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25" windowWidth="23790" windowHeight="82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<sst xmlns="http://schemas.openxmlformats.org/spreadsheetml/2006/main" count="1603" uniqueCount="254">
  <si>
    <t>наменование учреждения</t>
  </si>
  <si>
    <t>№ п/п</t>
  </si>
  <si>
    <t xml:space="preserve">эффективность использования </t>
  </si>
  <si>
    <t>показатели</t>
  </si>
  <si>
    <t xml:space="preserve">стоимостные </t>
  </si>
  <si>
    <t xml:space="preserve">количественные </t>
  </si>
  <si>
    <t xml:space="preserve">качественные </t>
  </si>
  <si>
    <t>ГБУЗ КО "Калужская обласная психиатрическая больница"</t>
  </si>
  <si>
    <t>ГБУЗ КО "Наркологический диспансер Калужской области"</t>
  </si>
  <si>
    <t>ГБУЗ КО "Медицинский информационно-аналитический центр Калужской области"</t>
  </si>
  <si>
    <t>ГБУ КО "Калужский областной медицинский центр"</t>
  </si>
  <si>
    <t>ГБУЗ КО "Калужская городская больница № 5"</t>
  </si>
  <si>
    <t>ГБУЗ КО "Центральная районная больница Бабынинского района"</t>
  </si>
  <si>
    <t>ГБУЗ КО "Центральная районная больница Жуковского района"</t>
  </si>
  <si>
    <t>ГБУЗ КО "Центральная районная больница Малоярославецкого района"</t>
  </si>
  <si>
    <t>ГБУЗ КО "Центральная районная больница Тарусского района"</t>
  </si>
  <si>
    <t>ГБУЗ КО "Центральная районная больница Хвастовичского района"</t>
  </si>
  <si>
    <t>амбулаторно-поликлиническая помощь</t>
  </si>
  <si>
    <t>стоимостные</t>
  </si>
  <si>
    <t>ГБУЗ КО "Калужский областной центр медицинской профилактики"</t>
  </si>
  <si>
    <t>ГБУЗ КО "Детская городская больница"</t>
  </si>
  <si>
    <t xml:space="preserve"> (сестринский уход детям)</t>
  </si>
  <si>
    <t>Стабильно высокий уровень обученности студентов</t>
  </si>
  <si>
    <t>дневной стационар</t>
  </si>
  <si>
    <t>стационар</t>
  </si>
  <si>
    <t xml:space="preserve">кчаственные </t>
  </si>
  <si>
    <t>ГБУЗ КО "Городская  поликлиника ГП "Город Кременки"</t>
  </si>
  <si>
    <t xml:space="preserve">Соответствие порядкам оказания медицинской помощи и на основе стандартов медицинской помощи </t>
  </si>
  <si>
    <t xml:space="preserve">Удовлетворенность потребителей в оказанной государственной услуге                     </t>
  </si>
  <si>
    <t>психиатрия (госпитализации)</t>
  </si>
  <si>
    <t xml:space="preserve"> стационар</t>
  </si>
  <si>
    <t xml:space="preserve"> дневной стационар</t>
  </si>
  <si>
    <t>паллиативная медицинская помощь</t>
  </si>
  <si>
    <t>стационар (койко-день)</t>
  </si>
  <si>
    <t>судебно-психиатрическая экспертиза</t>
  </si>
  <si>
    <t>соответствие инструкции оборганизации производства судебно-психиатрических экспертиз в отделениях судебно-психиатрических экспертиз госдуратсвенных психиатрических учреждений</t>
  </si>
  <si>
    <t>судебно-психиатрическая экспертиза (количество экспертиз)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</si>
  <si>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(посещение)</t>
  </si>
  <si>
    <t xml:space="preserve"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</t>
  </si>
  <si>
    <t>дерматология (в части венерологии)</t>
  </si>
  <si>
    <t>дерматология (в части венерологии) (случаев госпитализации)</t>
  </si>
  <si>
    <t>паллиативная медицинская помощь (койко день)</t>
  </si>
  <si>
    <t>трудная жизненная ситуация</t>
  </si>
  <si>
    <t>первичная медико-санитарная помощь, не включенная в базовую программу обязательного медицинского страхования 9проведение углубленных медицинских обследований спортсменов субъектов РФ) (число спортсменов - человек)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</si>
  <si>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</si>
  <si>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(число посещений)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</si>
  <si>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фтизиатрия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</si>
  <si>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фтизиатрия (случаев госпитализации)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</si>
  <si>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психиатрия-наркология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</si>
  <si>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</si>
  <si>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 (посещения)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</si>
  <si>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психиатрия-наркология (случаев госпитализации)</t>
  </si>
  <si>
    <t>проведение периодических медицинских осмотров</t>
  </si>
  <si>
    <t>проведение периодических медицинских осмотров (число осмотров)</t>
  </si>
  <si>
    <t>судебно-медицинская экспертиза</t>
  </si>
  <si>
    <t>судебно-медицинская экспертиза (кол-во экспертиз)</t>
  </si>
  <si>
    <t>соответствие порядку организации и производства судебно-медицинских экспертиз</t>
  </si>
  <si>
    <t>медицинское освидетельствование на состояние опьянения</t>
  </si>
  <si>
    <t>медицинское освидетельствование на состояние опьянения (кол-во освидетельствований)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</si>
  <si>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инфекционные болезни (в части синдрома приобретенного иммунодефицита (ВИЧ-инфекции)) число посещений</t>
  </si>
  <si>
    <t>Инфекционные болезни (в части приобретенногоиммунодефицита (ВИЧ-инфекции)) случаев госпитализации</t>
  </si>
  <si>
    <t>соответствие техническому регламенту о безопасности крови, ее продуктов, кровезамещающих растворов и технических средств, используемой в трансфузионно-инфузионной терапии</t>
  </si>
  <si>
    <t>заготовка, хранение, транспортировка и обеспечение безопасности донорской крови и ее компонентов (литр)</t>
  </si>
  <si>
    <t>ведение информационных ресурсов и баз данных</t>
  </si>
  <si>
    <t>количество информационных ресурсов и бах данных (единица)</t>
  </si>
  <si>
    <t>административное обеспечение деятельности организаций</t>
  </si>
  <si>
    <t>количество отчетов и форм по результатам работы (штук)</t>
  </si>
  <si>
    <t>формирование, освежение, выпуск и содержание (обслуживание) резерва лекартсвенных средств для медицинского применения и медицинских изделий (отчет)</t>
  </si>
  <si>
    <t>проведение медико-санитарных мероприятий по предупреждению, выявлению причин, локализации и ликвидации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 (отчет единица)</t>
  </si>
  <si>
    <t>работы по профилактике неинфекционных заболеваний, формированию здорового образа жизни</t>
  </si>
  <si>
    <t>обеспечение специальными молочными продуктами детского питания</t>
  </si>
  <si>
    <t>соответствие порядку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</t>
  </si>
  <si>
    <t>обеспечение специальными молочными продуктами детского питания (количество обслуживаемых лиц (человек)</t>
  </si>
  <si>
    <t>удовлетворенность потребителей оказанной государственной услугой</t>
  </si>
  <si>
    <t>санаторно-курортное лечение</t>
  </si>
  <si>
    <t>санаторно-курортное лечение (койко-дни)</t>
  </si>
  <si>
    <t>удовлетворенность потребителей в государственной услуге</t>
  </si>
  <si>
    <t>доля инвалидов, получивших санаторно-курортное лечение, от общего числа пациентов, получивших санаторно-курортного лечения</t>
  </si>
  <si>
    <t>доля инвалидов, получивших санаторно-курортное лечение за отчетный период, от запланированного числа пациентов, нуждающихся в санаторно-курортном лечении</t>
  </si>
  <si>
    <t>органы дыхания нетуберкулезного характера</t>
  </si>
  <si>
    <t>нарушение функций центральной нервной системы</t>
  </si>
  <si>
    <t>соматические заболевания</t>
  </si>
  <si>
    <t>содержание (эксплуатация) имущества, находящегося в государственной собственности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</si>
  <si>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(тыс. кв. м)</t>
  </si>
  <si>
    <t>бесперебойное тепло-, водо-, энергоснабжение</t>
  </si>
  <si>
    <t>содержание объектов недвижимого имущества в надлежащем санитарном состоянии</t>
  </si>
  <si>
    <t>безаварийная работа инженерных систем и оборудования</t>
  </si>
  <si>
    <t xml:space="preserve">организация и осуществление транспортного обслуживания должностных лиц </t>
  </si>
  <si>
    <t>автотранспортное обслуживание лиц и государственных органов, работников аппаратов (машино час)</t>
  </si>
  <si>
    <t>санаторно-курортное лечение (туберкулез)</t>
  </si>
  <si>
    <t>санаторно-курортное лечение (туберкулез) койко-дни</t>
  </si>
  <si>
    <t>первичная медико-санитарная помощь, в части диагностики и лечения - психотерапия (посещения)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</si>
  <si>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</si>
  <si>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(посещения)</t>
  </si>
  <si>
    <t>фтизиатрия    амбулаторно</t>
  </si>
  <si>
    <t>паллиативная помощь</t>
  </si>
  <si>
    <t>оказание медицинской (в том числе психиатрической), социальной и психологической помощи детям, находящимся в трудной жизненной ситуации (число пациентов человек)</t>
  </si>
  <si>
    <t>психиатрия амбулаторно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</si>
  <si>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(посещения)</t>
  </si>
  <si>
    <t>наркология  амбулаторно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</si>
  <si>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 (посещения)</t>
  </si>
  <si>
    <t>фтизиатрия  амбулаторно</t>
  </si>
  <si>
    <t>паллиативная помощь (койко-дни)</t>
  </si>
  <si>
    <t>венерология амбулаторно</t>
  </si>
  <si>
    <t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(посещения)</t>
  </si>
  <si>
    <t>нервная система</t>
  </si>
  <si>
    <t>не менее 85 %</t>
  </si>
  <si>
    <t>не менее 80 %</t>
  </si>
  <si>
    <t>днвной стационар (амбулаторно) при стационаре</t>
  </si>
  <si>
    <t>генетик</t>
  </si>
  <si>
    <t xml:space="preserve">ГКУЗ КО "Детский санаторий для больных туберкулезом  Калужской области" </t>
  </si>
  <si>
    <t xml:space="preserve">ГБУЗ КО "Калужский областной медицинский центр мобилизационных резервов "Резерв" </t>
  </si>
  <si>
    <t xml:space="preserve">ГКОУ КО СПО "Медицинский техникум" </t>
  </si>
  <si>
    <t>11/нейрохирургия</t>
  </si>
  <si>
    <t>высокотехнологичная медицинская помощь, не включенная в базовую программу обязательного медицинского страхования</t>
  </si>
  <si>
    <t>высокотехнологичная медицинская помощь, не включенная в базовую программу обязательного медицинского страхования (человек)</t>
  </si>
  <si>
    <t>37/сердечно-сосудистая хирургия</t>
  </si>
  <si>
    <t>54/травматология и ортопедия</t>
  </si>
  <si>
    <t>51/травматология и ортопедия</t>
  </si>
  <si>
    <t>патологическая анатомия</t>
  </si>
  <si>
    <t>патологическая анатомия (количество исследований)</t>
  </si>
  <si>
    <t>соотвествие порядкау оказания медицинской помощи по профилю 2патологическая анатомия"</t>
  </si>
  <si>
    <t>патологическая анатомия (количество вскрытий)</t>
  </si>
  <si>
    <t>патологичнская анатомия (исследования)</t>
  </si>
  <si>
    <t>патологичнская анатомия (вскрытия)</t>
  </si>
  <si>
    <t xml:space="preserve">ГБУЗ КО "Калужская областная детская больница" </t>
  </si>
  <si>
    <t>4/акушерство и гинекология</t>
  </si>
  <si>
    <t>18/онкология</t>
  </si>
  <si>
    <t>17/онкология</t>
  </si>
  <si>
    <t>ГБУЗ КО "Калужская областная клиническая больница скорой медицинской помощи" им. К.Н. Шевченко</t>
  </si>
  <si>
    <t>61/урология</t>
  </si>
  <si>
    <t>ГБУЗ КО "Городская клиническая больница № 2 "Сосновая роща"</t>
  </si>
  <si>
    <t xml:space="preserve">ГАОУ КО СПО "Калужский базовый медицинский  колледж" </t>
  </si>
  <si>
    <t>психиатрия (случаев лечения)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</si>
  <si>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фтизиатрия (случакв лечения)</t>
  </si>
  <si>
    <t>дерматология (в части венерологии) (случаев лечения)</t>
  </si>
  <si>
    <t xml:space="preserve">ГАУЗ КО "Калужский областной врачебно-физкультурный диспансер" 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</si>
  <si>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психиатрия-наркология (в части наркологии) (случаев лечения)</t>
  </si>
  <si>
    <t xml:space="preserve">ГБУЗ КО "Калужская областная станция переливания крови" </t>
  </si>
  <si>
    <t xml:space="preserve">ГБУЗ КО "Региональный центр скорой медицинской помощи и медицины катастроф" </t>
  </si>
  <si>
    <t>скорая, в том числе скорая спеицализированная,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 (число пациентов)</t>
  </si>
  <si>
    <t>скорая, специализированная</t>
  </si>
  <si>
    <t>медицинская помощь в экстренной форме незастрахованным гражданам в системе обязательного медицинского страхования (количество вызовов)</t>
  </si>
  <si>
    <t xml:space="preserve">медицинская помощь в экстренной форме незастрахованным гражданам в системе обязательного медицинского страхования </t>
  </si>
  <si>
    <t>мероприятия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</si>
  <si>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 (кол-во выполненных работ)</t>
  </si>
  <si>
    <t xml:space="preserve"> (сестринский уход детям) </t>
  </si>
  <si>
    <t xml:space="preserve">венерология амбулаторно </t>
  </si>
  <si>
    <t xml:space="preserve">наркология  амбулаторно </t>
  </si>
  <si>
    <t xml:space="preserve">ГБУЗ КО "Центральная районная больница Боровского района" 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</si>
  <si>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(посещения) </t>
  </si>
  <si>
    <t>паллиативная помощь (сестр. Уход)</t>
  </si>
  <si>
    <t>соотвествие порядкау оказания медицинской помощи по профилю "патологическая анатомия"</t>
  </si>
  <si>
    <t>скорая без полисов</t>
  </si>
  <si>
    <t>первичная медико-санитарная помощь в части профилактики (генетик, сексолог, профпатолог)</t>
  </si>
  <si>
    <t>49/травматология и ортопедия</t>
  </si>
  <si>
    <t>52/травматология и ортопедия</t>
  </si>
  <si>
    <t>амбулаторно поликлиническая</t>
  </si>
  <si>
    <t>число посещений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</si>
  <si>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</si>
  <si>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Сохранность контингента с учетом движения приема и выпуска на период обучения</t>
  </si>
  <si>
    <t>Лабораторная диагностика</t>
  </si>
  <si>
    <t>Лечебное дело</t>
  </si>
  <si>
    <t>количество человеко-часов</t>
  </si>
  <si>
    <t>Акушерское дело</t>
  </si>
  <si>
    <t>сестринское дело</t>
  </si>
  <si>
    <t>фармация</t>
  </si>
  <si>
    <t>дополнительное образование</t>
  </si>
  <si>
    <t xml:space="preserve">дневной стационар </t>
  </si>
  <si>
    <t xml:space="preserve">амбулаторно-поликлиническая помощь 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</si>
  <si>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 (посещения) </t>
  </si>
  <si>
    <t xml:space="preserve">психиатрия амбулаторно </t>
  </si>
  <si>
    <t xml:space="preserve">фтизиатрия  амбулаторно </t>
  </si>
  <si>
    <t xml:space="preserve">паллиативная помощь           </t>
  </si>
  <si>
    <t xml:space="preserve">ГАУЗ КО Калужский санаторий "Спутник" </t>
  </si>
  <si>
    <t xml:space="preserve">первичная медико-санитарная помощь в части профилактики (генетик) </t>
  </si>
  <si>
    <t>скрининги</t>
  </si>
  <si>
    <t xml:space="preserve">первичная медико-санитарная помощь в части диагностики и лечения генетика </t>
  </si>
  <si>
    <t xml:space="preserve">стационар </t>
  </si>
  <si>
    <t xml:space="preserve">оказание медицинской (в том числе психиатрической), социальной и психолого-педагогической помощи детям, находящимся в трудной жизненной ситуации (число пациентов человек) </t>
  </si>
  <si>
    <t>ГБУЗ КО "Калужское областное бюро судебно-медицинской экспертизы"</t>
  </si>
  <si>
    <t xml:space="preserve">санаторно-курортное лечение </t>
  </si>
  <si>
    <t xml:space="preserve">ГАУЗ КО "Калужский санаторий "Звездный" </t>
  </si>
  <si>
    <t xml:space="preserve">медицинская помощь в экстренной форме незастрахованным гражданам в системе обязательного медицинского страхования (количество вызовов) </t>
  </si>
  <si>
    <t xml:space="preserve">патологическая анатомия (количество вскрытий) </t>
  </si>
  <si>
    <t xml:space="preserve">патологическая анатомия </t>
  </si>
  <si>
    <t>12/нейрохирургия</t>
  </si>
  <si>
    <t>13/нейрохирургия</t>
  </si>
  <si>
    <t>41/сердечно-сосудистая хирургия</t>
  </si>
  <si>
    <t>50/травматология и ортопедия</t>
  </si>
  <si>
    <t>62/урология</t>
  </si>
  <si>
    <t>1/абдоминальная хирургия</t>
  </si>
  <si>
    <t>45/торакальная хирургия</t>
  </si>
  <si>
    <t>30/офтальмология</t>
  </si>
  <si>
    <t>29/офтальмология</t>
  </si>
  <si>
    <t>21/онкология</t>
  </si>
  <si>
    <t>19/онкология</t>
  </si>
  <si>
    <t xml:space="preserve">высокотехнологичная медицинская помощь, не включенная в базовую программу обязательного медицинского страхования </t>
  </si>
  <si>
    <t xml:space="preserve">плановый объем  на 2019 год </t>
  </si>
  <si>
    <t>ГБУЗ КО "Калужская городская клиническая больница № 4 имени Хлюстина Антона Семеновича"</t>
  </si>
  <si>
    <t>соматические заболевания (Минводы)</t>
  </si>
  <si>
    <t>паллиативная помощь (посещения)</t>
  </si>
  <si>
    <t>ГБУЗ КО "Городская поликлиника"</t>
  </si>
  <si>
    <t>паллиативная помощь (патронаж)</t>
  </si>
  <si>
    <t>ОТЧЕТ 
об исполнении государственного задания за  2019 год</t>
  </si>
  <si>
    <t>объем  на  2019 год</t>
  </si>
  <si>
    <t>фактический объем  2019 год</t>
  </si>
  <si>
    <t>кассовые расходы  2019 год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</si>
  <si>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 (посещения) </t>
  </si>
  <si>
    <t xml:space="preserve">первичная специализированная медиицнская помощь, оказываемая при заболеваниях, передававемых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дерматовенерология (в части венерологии) (посещения) </t>
  </si>
  <si>
    <t xml:space="preserve">оказание медицинской (в том числе психиатрической), социальной и психологической помощи детям, находящимся в трудной жизненной ситуации (число пациентов человек) </t>
  </si>
  <si>
    <t xml:space="preserve">ГБУЗ КО "Центральная межрайонная больница № 1" </t>
  </si>
  <si>
    <t xml:space="preserve">ГБУЗ КО "Центральная межрайонная больница № 2" </t>
  </si>
  <si>
    <t xml:space="preserve">паллиативная помощь (койко-дни) </t>
  </si>
  <si>
    <t>ГБУЗ КО "Центральная межрайонная больница № 5"</t>
  </si>
  <si>
    <t xml:space="preserve">первичная медико-санитарная помощь, в части диагностики и лечения - психотерапия </t>
  </si>
  <si>
    <t>ГБУЗ КО "Центральная межрайонная больница № 3"</t>
  </si>
  <si>
    <t xml:space="preserve">паллиативная помощь </t>
  </si>
  <si>
    <t xml:space="preserve">обеспечение специальными молочными продуктами детского питания </t>
  </si>
  <si>
    <t xml:space="preserve">работы по профилактике неинфекционных заболеваний, формированию здорового образа жизни и санитарно-гигиеническому просвещению населения </t>
  </si>
  <si>
    <t xml:space="preserve"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</t>
  </si>
  <si>
    <t xml:space="preserve">автотранспортное обслуживание лиц и государственных органов, работников аппаратов  </t>
  </si>
  <si>
    <t xml:space="preserve">судебно-медицинская экспертиза </t>
  </si>
  <si>
    <t xml:space="preserve">информационно-аналитическое обеспечение (здравоохранение) </t>
  </si>
  <si>
    <t xml:space="preserve">ведение информационных ресурсов и баз данных </t>
  </si>
  <si>
    <t xml:space="preserve">Реализация дополнительных профессиональных программ профессиональной переподготовки </t>
  </si>
  <si>
    <t xml:space="preserve">Реализация дополнительных профессиональных программ повышения квалификации </t>
  </si>
  <si>
    <t xml:space="preserve">Реализация образовательных программ среднего профессионального образования - программ подготовки специалистов среднего звена </t>
  </si>
  <si>
    <t xml:space="preserve">скорая, в том числе скорая спеицализированная,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 </t>
  </si>
  <si>
    <t xml:space="preserve">проведение медико-санитарных мероприятий по предупреждению, выявлению причин, локализации и ликвидации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 </t>
  </si>
  <si>
    <t xml:space="preserve">формирование, освежение, выпуск и содержание (обслуживание) резерва лекартсвенных средств для медицинского применения и медицинских изделий </t>
  </si>
  <si>
    <t xml:space="preserve">заготовка, хранение, транспортировка и обеспечение безопасности донорской крови и ее компонентов </t>
  </si>
  <si>
    <t xml:space="preserve">первичная медико-санитарная помощь, не включенная в базовую программу обязательного медицинского страхования (проведение углубленных медицинских обследований спортсменов субъектов РФ) </t>
  </si>
  <si>
    <t>Инфекционные болезни (в части приобретенногоиммунодефицита (ВИЧ-инфекции))</t>
  </si>
  <si>
    <t xml:space="preserve"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инфекционные болезни (в части синдрома приобретенного иммунодефицита (ВИЧ-инфекции)) </t>
  </si>
  <si>
    <t>ГАУЗ КО "Калужский областной специализированный центр инфекционных заболеваний и СПИД"</t>
  </si>
  <si>
    <t>ГБУЗ КО "Областная клиническая туберкулезная больница"</t>
  </si>
  <si>
    <t>ГБУЗ КО "Калужский областной клинический кожно-венерологический диспансер"</t>
  </si>
  <si>
    <t xml:space="preserve">дерматология (в части венерологии) </t>
  </si>
  <si>
    <t xml:space="preserve">судебно-психиатрическая экспертиза </t>
  </si>
  <si>
    <t xml:space="preserve"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</t>
  </si>
  <si>
    <t xml:space="preserve">психиатрия </t>
  </si>
  <si>
    <t xml:space="preserve">ГБУЗ КО "Калужский областной клинический онкологический диспансер" 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</si>
  <si>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</t>
  </si>
  <si>
    <t xml:space="preserve">паллиативная медицинская помощь </t>
  </si>
  <si>
    <t>ГБУЗ КО "Калужская областная больница"</t>
  </si>
  <si>
    <t xml:space="preserve"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 (посещение)  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</si>
  <si>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- фтизиатрия </t>
  </si>
  <si>
    <t>Сестринское дело - основное общее образование</t>
  </si>
  <si>
    <t>Сестринское дело - среднее общее образование</t>
  </si>
  <si>
    <t xml:space="preserve">Реализация образовательных программ среднего профессионального образования - программ подготовки специалистов среднего звена ост. </t>
  </si>
  <si>
    <r>
      <t>патологическая анатомия</t>
    </r>
    <r>
      <rPr>
        <sz val="7"/>
        <color indexed="8"/>
        <rFont val="Times New Roman"/>
        <family val="1"/>
      </rPr>
      <t xml:space="preserve"> </t>
    </r>
  </si>
  <si>
    <t xml:space="preserve">ГБУЗ КО "Центральная межрайонная больница № 6" </t>
  </si>
  <si>
    <t xml:space="preserve">ГБУЗ КО "Центральная межрайонная больница № 4"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</si>
</sst>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mmm/yyyy"/>
    <numFmt numFmtId="180" formatCode="0.0%"/>
    <numFmt numFmtId="181" formatCode="_-* #,##0_р_._-;\-* #,##0_р_._-;_-* &quot;-&quot;??_р_._-;_-@_-"/>
    <numFmt numFmtId="182" formatCode="#,##0.000"/>
    <numFmt numFmtId="183" formatCode="#,##0.0000"/>
    <numFmt numFmtId="184" formatCode="#,##0.00000"/>
    <numFmt numFmtId="185" formatCode="#,##0.0"/>
    <numFmt numFmtId="186" formatCode="#,##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rgb="FFFF0000"/>
      <name val="Times New Roman"/>
      <family val="1"/>
    </font>
    <font>
      <sz val="7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72" fontId="4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 horizontal="center" vertical="top" wrapText="1"/>
    </xf>
    <xf numFmtId="172" fontId="5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top" wrapText="1"/>
    </xf>
    <xf numFmtId="1" fontId="1" fillId="33" borderId="11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177" fontId="1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center" vertical="top" wrapText="1"/>
    </xf>
    <xf numFmtId="178" fontId="6" fillId="33" borderId="11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172" fontId="1" fillId="33" borderId="11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center" textRotation="90" wrapText="1"/>
    </xf>
    <xf numFmtId="0" fontId="6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8" fillId="33" borderId="12" xfId="0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185" fontId="1" fillId="33" borderId="10" xfId="0" applyNumberFormat="1" applyFont="1" applyFill="1" applyBorder="1" applyAlignment="1">
      <alignment horizontal="center" vertical="top" wrapText="1"/>
    </xf>
    <xf numFmtId="176" fontId="4" fillId="33" borderId="10" xfId="0" applyNumberFormat="1" applyFont="1" applyFill="1" applyBorder="1" applyAlignment="1">
      <alignment horizontal="center" vertical="top" wrapText="1"/>
    </xf>
    <xf numFmtId="172" fontId="49" fillId="33" borderId="10" xfId="0" applyNumberFormat="1" applyFont="1" applyFill="1" applyBorder="1" applyAlignment="1">
      <alignment horizontal="center" vertical="top" wrapText="1"/>
    </xf>
    <xf numFmtId="172" fontId="48" fillId="33" borderId="12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172" fontId="4" fillId="33" borderId="12" xfId="0" applyNumberFormat="1" applyFont="1" applyFill="1" applyBorder="1" applyAlignment="1">
      <alignment horizontal="center" vertical="top" wrapText="1"/>
    </xf>
    <xf numFmtId="172" fontId="4" fillId="33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185" fontId="4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/>
    </xf>
    <xf numFmtId="0" fontId="1" fillId="33" borderId="14" xfId="0" applyFont="1" applyFill="1" applyBorder="1" applyAlignment="1">
      <alignment vertical="top"/>
    </xf>
    <xf numFmtId="172" fontId="1" fillId="33" borderId="15" xfId="0" applyNumberFormat="1" applyFont="1" applyFill="1" applyBorder="1" applyAlignment="1">
      <alignment horizontal="center" vertical="top" wrapText="1"/>
    </xf>
    <xf numFmtId="1" fontId="1" fillId="33" borderId="15" xfId="0" applyNumberFormat="1" applyFont="1" applyFill="1" applyBorder="1" applyAlignment="1">
      <alignment horizontal="center" vertical="top" wrapText="1"/>
    </xf>
    <xf numFmtId="172" fontId="1" fillId="33" borderId="12" xfId="0" applyNumberFormat="1" applyFont="1" applyFill="1" applyBorder="1" applyAlignment="1">
      <alignment horizontal="center" vertical="top" wrapText="1"/>
    </xf>
    <xf numFmtId="1" fontId="1" fillId="33" borderId="12" xfId="0" applyNumberFormat="1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vertical="center" wrapText="1"/>
    </xf>
    <xf numFmtId="178" fontId="4" fillId="33" borderId="10" xfId="0" applyNumberFormat="1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top"/>
    </xf>
    <xf numFmtId="172" fontId="48" fillId="33" borderId="10" xfId="0" applyNumberFormat="1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178" fontId="4" fillId="33" borderId="12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center" textRotation="90" wrapText="1"/>
    </xf>
    <xf numFmtId="0" fontId="4" fillId="33" borderId="1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vertical="center" textRotation="90" wrapText="1"/>
    </xf>
    <xf numFmtId="0" fontId="6" fillId="33" borderId="16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textRotation="90" wrapText="1"/>
    </xf>
    <xf numFmtId="0" fontId="6" fillId="33" borderId="12" xfId="0" applyFont="1" applyFill="1" applyBorder="1" applyAlignment="1">
      <alignment horizontal="center" vertical="top" textRotation="90" wrapText="1"/>
    </xf>
    <xf numFmtId="0" fontId="6" fillId="33" borderId="16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textRotation="90" wrapText="1"/>
    </xf>
    <xf numFmtId="0" fontId="6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textRotation="90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 wrapText="1"/>
    </xf>
    <xf numFmtId="176" fontId="4" fillId="33" borderId="12" xfId="0" applyNumberFormat="1" applyFont="1" applyFill="1" applyBorder="1" applyAlignment="1">
      <alignment horizontal="center" vertical="top" wrapText="1"/>
    </xf>
    <xf numFmtId="176" fontId="48" fillId="33" borderId="12" xfId="0" applyNumberFormat="1" applyFont="1" applyFill="1" applyBorder="1" applyAlignment="1">
      <alignment horizontal="center" vertical="top" wrapText="1"/>
    </xf>
    <xf numFmtId="178" fontId="48" fillId="33" borderId="12" xfId="0" applyNumberFormat="1" applyFont="1" applyFill="1" applyBorder="1" applyAlignment="1">
      <alignment horizontal="center" vertical="top" wrapText="1"/>
    </xf>
    <xf numFmtId="177" fontId="48" fillId="33" borderId="12" xfId="0" applyNumberFormat="1" applyFont="1" applyFill="1" applyBorder="1" applyAlignment="1">
      <alignment horizontal="center" vertical="top" wrapText="1"/>
    </xf>
    <xf numFmtId="177" fontId="4" fillId="33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176" fontId="5" fillId="33" borderId="10" xfId="0" applyNumberFormat="1" applyFont="1" applyFill="1" applyBorder="1" applyAlignment="1">
      <alignment horizontal="center" vertical="top" wrapText="1"/>
    </xf>
    <xf numFmtId="178" fontId="5" fillId="33" borderId="10" xfId="0" applyNumberFormat="1" applyFont="1" applyFill="1" applyBorder="1" applyAlignment="1">
      <alignment horizontal="center" vertical="top" wrapText="1"/>
    </xf>
    <xf numFmtId="178" fontId="5" fillId="33" borderId="11" xfId="0" applyNumberFormat="1" applyFont="1" applyFill="1" applyBorder="1" applyAlignment="1">
      <alignment horizontal="center" vertical="top" wrapText="1"/>
    </xf>
    <xf numFmtId="176" fontId="5" fillId="33" borderId="11" xfId="0" applyNumberFormat="1" applyFont="1" applyFill="1" applyBorder="1" applyAlignment="1">
      <alignment horizontal="center" vertical="top" wrapText="1"/>
    </xf>
    <xf numFmtId="175" fontId="4" fillId="33" borderId="10" xfId="0" applyNumberFormat="1" applyFont="1" applyFill="1" applyBorder="1" applyAlignment="1">
      <alignment horizontal="center" vertical="top" wrapText="1"/>
    </xf>
    <xf numFmtId="177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horizontal="center" vertical="top"/>
    </xf>
    <xf numFmtId="178" fontId="5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176" fontId="4" fillId="33" borderId="11" xfId="0" applyNumberFormat="1" applyFont="1" applyFill="1" applyBorder="1" applyAlignment="1">
      <alignment horizontal="center" vertical="top" wrapText="1"/>
    </xf>
    <xf numFmtId="176" fontId="51" fillId="33" borderId="12" xfId="0" applyNumberFormat="1" applyFont="1" applyFill="1" applyBorder="1" applyAlignment="1">
      <alignment horizontal="center" vertical="top" wrapText="1"/>
    </xf>
    <xf numFmtId="177" fontId="52" fillId="33" borderId="12" xfId="0" applyNumberFormat="1" applyFont="1" applyFill="1" applyBorder="1" applyAlignment="1">
      <alignment horizontal="center" vertical="top" wrapText="1"/>
    </xf>
    <xf numFmtId="177" fontId="51" fillId="33" borderId="12" xfId="0" applyNumberFormat="1" applyFont="1" applyFill="1" applyBorder="1" applyAlignment="1">
      <alignment horizontal="center" vertical="top" wrapText="1"/>
    </xf>
    <xf numFmtId="178" fontId="51" fillId="33" borderId="12" xfId="0" applyNumberFormat="1" applyFont="1" applyFill="1" applyBorder="1" applyAlignment="1">
      <alignment horizontal="center" vertical="top" wrapText="1"/>
    </xf>
    <xf numFmtId="176" fontId="5" fillId="33" borderId="12" xfId="0" applyNumberFormat="1" applyFont="1" applyFill="1" applyBorder="1" applyAlignment="1">
      <alignment horizontal="center" vertical="top" wrapText="1"/>
    </xf>
    <xf numFmtId="178" fontId="5" fillId="33" borderId="15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9" fillId="33" borderId="17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9"/>
  <sheetViews>
    <sheetView tabSelected="1" zoomScalePageLayoutView="0" workbookViewId="0" topLeftCell="A1">
      <pane xSplit="5" ySplit="2" topLeftCell="F71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722" sqref="I722"/>
    </sheetView>
  </sheetViews>
  <sheetFormatPr defaultColWidth="9.00390625" defaultRowHeight="12.75"/>
  <cols>
    <col min="1" max="1" width="3.125" style="12" customWidth="1"/>
    <col min="2" max="2" width="13.75390625" style="12" customWidth="1"/>
    <col min="3" max="3" width="6.25390625" style="12" customWidth="1"/>
    <col min="4" max="4" width="5.375" style="12" customWidth="1"/>
    <col min="5" max="5" width="31.25390625" style="12" customWidth="1"/>
    <col min="6" max="6" width="11.875" style="12" customWidth="1"/>
    <col min="7" max="7" width="11.25390625" style="12" customWidth="1"/>
    <col min="8" max="8" width="11.125" style="12" customWidth="1"/>
    <col min="9" max="9" width="11.00390625" style="12" customWidth="1"/>
    <col min="10" max="10" width="10.75390625" style="12" customWidth="1"/>
    <col min="11" max="11" width="9.125" style="12" customWidth="1"/>
  </cols>
  <sheetData>
    <row r="1" spans="1:10" ht="30" customHeight="1">
      <c r="A1" s="123" t="s">
        <v>204</v>
      </c>
      <c r="B1" s="123"/>
      <c r="C1" s="124"/>
      <c r="D1" s="124"/>
      <c r="E1" s="124"/>
      <c r="F1" s="124"/>
      <c r="G1" s="124"/>
      <c r="H1" s="124"/>
      <c r="I1" s="124"/>
      <c r="J1" s="124"/>
    </row>
    <row r="2" spans="1:10" ht="35.25" customHeight="1">
      <c r="A2" s="58" t="s">
        <v>1</v>
      </c>
      <c r="B2" s="125" t="s">
        <v>0</v>
      </c>
      <c r="C2" s="126"/>
      <c r="D2" s="60" t="s">
        <v>3</v>
      </c>
      <c r="E2" s="56"/>
      <c r="F2" s="58" t="s">
        <v>198</v>
      </c>
      <c r="G2" s="58" t="s">
        <v>205</v>
      </c>
      <c r="H2" s="58" t="s">
        <v>206</v>
      </c>
      <c r="I2" s="58" t="s">
        <v>207</v>
      </c>
      <c r="J2" s="63" t="s">
        <v>2</v>
      </c>
    </row>
    <row r="3" spans="1:10" ht="30.75" customHeight="1">
      <c r="A3" s="104">
        <v>1</v>
      </c>
      <c r="B3" s="131" t="s">
        <v>245</v>
      </c>
      <c r="C3" s="115" t="s">
        <v>109</v>
      </c>
      <c r="D3" s="49" t="s">
        <v>4</v>
      </c>
      <c r="E3" s="62" t="s">
        <v>175</v>
      </c>
      <c r="F3" s="78">
        <v>1879.7583</v>
      </c>
      <c r="G3" s="78">
        <v>1879.7583</v>
      </c>
      <c r="H3" s="78">
        <v>2236.64107</v>
      </c>
      <c r="I3" s="78">
        <v>1829.95055</v>
      </c>
      <c r="J3" s="6">
        <f>SUM((G3/G4*H4/H3*100)+(I3/G3*100))/2</f>
        <v>97.56170569406324</v>
      </c>
    </row>
    <row r="4" spans="1:10" ht="21" customHeight="1">
      <c r="A4" s="105"/>
      <c r="B4" s="133"/>
      <c r="C4" s="116"/>
      <c r="D4" s="49" t="s">
        <v>5</v>
      </c>
      <c r="E4" s="62" t="s">
        <v>154</v>
      </c>
      <c r="F4" s="5">
        <v>3930</v>
      </c>
      <c r="G4" s="23">
        <f>SUM(F4)</f>
        <v>3930</v>
      </c>
      <c r="H4" s="5">
        <v>4572</v>
      </c>
      <c r="I4" s="6"/>
      <c r="J4" s="6">
        <f>SUM(H4/G4)*100</f>
        <v>116.33587786259542</v>
      </c>
    </row>
    <row r="5" spans="1:10" ht="28.5" customHeight="1">
      <c r="A5" s="105"/>
      <c r="B5" s="133"/>
      <c r="C5" s="116"/>
      <c r="D5" s="110" t="s">
        <v>6</v>
      </c>
      <c r="E5" s="42" t="s">
        <v>27</v>
      </c>
      <c r="F5" s="45">
        <v>100</v>
      </c>
      <c r="G5" s="45">
        <v>100</v>
      </c>
      <c r="H5" s="45">
        <v>100</v>
      </c>
      <c r="I5" s="4"/>
      <c r="J5" s="6">
        <f>SUM(H5/G5)*100</f>
        <v>100</v>
      </c>
    </row>
    <row r="6" spans="1:10" ht="21" customHeight="1">
      <c r="A6" s="105"/>
      <c r="B6" s="133"/>
      <c r="C6" s="117"/>
      <c r="D6" s="111"/>
      <c r="E6" s="42" t="s">
        <v>28</v>
      </c>
      <c r="F6" s="45">
        <v>100</v>
      </c>
      <c r="G6" s="45">
        <v>100</v>
      </c>
      <c r="H6" s="45">
        <v>100</v>
      </c>
      <c r="I6" s="6"/>
      <c r="J6" s="6">
        <f>SUM(H6/G6)*100</f>
        <v>100</v>
      </c>
    </row>
    <row r="7" spans="1:10" ht="21" customHeight="1">
      <c r="A7" s="105"/>
      <c r="B7" s="133"/>
      <c r="C7" s="115" t="s">
        <v>176</v>
      </c>
      <c r="D7" s="49" t="s">
        <v>4</v>
      </c>
      <c r="E7" s="62" t="s">
        <v>177</v>
      </c>
      <c r="F7" s="79">
        <v>38045.97892</v>
      </c>
      <c r="G7" s="78">
        <f>SUM(F7)</f>
        <v>38045.97892</v>
      </c>
      <c r="H7" s="22">
        <v>40930.14627</v>
      </c>
      <c r="I7" s="78">
        <v>34922.84876</v>
      </c>
      <c r="J7" s="6">
        <f>SUM((G7/G8*H8/H7*100)+(I7/G7*100))/2</f>
        <v>92.08038635581245</v>
      </c>
    </row>
    <row r="8" spans="1:10" ht="21" customHeight="1">
      <c r="A8" s="105"/>
      <c r="B8" s="133"/>
      <c r="C8" s="116"/>
      <c r="D8" s="49" t="s">
        <v>5</v>
      </c>
      <c r="E8" s="62" t="s">
        <v>177</v>
      </c>
      <c r="F8" s="22">
        <v>16558</v>
      </c>
      <c r="G8" s="23">
        <f>SUM(F8)</f>
        <v>16558</v>
      </c>
      <c r="H8" s="22">
        <v>16454</v>
      </c>
      <c r="I8" s="40"/>
      <c r="J8" s="6">
        <f>SUM(H8/G8)*100</f>
        <v>99.37190481942264</v>
      </c>
    </row>
    <row r="9" spans="1:10" ht="31.5">
      <c r="A9" s="105"/>
      <c r="B9" s="133"/>
      <c r="C9" s="116"/>
      <c r="D9" s="110" t="s">
        <v>6</v>
      </c>
      <c r="E9" s="42" t="s">
        <v>27</v>
      </c>
      <c r="F9" s="45">
        <v>100</v>
      </c>
      <c r="G9" s="45">
        <v>100</v>
      </c>
      <c r="H9" s="27">
        <v>100</v>
      </c>
      <c r="I9" s="40"/>
      <c r="J9" s="6">
        <f>SUM(H9/G9)*100</f>
        <v>100</v>
      </c>
    </row>
    <row r="10" spans="1:10" ht="21">
      <c r="A10" s="105"/>
      <c r="B10" s="133"/>
      <c r="C10" s="117"/>
      <c r="D10" s="111"/>
      <c r="E10" s="42" t="s">
        <v>28</v>
      </c>
      <c r="F10" s="45">
        <v>100</v>
      </c>
      <c r="G10" s="45">
        <v>100</v>
      </c>
      <c r="H10" s="27">
        <v>100</v>
      </c>
      <c r="I10" s="40"/>
      <c r="J10" s="6">
        <f>SUM(H10/G10)*100</f>
        <v>100</v>
      </c>
    </row>
    <row r="11" spans="1:10" ht="31.5">
      <c r="A11" s="105"/>
      <c r="B11" s="133"/>
      <c r="C11" s="127" t="s">
        <v>113</v>
      </c>
      <c r="D11" s="49" t="s">
        <v>4</v>
      </c>
      <c r="E11" s="42" t="s">
        <v>114</v>
      </c>
      <c r="F11" s="80">
        <v>4338</v>
      </c>
      <c r="G11" s="78">
        <f>SUM(F11)</f>
        <v>4338</v>
      </c>
      <c r="H11" s="78">
        <v>4338</v>
      </c>
      <c r="I11" s="78">
        <v>4688</v>
      </c>
      <c r="J11" s="6">
        <f>SUM((G11/G12*H12/H11*100)+(I11/G11*100))/2</f>
        <v>104.03411710465653</v>
      </c>
    </row>
    <row r="12" spans="1:10" ht="42">
      <c r="A12" s="105"/>
      <c r="B12" s="133"/>
      <c r="C12" s="127"/>
      <c r="D12" s="49" t="s">
        <v>5</v>
      </c>
      <c r="E12" s="42" t="s">
        <v>115</v>
      </c>
      <c r="F12" s="22">
        <v>15</v>
      </c>
      <c r="G12" s="23">
        <f>SUM(F12)</f>
        <v>15</v>
      </c>
      <c r="H12" s="22">
        <v>15</v>
      </c>
      <c r="I12" s="6"/>
      <c r="J12" s="6">
        <f>SUM(H12/G12)*100</f>
        <v>100</v>
      </c>
    </row>
    <row r="13" spans="1:10" ht="31.5">
      <c r="A13" s="105"/>
      <c r="B13" s="133"/>
      <c r="C13" s="127"/>
      <c r="D13" s="110" t="s">
        <v>6</v>
      </c>
      <c r="E13" s="42" t="s">
        <v>27</v>
      </c>
      <c r="F13" s="45">
        <v>100</v>
      </c>
      <c r="G13" s="45">
        <v>100</v>
      </c>
      <c r="H13" s="45">
        <v>99.8</v>
      </c>
      <c r="I13" s="6"/>
      <c r="J13" s="6">
        <f>SUM(H13/G13)*100</f>
        <v>99.8</v>
      </c>
    </row>
    <row r="14" spans="1:10" ht="21" customHeight="1">
      <c r="A14" s="105"/>
      <c r="B14" s="133"/>
      <c r="C14" s="127"/>
      <c r="D14" s="111"/>
      <c r="E14" s="42" t="s">
        <v>28</v>
      </c>
      <c r="F14" s="45">
        <v>100</v>
      </c>
      <c r="G14" s="45">
        <v>100</v>
      </c>
      <c r="H14" s="45">
        <v>100</v>
      </c>
      <c r="I14" s="6"/>
      <c r="J14" s="6">
        <f>SUM(H14/G14)*100</f>
        <v>100</v>
      </c>
    </row>
    <row r="15" spans="1:10" ht="31.5">
      <c r="A15" s="105"/>
      <c r="B15" s="133"/>
      <c r="C15" s="127" t="s">
        <v>186</v>
      </c>
      <c r="D15" s="49" t="s">
        <v>4</v>
      </c>
      <c r="E15" s="42" t="s">
        <v>114</v>
      </c>
      <c r="F15" s="80">
        <v>6683.16</v>
      </c>
      <c r="G15" s="78">
        <f>SUM(F15)</f>
        <v>6683.16</v>
      </c>
      <c r="H15" s="78">
        <v>6679.94</v>
      </c>
      <c r="I15" s="78">
        <v>6679.64</v>
      </c>
      <c r="J15" s="6">
        <f>SUM((G15/G16*H16/H15*100)+(I15/G15*100))/2</f>
        <v>99.99776716530528</v>
      </c>
    </row>
    <row r="16" spans="1:10" ht="42">
      <c r="A16" s="105"/>
      <c r="B16" s="133"/>
      <c r="C16" s="127"/>
      <c r="D16" s="49" t="s">
        <v>5</v>
      </c>
      <c r="E16" s="42" t="s">
        <v>115</v>
      </c>
      <c r="F16" s="22">
        <v>17</v>
      </c>
      <c r="G16" s="23">
        <f>SUM(F16)</f>
        <v>17</v>
      </c>
      <c r="H16" s="22">
        <v>17</v>
      </c>
      <c r="I16" s="6"/>
      <c r="J16" s="6">
        <f>SUM(H16/G16)*100</f>
        <v>100</v>
      </c>
    </row>
    <row r="17" spans="1:10" ht="31.5">
      <c r="A17" s="105"/>
      <c r="B17" s="133"/>
      <c r="C17" s="127"/>
      <c r="D17" s="110" t="s">
        <v>6</v>
      </c>
      <c r="E17" s="42" t="s">
        <v>27</v>
      </c>
      <c r="F17" s="45">
        <v>100</v>
      </c>
      <c r="G17" s="45">
        <v>100</v>
      </c>
      <c r="H17" s="45">
        <v>99.8</v>
      </c>
      <c r="I17" s="6"/>
      <c r="J17" s="6">
        <f>SUM(H17/G17)*100</f>
        <v>99.8</v>
      </c>
    </row>
    <row r="18" spans="1:10" ht="21" customHeight="1">
      <c r="A18" s="105"/>
      <c r="B18" s="133"/>
      <c r="C18" s="127"/>
      <c r="D18" s="111"/>
      <c r="E18" s="42" t="s">
        <v>28</v>
      </c>
      <c r="F18" s="45">
        <v>100</v>
      </c>
      <c r="G18" s="45">
        <v>100</v>
      </c>
      <c r="H18" s="45">
        <v>100</v>
      </c>
      <c r="I18" s="6"/>
      <c r="J18" s="6">
        <f>SUM(H18/G18)*100</f>
        <v>100</v>
      </c>
    </row>
    <row r="19" spans="1:10" ht="31.5">
      <c r="A19" s="105"/>
      <c r="B19" s="133"/>
      <c r="C19" s="127" t="s">
        <v>187</v>
      </c>
      <c r="D19" s="49" t="s">
        <v>4</v>
      </c>
      <c r="E19" s="42" t="s">
        <v>114</v>
      </c>
      <c r="F19" s="80">
        <v>629.34</v>
      </c>
      <c r="G19" s="78">
        <f>SUM(F19)</f>
        <v>629.34</v>
      </c>
      <c r="H19" s="78">
        <v>629.34</v>
      </c>
      <c r="I19" s="78">
        <v>629.34</v>
      </c>
      <c r="J19" s="6">
        <f>SUM((G19/G20*H20/H19*100)+(I19/G19*100))/2</f>
        <v>100</v>
      </c>
    </row>
    <row r="20" spans="1:10" ht="42">
      <c r="A20" s="105"/>
      <c r="B20" s="133"/>
      <c r="C20" s="127"/>
      <c r="D20" s="49" t="s">
        <v>5</v>
      </c>
      <c r="E20" s="42" t="s">
        <v>115</v>
      </c>
      <c r="F20" s="22">
        <v>3</v>
      </c>
      <c r="G20" s="23">
        <f>SUM(F20)</f>
        <v>3</v>
      </c>
      <c r="H20" s="22">
        <v>3</v>
      </c>
      <c r="I20" s="6"/>
      <c r="J20" s="6">
        <f>SUM(H20/G20)*100</f>
        <v>100</v>
      </c>
    </row>
    <row r="21" spans="1:10" ht="31.5">
      <c r="A21" s="105"/>
      <c r="B21" s="133"/>
      <c r="C21" s="127"/>
      <c r="D21" s="110" t="s">
        <v>6</v>
      </c>
      <c r="E21" s="42" t="s">
        <v>27</v>
      </c>
      <c r="F21" s="45">
        <v>100</v>
      </c>
      <c r="G21" s="45">
        <v>100</v>
      </c>
      <c r="H21" s="45">
        <v>100</v>
      </c>
      <c r="I21" s="6"/>
      <c r="J21" s="6">
        <f>SUM(H21/G21)*100</f>
        <v>100</v>
      </c>
    </row>
    <row r="22" spans="1:10" ht="21" customHeight="1">
      <c r="A22" s="105"/>
      <c r="B22" s="133"/>
      <c r="C22" s="127"/>
      <c r="D22" s="111"/>
      <c r="E22" s="42" t="s">
        <v>28</v>
      </c>
      <c r="F22" s="45">
        <v>100</v>
      </c>
      <c r="G22" s="45">
        <v>100</v>
      </c>
      <c r="H22" s="45">
        <v>100</v>
      </c>
      <c r="I22" s="6"/>
      <c r="J22" s="6">
        <f>SUM(H22/G22)*100</f>
        <v>100</v>
      </c>
    </row>
    <row r="23" spans="1:10" ht="31.5">
      <c r="A23" s="105"/>
      <c r="B23" s="133"/>
      <c r="C23" s="127" t="s">
        <v>116</v>
      </c>
      <c r="D23" s="49" t="s">
        <v>4</v>
      </c>
      <c r="E23" s="42" t="s">
        <v>114</v>
      </c>
      <c r="F23" s="80">
        <v>3103.7</v>
      </c>
      <c r="G23" s="78">
        <f>SUM(F23)</f>
        <v>3103.7</v>
      </c>
      <c r="H23" s="78">
        <v>3103.7</v>
      </c>
      <c r="I23" s="78">
        <v>3302.17977</v>
      </c>
      <c r="J23" s="6">
        <f>SUM((G23/G24*H24/H23*100)+(I23/G23*100))/2</f>
        <v>103.19747027741084</v>
      </c>
    </row>
    <row r="24" spans="1:10" ht="42">
      <c r="A24" s="105"/>
      <c r="B24" s="133"/>
      <c r="C24" s="127"/>
      <c r="D24" s="49" t="s">
        <v>5</v>
      </c>
      <c r="E24" s="42" t="s">
        <v>115</v>
      </c>
      <c r="F24" s="22">
        <v>10</v>
      </c>
      <c r="G24" s="23">
        <f>SUM(F24)</f>
        <v>10</v>
      </c>
      <c r="H24" s="22">
        <v>10</v>
      </c>
      <c r="I24" s="6"/>
      <c r="J24" s="6">
        <f>SUM(H24/G24)*100</f>
        <v>100</v>
      </c>
    </row>
    <row r="25" spans="1:10" ht="31.5">
      <c r="A25" s="105"/>
      <c r="B25" s="133"/>
      <c r="C25" s="127"/>
      <c r="D25" s="110" t="s">
        <v>6</v>
      </c>
      <c r="E25" s="42" t="s">
        <v>27</v>
      </c>
      <c r="F25" s="45">
        <v>100</v>
      </c>
      <c r="G25" s="45">
        <v>100</v>
      </c>
      <c r="H25" s="45">
        <v>96</v>
      </c>
      <c r="I25" s="6"/>
      <c r="J25" s="6">
        <f>SUM(H25/G25)*100</f>
        <v>96</v>
      </c>
    </row>
    <row r="26" spans="1:10" ht="23.25" customHeight="1">
      <c r="A26" s="105"/>
      <c r="B26" s="133"/>
      <c r="C26" s="127"/>
      <c r="D26" s="111"/>
      <c r="E26" s="42" t="s">
        <v>28</v>
      </c>
      <c r="F26" s="45">
        <v>100</v>
      </c>
      <c r="G26" s="45">
        <v>100</v>
      </c>
      <c r="H26" s="45">
        <v>100</v>
      </c>
      <c r="I26" s="6"/>
      <c r="J26" s="6">
        <f>SUM(H26/G26)*100</f>
        <v>100</v>
      </c>
    </row>
    <row r="27" spans="1:10" ht="30.75" customHeight="1">
      <c r="A27" s="105"/>
      <c r="B27" s="133"/>
      <c r="C27" s="127" t="s">
        <v>188</v>
      </c>
      <c r="D27" s="49" t="s">
        <v>4</v>
      </c>
      <c r="E27" s="42" t="s">
        <v>114</v>
      </c>
      <c r="F27" s="80">
        <v>9690</v>
      </c>
      <c r="G27" s="78">
        <f>SUM(F27)</f>
        <v>9690</v>
      </c>
      <c r="H27" s="81">
        <v>9690</v>
      </c>
      <c r="I27" s="80">
        <v>9690</v>
      </c>
      <c r="J27" s="6">
        <f>SUM((G27/G28*H28/H27*100)+(I27/G27*100))/2</f>
        <v>100</v>
      </c>
    </row>
    <row r="28" spans="1:10" ht="42">
      <c r="A28" s="105"/>
      <c r="B28" s="133"/>
      <c r="C28" s="127"/>
      <c r="D28" s="49" t="s">
        <v>5</v>
      </c>
      <c r="E28" s="42" t="s">
        <v>115</v>
      </c>
      <c r="F28" s="22">
        <v>10</v>
      </c>
      <c r="G28" s="23">
        <f>SUM(F28)</f>
        <v>10</v>
      </c>
      <c r="H28" s="22">
        <v>10</v>
      </c>
      <c r="I28" s="6"/>
      <c r="J28" s="6">
        <f>SUM(H28/G28)*100</f>
        <v>100</v>
      </c>
    </row>
    <row r="29" spans="1:10" ht="31.5">
      <c r="A29" s="105"/>
      <c r="B29" s="133"/>
      <c r="C29" s="127"/>
      <c r="D29" s="110" t="s">
        <v>6</v>
      </c>
      <c r="E29" s="42" t="s">
        <v>27</v>
      </c>
      <c r="F29" s="45">
        <v>100</v>
      </c>
      <c r="G29" s="45">
        <v>100</v>
      </c>
      <c r="H29" s="45">
        <v>100</v>
      </c>
      <c r="I29" s="6"/>
      <c r="J29" s="6">
        <f>SUM(H29/G29)*100</f>
        <v>100</v>
      </c>
    </row>
    <row r="30" spans="1:10" ht="23.25" customHeight="1">
      <c r="A30" s="105"/>
      <c r="B30" s="133"/>
      <c r="C30" s="127"/>
      <c r="D30" s="111"/>
      <c r="E30" s="42" t="s">
        <v>28</v>
      </c>
      <c r="F30" s="45">
        <v>100</v>
      </c>
      <c r="G30" s="45">
        <v>100</v>
      </c>
      <c r="H30" s="45">
        <v>100</v>
      </c>
      <c r="I30" s="6"/>
      <c r="J30" s="6">
        <f>SUM(H30/G30)*100</f>
        <v>100</v>
      </c>
    </row>
    <row r="31" spans="1:10" ht="31.5">
      <c r="A31" s="105"/>
      <c r="B31" s="133"/>
      <c r="C31" s="118" t="s">
        <v>117</v>
      </c>
      <c r="D31" s="49" t="s">
        <v>4</v>
      </c>
      <c r="E31" s="42" t="s">
        <v>114</v>
      </c>
      <c r="F31" s="80">
        <v>2669.8</v>
      </c>
      <c r="G31" s="78">
        <f>SUM(F31)</f>
        <v>2669.8</v>
      </c>
      <c r="H31" s="78">
        <v>2669.8</v>
      </c>
      <c r="I31" s="78">
        <v>2669.8</v>
      </c>
      <c r="J31" s="6">
        <f>SUM((G31/G32*H32/H31*100)+(I31/G31*100))/2</f>
        <v>100</v>
      </c>
    </row>
    <row r="32" spans="1:10" ht="42">
      <c r="A32" s="105"/>
      <c r="B32" s="133"/>
      <c r="C32" s="118"/>
      <c r="D32" s="49" t="s">
        <v>5</v>
      </c>
      <c r="E32" s="42" t="s">
        <v>115</v>
      </c>
      <c r="F32" s="22">
        <v>10</v>
      </c>
      <c r="G32" s="23">
        <f>SUM(F32)</f>
        <v>10</v>
      </c>
      <c r="H32" s="22">
        <v>10</v>
      </c>
      <c r="I32" s="6"/>
      <c r="J32" s="6">
        <f>SUM(H32/G32)*100</f>
        <v>100</v>
      </c>
    </row>
    <row r="33" spans="1:10" ht="31.5">
      <c r="A33" s="105"/>
      <c r="B33" s="133"/>
      <c r="C33" s="118"/>
      <c r="D33" s="110" t="s">
        <v>6</v>
      </c>
      <c r="E33" s="42" t="s">
        <v>27</v>
      </c>
      <c r="F33" s="45">
        <v>100</v>
      </c>
      <c r="G33" s="45">
        <v>100</v>
      </c>
      <c r="H33" s="45">
        <v>100</v>
      </c>
      <c r="I33" s="6"/>
      <c r="J33" s="6">
        <f>SUM(H33/G33)*100</f>
        <v>100</v>
      </c>
    </row>
    <row r="34" spans="1:10" ht="23.25" customHeight="1">
      <c r="A34" s="105"/>
      <c r="B34" s="133"/>
      <c r="C34" s="118"/>
      <c r="D34" s="111"/>
      <c r="E34" s="42" t="s">
        <v>28</v>
      </c>
      <c r="F34" s="45">
        <v>100</v>
      </c>
      <c r="G34" s="45">
        <v>100</v>
      </c>
      <c r="H34" s="45">
        <v>100</v>
      </c>
      <c r="I34" s="6"/>
      <c r="J34" s="6">
        <f>SUM(H34/G34)*100</f>
        <v>100</v>
      </c>
    </row>
    <row r="35" spans="1:10" ht="31.5">
      <c r="A35" s="105"/>
      <c r="B35" s="133"/>
      <c r="C35" s="118" t="s">
        <v>118</v>
      </c>
      <c r="D35" s="49" t="s">
        <v>4</v>
      </c>
      <c r="E35" s="42" t="s">
        <v>114</v>
      </c>
      <c r="F35" s="80">
        <v>20457.12</v>
      </c>
      <c r="G35" s="78">
        <f>SUM(F35)</f>
        <v>20457.12</v>
      </c>
      <c r="H35" s="78">
        <v>20457.12</v>
      </c>
      <c r="I35" s="78">
        <v>20348.77735</v>
      </c>
      <c r="J35" s="6">
        <f>SUM((G35/G36*H36/H35*100)+(I35/G35*100))/2</f>
        <v>99.7351957411405</v>
      </c>
    </row>
    <row r="36" spans="1:10" ht="42">
      <c r="A36" s="105"/>
      <c r="B36" s="133"/>
      <c r="C36" s="118"/>
      <c r="D36" s="49" t="s">
        <v>5</v>
      </c>
      <c r="E36" s="42" t="s">
        <v>115</v>
      </c>
      <c r="F36" s="22">
        <v>102</v>
      </c>
      <c r="G36" s="23">
        <f>SUM(F36)</f>
        <v>102</v>
      </c>
      <c r="H36" s="22">
        <v>102</v>
      </c>
      <c r="I36" s="6"/>
      <c r="J36" s="6">
        <f>SUM(H36/G36)*100</f>
        <v>100</v>
      </c>
    </row>
    <row r="37" spans="1:10" ht="31.5">
      <c r="A37" s="105"/>
      <c r="B37" s="133"/>
      <c r="C37" s="118"/>
      <c r="D37" s="110" t="s">
        <v>6</v>
      </c>
      <c r="E37" s="42" t="s">
        <v>27</v>
      </c>
      <c r="F37" s="45">
        <v>100</v>
      </c>
      <c r="G37" s="45">
        <v>100</v>
      </c>
      <c r="H37" s="45">
        <v>100</v>
      </c>
      <c r="I37" s="6"/>
      <c r="J37" s="6">
        <f>SUM(H37/G37)*100</f>
        <v>100</v>
      </c>
    </row>
    <row r="38" spans="1:10" ht="21" customHeight="1">
      <c r="A38" s="105"/>
      <c r="B38" s="133"/>
      <c r="C38" s="118"/>
      <c r="D38" s="111"/>
      <c r="E38" s="42" t="s">
        <v>28</v>
      </c>
      <c r="F38" s="45">
        <v>100</v>
      </c>
      <c r="G38" s="45">
        <v>100</v>
      </c>
      <c r="H38" s="45">
        <v>100</v>
      </c>
      <c r="I38" s="6"/>
      <c r="J38" s="6">
        <f>SUM(H38/G38)*100</f>
        <v>100</v>
      </c>
    </row>
    <row r="39" spans="1:10" ht="31.5">
      <c r="A39" s="105"/>
      <c r="B39" s="133"/>
      <c r="C39" s="118" t="s">
        <v>189</v>
      </c>
      <c r="D39" s="49" t="s">
        <v>4</v>
      </c>
      <c r="E39" s="42" t="s">
        <v>114</v>
      </c>
      <c r="F39" s="80">
        <v>1936.22</v>
      </c>
      <c r="G39" s="78">
        <f>SUM(F39)</f>
        <v>1936.22</v>
      </c>
      <c r="H39" s="78">
        <v>1936.22</v>
      </c>
      <c r="I39" s="78">
        <v>1936.22</v>
      </c>
      <c r="J39" s="6">
        <f>SUM((G39/G40*H40/H39*100)+(I39/G39*100))/2</f>
        <v>100</v>
      </c>
    </row>
    <row r="40" spans="1:10" ht="42">
      <c r="A40" s="105"/>
      <c r="B40" s="133"/>
      <c r="C40" s="118"/>
      <c r="D40" s="49" t="s">
        <v>5</v>
      </c>
      <c r="E40" s="42" t="s">
        <v>115</v>
      </c>
      <c r="F40" s="22">
        <v>13</v>
      </c>
      <c r="G40" s="23">
        <f>SUM(F40)</f>
        <v>13</v>
      </c>
      <c r="H40" s="22">
        <v>13</v>
      </c>
      <c r="I40" s="6"/>
      <c r="J40" s="6">
        <f>SUM(H40/G40)*100</f>
        <v>100</v>
      </c>
    </row>
    <row r="41" spans="1:10" ht="31.5">
      <c r="A41" s="105"/>
      <c r="B41" s="133"/>
      <c r="C41" s="118"/>
      <c r="D41" s="110" t="s">
        <v>6</v>
      </c>
      <c r="E41" s="42" t="s">
        <v>27</v>
      </c>
      <c r="F41" s="45">
        <v>100</v>
      </c>
      <c r="G41" s="45">
        <v>100</v>
      </c>
      <c r="H41" s="45">
        <v>100</v>
      </c>
      <c r="I41" s="6"/>
      <c r="J41" s="6">
        <f>SUM(H41/G41)*100</f>
        <v>100</v>
      </c>
    </row>
    <row r="42" spans="1:10" ht="21">
      <c r="A42" s="105"/>
      <c r="B42" s="133"/>
      <c r="C42" s="118"/>
      <c r="D42" s="111"/>
      <c r="E42" s="42" t="s">
        <v>28</v>
      </c>
      <c r="F42" s="45">
        <v>100</v>
      </c>
      <c r="G42" s="45">
        <v>100</v>
      </c>
      <c r="H42" s="45">
        <v>100</v>
      </c>
      <c r="I42" s="6"/>
      <c r="J42" s="6">
        <f>SUM(H42/G42)*100</f>
        <v>100</v>
      </c>
    </row>
    <row r="43" spans="1:10" ht="31.5">
      <c r="A43" s="105"/>
      <c r="B43" s="133"/>
      <c r="C43" s="118" t="s">
        <v>130</v>
      </c>
      <c r="D43" s="49" t="s">
        <v>4</v>
      </c>
      <c r="E43" s="42" t="s">
        <v>114</v>
      </c>
      <c r="F43" s="80">
        <v>1061.04</v>
      </c>
      <c r="G43" s="78">
        <f>SUM(F43)</f>
        <v>1061.04</v>
      </c>
      <c r="H43" s="78">
        <v>1061.04</v>
      </c>
      <c r="I43" s="78">
        <v>1061.04</v>
      </c>
      <c r="J43" s="6">
        <f>SUM((G43/G44*H44/H43*100)+(I43/G43*100))/2</f>
        <v>100</v>
      </c>
    </row>
    <row r="44" spans="1:10" ht="42">
      <c r="A44" s="105"/>
      <c r="B44" s="133"/>
      <c r="C44" s="118"/>
      <c r="D44" s="49" t="s">
        <v>5</v>
      </c>
      <c r="E44" s="42" t="s">
        <v>115</v>
      </c>
      <c r="F44" s="22">
        <v>8</v>
      </c>
      <c r="G44" s="23">
        <f>SUM(F44)</f>
        <v>8</v>
      </c>
      <c r="H44" s="22">
        <v>8</v>
      </c>
      <c r="I44" s="6"/>
      <c r="J44" s="6">
        <f>SUM(H44/G44)*100</f>
        <v>100</v>
      </c>
    </row>
    <row r="45" spans="1:10" ht="31.5">
      <c r="A45" s="105"/>
      <c r="B45" s="133"/>
      <c r="C45" s="118"/>
      <c r="D45" s="110" t="s">
        <v>6</v>
      </c>
      <c r="E45" s="42" t="s">
        <v>27</v>
      </c>
      <c r="F45" s="45">
        <v>100</v>
      </c>
      <c r="G45" s="45">
        <v>100</v>
      </c>
      <c r="H45" s="45">
        <v>100</v>
      </c>
      <c r="I45" s="6"/>
      <c r="J45" s="6">
        <f>SUM(H45/G45)*100</f>
        <v>100</v>
      </c>
    </row>
    <row r="46" spans="1:10" ht="21">
      <c r="A46" s="105"/>
      <c r="B46" s="133"/>
      <c r="C46" s="118"/>
      <c r="D46" s="111"/>
      <c r="E46" s="42" t="s">
        <v>28</v>
      </c>
      <c r="F46" s="45">
        <v>100</v>
      </c>
      <c r="G46" s="45">
        <v>100</v>
      </c>
      <c r="H46" s="45">
        <v>100</v>
      </c>
      <c r="I46" s="6"/>
      <c r="J46" s="6">
        <f>SUM(H46/G46)*100</f>
        <v>100</v>
      </c>
    </row>
    <row r="47" spans="1:10" ht="31.5">
      <c r="A47" s="105"/>
      <c r="B47" s="133"/>
      <c r="C47" s="118" t="s">
        <v>190</v>
      </c>
      <c r="D47" s="49" t="s">
        <v>4</v>
      </c>
      <c r="E47" s="42" t="s">
        <v>114</v>
      </c>
      <c r="F47" s="80">
        <v>363.64</v>
      </c>
      <c r="G47" s="78">
        <f>SUM(F47)</f>
        <v>363.64</v>
      </c>
      <c r="H47" s="78">
        <v>363.64</v>
      </c>
      <c r="I47" s="78">
        <v>363.64</v>
      </c>
      <c r="J47" s="6">
        <f>SUM((G47/G48*H48/H47*100)+(I47/G47*100))/2</f>
        <v>100</v>
      </c>
    </row>
    <row r="48" spans="1:10" ht="42">
      <c r="A48" s="105"/>
      <c r="B48" s="133"/>
      <c r="C48" s="118"/>
      <c r="D48" s="49" t="s">
        <v>5</v>
      </c>
      <c r="E48" s="42" t="s">
        <v>115</v>
      </c>
      <c r="F48" s="22">
        <v>2</v>
      </c>
      <c r="G48" s="23">
        <f>SUM(F48)</f>
        <v>2</v>
      </c>
      <c r="H48" s="22">
        <v>2</v>
      </c>
      <c r="I48" s="6"/>
      <c r="J48" s="6">
        <f>SUM(H48/G48)*100</f>
        <v>100</v>
      </c>
    </row>
    <row r="49" spans="1:10" ht="31.5">
      <c r="A49" s="105"/>
      <c r="B49" s="133"/>
      <c r="C49" s="118"/>
      <c r="D49" s="110" t="s">
        <v>6</v>
      </c>
      <c r="E49" s="42" t="s">
        <v>27</v>
      </c>
      <c r="F49" s="45">
        <v>100</v>
      </c>
      <c r="G49" s="45">
        <v>100</v>
      </c>
      <c r="H49" s="45">
        <v>100</v>
      </c>
      <c r="I49" s="6"/>
      <c r="J49" s="6">
        <f>SUM(H49/G49)*100</f>
        <v>100</v>
      </c>
    </row>
    <row r="50" spans="1:10" ht="21">
      <c r="A50" s="105"/>
      <c r="B50" s="133"/>
      <c r="C50" s="118"/>
      <c r="D50" s="111"/>
      <c r="E50" s="42" t="s">
        <v>28</v>
      </c>
      <c r="F50" s="45">
        <v>100</v>
      </c>
      <c r="G50" s="45">
        <v>100</v>
      </c>
      <c r="H50" s="45">
        <v>100</v>
      </c>
      <c r="I50" s="6"/>
      <c r="J50" s="6">
        <f>SUM(H50/G50)*100</f>
        <v>100</v>
      </c>
    </row>
    <row r="51" spans="1:10" ht="31.5" customHeight="1">
      <c r="A51" s="105"/>
      <c r="B51" s="133"/>
      <c r="C51" s="118" t="s">
        <v>126</v>
      </c>
      <c r="D51" s="49" t="s">
        <v>4</v>
      </c>
      <c r="E51" s="42" t="s">
        <v>114</v>
      </c>
      <c r="F51" s="80">
        <v>2714.72</v>
      </c>
      <c r="G51" s="78">
        <f>SUM(F51)</f>
        <v>2714.72</v>
      </c>
      <c r="H51" s="78">
        <v>2714.72</v>
      </c>
      <c r="I51" s="78">
        <v>2714.72</v>
      </c>
      <c r="J51" s="6">
        <f>SUM((G51/G52*H52/H51*100)+(I51/G51*100))/2</f>
        <v>100</v>
      </c>
    </row>
    <row r="52" spans="1:10" ht="42">
      <c r="A52" s="105"/>
      <c r="B52" s="133"/>
      <c r="C52" s="118"/>
      <c r="D52" s="49" t="s">
        <v>5</v>
      </c>
      <c r="E52" s="42" t="s">
        <v>115</v>
      </c>
      <c r="F52" s="22">
        <v>16</v>
      </c>
      <c r="G52" s="23">
        <f>SUM(F52)</f>
        <v>16</v>
      </c>
      <c r="H52" s="22">
        <v>16</v>
      </c>
      <c r="I52" s="6"/>
      <c r="J52" s="6">
        <f>SUM(H52/G52)*100</f>
        <v>100</v>
      </c>
    </row>
    <row r="53" spans="1:10" ht="31.5">
      <c r="A53" s="105"/>
      <c r="B53" s="133"/>
      <c r="C53" s="118"/>
      <c r="D53" s="110" t="s">
        <v>6</v>
      </c>
      <c r="E53" s="42" t="s">
        <v>27</v>
      </c>
      <c r="F53" s="45">
        <v>100</v>
      </c>
      <c r="G53" s="45">
        <v>100</v>
      </c>
      <c r="H53" s="45">
        <v>100</v>
      </c>
      <c r="I53" s="6"/>
      <c r="J53" s="6">
        <f>SUM(H53/G53)*100</f>
        <v>100</v>
      </c>
    </row>
    <row r="54" spans="1:10" ht="21">
      <c r="A54" s="105"/>
      <c r="B54" s="133"/>
      <c r="C54" s="118"/>
      <c r="D54" s="111"/>
      <c r="E54" s="42" t="s">
        <v>28</v>
      </c>
      <c r="F54" s="45">
        <v>100</v>
      </c>
      <c r="G54" s="45">
        <v>100</v>
      </c>
      <c r="H54" s="45">
        <v>100</v>
      </c>
      <c r="I54" s="6"/>
      <c r="J54" s="6">
        <f>SUM(H54/G54)*100</f>
        <v>100</v>
      </c>
    </row>
    <row r="55" spans="1:10" ht="31.5">
      <c r="A55" s="105"/>
      <c r="B55" s="133"/>
      <c r="C55" s="118" t="s">
        <v>127</v>
      </c>
      <c r="D55" s="49" t="s">
        <v>4</v>
      </c>
      <c r="E55" s="42" t="s">
        <v>114</v>
      </c>
      <c r="F55" s="80">
        <v>240.71</v>
      </c>
      <c r="G55" s="78">
        <f>SUM(F55)</f>
        <v>240.71</v>
      </c>
      <c r="H55" s="78">
        <v>240.71</v>
      </c>
      <c r="I55" s="78">
        <v>240.71</v>
      </c>
      <c r="J55" s="6">
        <f>SUM((G55/G56*H56/H55*100)+(I55/G55*100))/2</f>
        <v>100</v>
      </c>
    </row>
    <row r="56" spans="1:10" ht="42">
      <c r="A56" s="105"/>
      <c r="B56" s="133"/>
      <c r="C56" s="118"/>
      <c r="D56" s="49" t="s">
        <v>5</v>
      </c>
      <c r="E56" s="42" t="s">
        <v>115</v>
      </c>
      <c r="F56" s="22">
        <v>1</v>
      </c>
      <c r="G56" s="23">
        <f>SUM(F56)</f>
        <v>1</v>
      </c>
      <c r="H56" s="22">
        <v>1</v>
      </c>
      <c r="I56" s="6"/>
      <c r="J56" s="6">
        <f>SUM(H56/G56)*100</f>
        <v>100</v>
      </c>
    </row>
    <row r="57" spans="1:10" ht="31.5">
      <c r="A57" s="105"/>
      <c r="B57" s="133"/>
      <c r="C57" s="118"/>
      <c r="D57" s="110" t="s">
        <v>6</v>
      </c>
      <c r="E57" s="42" t="s">
        <v>27</v>
      </c>
      <c r="F57" s="45">
        <v>100</v>
      </c>
      <c r="G57" s="45">
        <v>100</v>
      </c>
      <c r="H57" s="45">
        <v>100</v>
      </c>
      <c r="I57" s="6"/>
      <c r="J57" s="6">
        <f>SUM(H57/G57)*100</f>
        <v>100</v>
      </c>
    </row>
    <row r="58" spans="1:10" ht="21">
      <c r="A58" s="105"/>
      <c r="B58" s="133"/>
      <c r="C58" s="118"/>
      <c r="D58" s="111"/>
      <c r="E58" s="42" t="s">
        <v>28</v>
      </c>
      <c r="F58" s="45">
        <v>100</v>
      </c>
      <c r="G58" s="45">
        <v>100</v>
      </c>
      <c r="H58" s="45">
        <v>100</v>
      </c>
      <c r="I58" s="6"/>
      <c r="J58" s="6">
        <f>SUM(H58/G58)*100</f>
        <v>100</v>
      </c>
    </row>
    <row r="59" spans="1:10" ht="31.5">
      <c r="A59" s="105"/>
      <c r="B59" s="133"/>
      <c r="C59" s="118" t="s">
        <v>128</v>
      </c>
      <c r="D59" s="49" t="s">
        <v>4</v>
      </c>
      <c r="E59" s="42" t="s">
        <v>114</v>
      </c>
      <c r="F59" s="80">
        <v>3279.15</v>
      </c>
      <c r="G59" s="78">
        <f>SUM(F59)</f>
        <v>3279.15</v>
      </c>
      <c r="H59" s="78">
        <v>3279.15</v>
      </c>
      <c r="I59" s="78">
        <v>3279.15</v>
      </c>
      <c r="J59" s="6">
        <f>SUM((G59/G60*H60/H59*100)+(I59/G59*100))/2</f>
        <v>100</v>
      </c>
    </row>
    <row r="60" spans="1:10" ht="42">
      <c r="A60" s="105"/>
      <c r="B60" s="133"/>
      <c r="C60" s="118"/>
      <c r="D60" s="49" t="s">
        <v>5</v>
      </c>
      <c r="E60" s="42" t="s">
        <v>115</v>
      </c>
      <c r="F60" s="22">
        <v>15</v>
      </c>
      <c r="G60" s="23">
        <f>SUM(F60)</f>
        <v>15</v>
      </c>
      <c r="H60" s="22">
        <v>15</v>
      </c>
      <c r="I60" s="6"/>
      <c r="J60" s="6">
        <f>SUM(H60/G60)*100</f>
        <v>100</v>
      </c>
    </row>
    <row r="61" spans="1:10" ht="31.5">
      <c r="A61" s="105"/>
      <c r="B61" s="133"/>
      <c r="C61" s="118"/>
      <c r="D61" s="110" t="s">
        <v>6</v>
      </c>
      <c r="E61" s="42" t="s">
        <v>27</v>
      </c>
      <c r="F61" s="45">
        <v>100</v>
      </c>
      <c r="G61" s="45">
        <v>100</v>
      </c>
      <c r="H61" s="45">
        <v>99.6</v>
      </c>
      <c r="I61" s="6"/>
      <c r="J61" s="6">
        <f>SUM(H61/G61)*100</f>
        <v>99.6</v>
      </c>
    </row>
    <row r="62" spans="1:10" ht="21">
      <c r="A62" s="105"/>
      <c r="B62" s="133"/>
      <c r="C62" s="118"/>
      <c r="D62" s="111"/>
      <c r="E62" s="42" t="s">
        <v>28</v>
      </c>
      <c r="F62" s="45">
        <v>100</v>
      </c>
      <c r="G62" s="45">
        <v>100</v>
      </c>
      <c r="H62" s="45">
        <v>100</v>
      </c>
      <c r="I62" s="6"/>
      <c r="J62" s="6">
        <f>SUM(H62/G62)*100</f>
        <v>100</v>
      </c>
    </row>
    <row r="63" spans="1:10" ht="31.5">
      <c r="A63" s="105"/>
      <c r="B63" s="133"/>
      <c r="C63" s="118" t="s">
        <v>191</v>
      </c>
      <c r="D63" s="49" t="s">
        <v>4</v>
      </c>
      <c r="E63" s="42" t="s">
        <v>114</v>
      </c>
      <c r="F63" s="80">
        <v>590.49</v>
      </c>
      <c r="G63" s="78">
        <f>SUM(F63)</f>
        <v>590.49</v>
      </c>
      <c r="H63" s="78">
        <v>590.49</v>
      </c>
      <c r="I63" s="78">
        <v>590.49</v>
      </c>
      <c r="J63" s="6">
        <f>SUM((G63/G64*H64/H63*100)+(I63/G63*100))/2</f>
        <v>100</v>
      </c>
    </row>
    <row r="64" spans="1:10" ht="42">
      <c r="A64" s="105"/>
      <c r="B64" s="133"/>
      <c r="C64" s="118"/>
      <c r="D64" s="49" t="s">
        <v>5</v>
      </c>
      <c r="E64" s="42" t="s">
        <v>115</v>
      </c>
      <c r="F64" s="22">
        <v>3</v>
      </c>
      <c r="G64" s="23">
        <f>SUM(F64)</f>
        <v>3</v>
      </c>
      <c r="H64" s="22">
        <v>3</v>
      </c>
      <c r="I64" s="6"/>
      <c r="J64" s="6">
        <f>SUM(H64/G64)*100</f>
        <v>100</v>
      </c>
    </row>
    <row r="65" spans="1:10" ht="31.5">
      <c r="A65" s="105"/>
      <c r="B65" s="133"/>
      <c r="C65" s="118"/>
      <c r="D65" s="110" t="s">
        <v>6</v>
      </c>
      <c r="E65" s="42" t="s">
        <v>27</v>
      </c>
      <c r="F65" s="45">
        <v>100</v>
      </c>
      <c r="G65" s="45">
        <v>100</v>
      </c>
      <c r="H65" s="45">
        <v>100</v>
      </c>
      <c r="I65" s="6"/>
      <c r="J65" s="6">
        <f>SUM(H65/G65)*100</f>
        <v>100</v>
      </c>
    </row>
    <row r="66" spans="1:10" ht="21">
      <c r="A66" s="105"/>
      <c r="B66" s="133"/>
      <c r="C66" s="118"/>
      <c r="D66" s="111"/>
      <c r="E66" s="42" t="s">
        <v>28</v>
      </c>
      <c r="F66" s="45">
        <v>100</v>
      </c>
      <c r="G66" s="45">
        <v>100</v>
      </c>
      <c r="H66" s="45">
        <v>100</v>
      </c>
      <c r="I66" s="6"/>
      <c r="J66" s="6">
        <f>SUM(H66/G66)*100</f>
        <v>100</v>
      </c>
    </row>
    <row r="67" spans="1:10" ht="31.5">
      <c r="A67" s="105"/>
      <c r="B67" s="133"/>
      <c r="C67" s="118" t="s">
        <v>192</v>
      </c>
      <c r="D67" s="49" t="s">
        <v>4</v>
      </c>
      <c r="E67" s="42" t="s">
        <v>114</v>
      </c>
      <c r="F67" s="80">
        <v>2060.08</v>
      </c>
      <c r="G67" s="78">
        <f>SUM(F67)</f>
        <v>2060.08</v>
      </c>
      <c r="H67" s="78">
        <v>2060.08</v>
      </c>
      <c r="I67" s="78">
        <v>2060.08</v>
      </c>
      <c r="J67" s="6">
        <f>SUM((G67/G68*H68/H67*100)+(I67/G67*100))/2</f>
        <v>100</v>
      </c>
    </row>
    <row r="68" spans="1:10" ht="42">
      <c r="A68" s="105"/>
      <c r="B68" s="133"/>
      <c r="C68" s="118"/>
      <c r="D68" s="49" t="s">
        <v>5</v>
      </c>
      <c r="E68" s="42" t="s">
        <v>115</v>
      </c>
      <c r="F68" s="22">
        <v>11</v>
      </c>
      <c r="G68" s="23">
        <f>SUM(F68)</f>
        <v>11</v>
      </c>
      <c r="H68" s="22">
        <v>11</v>
      </c>
      <c r="I68" s="6"/>
      <c r="J68" s="6">
        <f>SUM(H68/G68)*100</f>
        <v>100</v>
      </c>
    </row>
    <row r="69" spans="1:10" ht="31.5">
      <c r="A69" s="105"/>
      <c r="B69" s="133"/>
      <c r="C69" s="118"/>
      <c r="D69" s="110" t="s">
        <v>6</v>
      </c>
      <c r="E69" s="42" t="s">
        <v>27</v>
      </c>
      <c r="F69" s="45">
        <v>100</v>
      </c>
      <c r="G69" s="45">
        <v>100</v>
      </c>
      <c r="H69" s="45">
        <v>100</v>
      </c>
      <c r="I69" s="6"/>
      <c r="J69" s="6">
        <f>SUM(H69/G69)*100</f>
        <v>100</v>
      </c>
    </row>
    <row r="70" spans="1:10" ht="21">
      <c r="A70" s="105"/>
      <c r="B70" s="133"/>
      <c r="C70" s="118"/>
      <c r="D70" s="111"/>
      <c r="E70" s="42" t="s">
        <v>28</v>
      </c>
      <c r="F70" s="45">
        <v>100</v>
      </c>
      <c r="G70" s="45">
        <v>100</v>
      </c>
      <c r="H70" s="45">
        <v>100</v>
      </c>
      <c r="I70" s="6"/>
      <c r="J70" s="6">
        <f>SUM(H70/G70)*100</f>
        <v>100</v>
      </c>
    </row>
    <row r="71" spans="1:10" ht="31.5">
      <c r="A71" s="105"/>
      <c r="B71" s="133"/>
      <c r="C71" s="118" t="s">
        <v>193</v>
      </c>
      <c r="D71" s="49" t="s">
        <v>4</v>
      </c>
      <c r="E71" s="42" t="s">
        <v>114</v>
      </c>
      <c r="F71" s="80">
        <v>1095.12</v>
      </c>
      <c r="G71" s="78">
        <f>SUM(F71)</f>
        <v>1095.12</v>
      </c>
      <c r="H71" s="78">
        <v>1095.12</v>
      </c>
      <c r="I71" s="78">
        <v>1056.4434</v>
      </c>
      <c r="J71" s="6">
        <f>SUM((G71/G72*H72/H71*100)+(I71/G71*100))/2</f>
        <v>98.23413872452335</v>
      </c>
    </row>
    <row r="72" spans="1:10" ht="42">
      <c r="A72" s="105"/>
      <c r="B72" s="133"/>
      <c r="C72" s="118"/>
      <c r="D72" s="49" t="s">
        <v>5</v>
      </c>
      <c r="E72" s="42" t="s">
        <v>115</v>
      </c>
      <c r="F72" s="22">
        <v>8</v>
      </c>
      <c r="G72" s="23">
        <f>SUM(F72)</f>
        <v>8</v>
      </c>
      <c r="H72" s="22">
        <v>8</v>
      </c>
      <c r="I72" s="6"/>
      <c r="J72" s="6">
        <f>SUM(H72/G72)*100</f>
        <v>100</v>
      </c>
    </row>
    <row r="73" spans="1:10" ht="31.5">
      <c r="A73" s="105"/>
      <c r="B73" s="133"/>
      <c r="C73" s="118"/>
      <c r="D73" s="110" t="s">
        <v>6</v>
      </c>
      <c r="E73" s="42" t="s">
        <v>27</v>
      </c>
      <c r="F73" s="45">
        <v>100</v>
      </c>
      <c r="G73" s="45">
        <v>100</v>
      </c>
      <c r="H73" s="45">
        <v>100</v>
      </c>
      <c r="I73" s="6"/>
      <c r="J73" s="6">
        <f>SUM(H73/G73)*100</f>
        <v>100</v>
      </c>
    </row>
    <row r="74" spans="1:10" ht="21">
      <c r="A74" s="105"/>
      <c r="B74" s="133"/>
      <c r="C74" s="118"/>
      <c r="D74" s="111"/>
      <c r="E74" s="42" t="s">
        <v>28</v>
      </c>
      <c r="F74" s="45">
        <v>100</v>
      </c>
      <c r="G74" s="45">
        <v>100</v>
      </c>
      <c r="H74" s="45">
        <v>100</v>
      </c>
      <c r="I74" s="6"/>
      <c r="J74" s="6">
        <f>SUM(H74/G74)*100</f>
        <v>100</v>
      </c>
    </row>
    <row r="75" spans="1:10" ht="31.5">
      <c r="A75" s="105"/>
      <c r="B75" s="133"/>
      <c r="C75" s="118" t="s">
        <v>194</v>
      </c>
      <c r="D75" s="49" t="s">
        <v>4</v>
      </c>
      <c r="E75" s="42" t="s">
        <v>114</v>
      </c>
      <c r="F75" s="80">
        <v>914.4</v>
      </c>
      <c r="G75" s="78">
        <f>SUM(F75)</f>
        <v>914.4</v>
      </c>
      <c r="H75" s="78">
        <v>914.4</v>
      </c>
      <c r="I75" s="78">
        <v>875.7234</v>
      </c>
      <c r="J75" s="6">
        <f>SUM((G75/G76*H76/H75*100)+(I75/G75*100))/2</f>
        <v>97.8851377952756</v>
      </c>
    </row>
    <row r="76" spans="1:10" ht="42">
      <c r="A76" s="105"/>
      <c r="B76" s="133"/>
      <c r="C76" s="118"/>
      <c r="D76" s="49" t="s">
        <v>5</v>
      </c>
      <c r="E76" s="42" t="s">
        <v>115</v>
      </c>
      <c r="F76" s="22">
        <v>8</v>
      </c>
      <c r="G76" s="23">
        <f>SUM(F76)</f>
        <v>8</v>
      </c>
      <c r="H76" s="22">
        <v>8</v>
      </c>
      <c r="I76" s="6"/>
      <c r="J76" s="6">
        <f>SUM(H76/G76)*100</f>
        <v>100</v>
      </c>
    </row>
    <row r="77" spans="1:10" ht="31.5">
      <c r="A77" s="105"/>
      <c r="B77" s="133"/>
      <c r="C77" s="118"/>
      <c r="D77" s="110" t="s">
        <v>6</v>
      </c>
      <c r="E77" s="42" t="s">
        <v>27</v>
      </c>
      <c r="F77" s="45">
        <v>100</v>
      </c>
      <c r="G77" s="45">
        <v>100</v>
      </c>
      <c r="H77" s="45">
        <v>100</v>
      </c>
      <c r="I77" s="6"/>
      <c r="J77" s="6">
        <f>SUM(H77/G77)*100</f>
        <v>100</v>
      </c>
    </row>
    <row r="78" spans="1:10" ht="21">
      <c r="A78" s="105"/>
      <c r="B78" s="133"/>
      <c r="C78" s="118"/>
      <c r="D78" s="111"/>
      <c r="E78" s="42" t="s">
        <v>28</v>
      </c>
      <c r="F78" s="45">
        <v>100</v>
      </c>
      <c r="G78" s="45">
        <v>100</v>
      </c>
      <c r="H78" s="45">
        <v>100</v>
      </c>
      <c r="I78" s="6"/>
      <c r="J78" s="6">
        <f>SUM(H78/G78)*100</f>
        <v>100</v>
      </c>
    </row>
    <row r="79" spans="1:10" ht="20.25" customHeight="1">
      <c r="A79" s="105"/>
      <c r="B79" s="133"/>
      <c r="C79" s="114" t="s">
        <v>123</v>
      </c>
      <c r="D79" s="49" t="s">
        <v>4</v>
      </c>
      <c r="E79" s="42" t="s">
        <v>185</v>
      </c>
      <c r="F79" s="78">
        <v>2635</v>
      </c>
      <c r="G79" s="78">
        <f>SUM(F79)</f>
        <v>2635</v>
      </c>
      <c r="H79" s="82">
        <v>2754.68</v>
      </c>
      <c r="I79" s="25">
        <v>2797.52</v>
      </c>
      <c r="J79" s="6">
        <f>SUM((G79/G80*H80/H79*100)+(I79/G79*100))/2</f>
        <v>106.0337598840589</v>
      </c>
    </row>
    <row r="80" spans="1:10" ht="23.25" customHeight="1">
      <c r="A80" s="105"/>
      <c r="B80" s="133"/>
      <c r="C80" s="114"/>
      <c r="D80" s="49" t="s">
        <v>5</v>
      </c>
      <c r="E80" s="42" t="s">
        <v>120</v>
      </c>
      <c r="F80" s="23">
        <v>1550</v>
      </c>
      <c r="G80" s="23">
        <f>SUM(F80)</f>
        <v>1550</v>
      </c>
      <c r="H80" s="15">
        <v>1716</v>
      </c>
      <c r="I80" s="6"/>
      <c r="J80" s="6">
        <f>SUM(H80/G80)*100</f>
        <v>110.70967741935485</v>
      </c>
    </row>
    <row r="81" spans="1:10" ht="23.25" customHeight="1">
      <c r="A81" s="105"/>
      <c r="B81" s="133"/>
      <c r="C81" s="114"/>
      <c r="D81" s="64" t="s">
        <v>6</v>
      </c>
      <c r="E81" s="42" t="s">
        <v>152</v>
      </c>
      <c r="F81" s="27">
        <v>100</v>
      </c>
      <c r="G81" s="27">
        <v>100</v>
      </c>
      <c r="H81" s="45">
        <v>100</v>
      </c>
      <c r="I81" s="6"/>
      <c r="J81" s="6">
        <f>SUM(H81/G81)*100</f>
        <v>100</v>
      </c>
    </row>
    <row r="82" spans="1:10" ht="18" customHeight="1">
      <c r="A82" s="105"/>
      <c r="B82" s="133"/>
      <c r="C82" s="114" t="s">
        <v>124</v>
      </c>
      <c r="D82" s="49" t="s">
        <v>4</v>
      </c>
      <c r="E82" s="42" t="s">
        <v>119</v>
      </c>
      <c r="F82" s="78">
        <v>4650</v>
      </c>
      <c r="G82" s="78">
        <f>SUM(F82)</f>
        <v>4650</v>
      </c>
      <c r="H82" s="82">
        <v>4861.2</v>
      </c>
      <c r="I82" s="25">
        <v>4936.8</v>
      </c>
      <c r="J82" s="6">
        <f>SUM((G82/G83*H83/H82*100)+(I82/G82*100))/2</f>
        <v>106.0337598840589</v>
      </c>
    </row>
    <row r="83" spans="1:10" ht="23.25" customHeight="1">
      <c r="A83" s="105"/>
      <c r="B83" s="133"/>
      <c r="C83" s="114"/>
      <c r="D83" s="49" t="s">
        <v>5</v>
      </c>
      <c r="E83" s="42" t="s">
        <v>122</v>
      </c>
      <c r="F83" s="23">
        <v>1550</v>
      </c>
      <c r="G83" s="23">
        <f>SUM(F83)</f>
        <v>1550</v>
      </c>
      <c r="H83" s="15">
        <v>1716</v>
      </c>
      <c r="I83" s="6"/>
      <c r="J83" s="6">
        <f>SUM(H83/G83)*100</f>
        <v>110.70967741935485</v>
      </c>
    </row>
    <row r="84" spans="1:10" ht="21.75" customHeight="1">
      <c r="A84" s="106"/>
      <c r="B84" s="135"/>
      <c r="C84" s="114"/>
      <c r="D84" s="64" t="s">
        <v>6</v>
      </c>
      <c r="E84" s="42" t="s">
        <v>152</v>
      </c>
      <c r="F84" s="27">
        <v>100</v>
      </c>
      <c r="G84" s="27">
        <v>100</v>
      </c>
      <c r="H84" s="45">
        <v>100</v>
      </c>
      <c r="I84" s="6"/>
      <c r="J84" s="6">
        <f>SUM(H84/G84)*100</f>
        <v>100</v>
      </c>
    </row>
    <row r="85" spans="1:10" ht="18.75" customHeight="1">
      <c r="A85" s="130">
        <v>2</v>
      </c>
      <c r="B85" s="104" t="s">
        <v>125</v>
      </c>
      <c r="C85" s="110" t="s">
        <v>32</v>
      </c>
      <c r="D85" s="49" t="s">
        <v>4</v>
      </c>
      <c r="E85" s="62" t="s">
        <v>244</v>
      </c>
      <c r="F85" s="82">
        <v>141.603</v>
      </c>
      <c r="G85" s="78">
        <f>SUM(F85)</f>
        <v>141.603</v>
      </c>
      <c r="H85" s="82">
        <v>94.5</v>
      </c>
      <c r="I85" s="82">
        <v>94.5</v>
      </c>
      <c r="J85" s="6">
        <f>SUM((G85/G86*H86/H85*100)+(I85/G85*100))/2</f>
        <v>109.36047680251596</v>
      </c>
    </row>
    <row r="86" spans="1:10" ht="24" customHeight="1">
      <c r="A86" s="130"/>
      <c r="B86" s="105"/>
      <c r="C86" s="119"/>
      <c r="D86" s="49" t="s">
        <v>5</v>
      </c>
      <c r="E86" s="62" t="s">
        <v>41</v>
      </c>
      <c r="F86" s="53">
        <v>70</v>
      </c>
      <c r="G86" s="23">
        <f>SUM(F86)</f>
        <v>70</v>
      </c>
      <c r="H86" s="53">
        <v>71</v>
      </c>
      <c r="I86" s="53"/>
      <c r="J86" s="6">
        <f>SUM(H86/G86)*100</f>
        <v>101.42857142857142</v>
      </c>
    </row>
    <row r="87" spans="1:10" ht="31.5">
      <c r="A87" s="130"/>
      <c r="B87" s="105"/>
      <c r="C87" s="119"/>
      <c r="D87" s="110" t="s">
        <v>6</v>
      </c>
      <c r="E87" s="42" t="s">
        <v>27</v>
      </c>
      <c r="F87" s="6">
        <v>100</v>
      </c>
      <c r="G87" s="1">
        <v>100</v>
      </c>
      <c r="H87" s="6">
        <v>100</v>
      </c>
      <c r="I87" s="53"/>
      <c r="J87" s="6">
        <f aca="true" t="shared" si="0" ref="J87:J135">SUM(H87/G87)*100</f>
        <v>100</v>
      </c>
    </row>
    <row r="88" spans="1:10" ht="21">
      <c r="A88" s="130"/>
      <c r="B88" s="105"/>
      <c r="C88" s="111"/>
      <c r="D88" s="111"/>
      <c r="E88" s="42" t="s">
        <v>28</v>
      </c>
      <c r="F88" s="6">
        <v>100</v>
      </c>
      <c r="G88" s="1">
        <v>100</v>
      </c>
      <c r="H88" s="6">
        <v>100</v>
      </c>
      <c r="I88" s="53"/>
      <c r="J88" s="6">
        <f t="shared" si="0"/>
        <v>100</v>
      </c>
    </row>
    <row r="89" spans="1:10" ht="41.25" customHeight="1">
      <c r="A89" s="130"/>
      <c r="B89" s="105"/>
      <c r="C89" s="110" t="s">
        <v>42</v>
      </c>
      <c r="D89" s="49" t="s">
        <v>4</v>
      </c>
      <c r="E89" s="20" t="s">
        <v>243</v>
      </c>
      <c r="F89" s="43">
        <v>300</v>
      </c>
      <c r="G89" s="78">
        <f>SUM(F89)</f>
        <v>300</v>
      </c>
      <c r="H89" s="25">
        <v>274.29142</v>
      </c>
      <c r="I89" s="25">
        <v>274.29142</v>
      </c>
      <c r="J89" s="6">
        <f>SUM((G89/G90*H90/H89*100)+(I89/G89*100))/2</f>
        <v>91.63114472766802</v>
      </c>
    </row>
    <row r="90" spans="1:10" ht="51.75" customHeight="1">
      <c r="A90" s="130"/>
      <c r="B90" s="105"/>
      <c r="C90" s="119"/>
      <c r="D90" s="49" t="s">
        <v>5</v>
      </c>
      <c r="E90" s="20" t="s">
        <v>179</v>
      </c>
      <c r="F90" s="53">
        <v>106</v>
      </c>
      <c r="G90" s="23">
        <f>SUM(F90)</f>
        <v>106</v>
      </c>
      <c r="H90" s="53">
        <v>89</v>
      </c>
      <c r="I90" s="53"/>
      <c r="J90" s="6">
        <f t="shared" si="0"/>
        <v>83.9622641509434</v>
      </c>
    </row>
    <row r="91" spans="1:10" ht="22.5" customHeight="1">
      <c r="A91" s="130"/>
      <c r="B91" s="105"/>
      <c r="C91" s="111"/>
      <c r="D91" s="52" t="s">
        <v>6</v>
      </c>
      <c r="E91" s="20" t="s">
        <v>28</v>
      </c>
      <c r="F91" s="6">
        <v>100</v>
      </c>
      <c r="G91" s="1">
        <v>100</v>
      </c>
      <c r="H91" s="6">
        <v>100</v>
      </c>
      <c r="I91" s="53"/>
      <c r="J91" s="6">
        <f t="shared" si="0"/>
        <v>100</v>
      </c>
    </row>
    <row r="92" spans="1:10" ht="31.5">
      <c r="A92" s="130"/>
      <c r="B92" s="105"/>
      <c r="C92" s="118" t="s">
        <v>155</v>
      </c>
      <c r="D92" s="49" t="s">
        <v>4</v>
      </c>
      <c r="E92" s="42" t="s">
        <v>114</v>
      </c>
      <c r="F92" s="80">
        <v>2422.94</v>
      </c>
      <c r="G92" s="78">
        <f>SUM(F92)</f>
        <v>2422.94</v>
      </c>
      <c r="H92" s="80">
        <v>2422.94</v>
      </c>
      <c r="I92" s="80">
        <v>2422.94</v>
      </c>
      <c r="J92" s="6">
        <f>SUM((G92/G93*H93/H92*100)+(I92/G92*100))/2</f>
        <v>100</v>
      </c>
    </row>
    <row r="93" spans="1:10" ht="31.5" customHeight="1">
      <c r="A93" s="130"/>
      <c r="B93" s="105"/>
      <c r="C93" s="118"/>
      <c r="D93" s="49" t="s">
        <v>5</v>
      </c>
      <c r="E93" s="42" t="s">
        <v>115</v>
      </c>
      <c r="F93" s="22">
        <v>13</v>
      </c>
      <c r="G93" s="23">
        <f>SUM(F93)</f>
        <v>13</v>
      </c>
      <c r="H93" s="53">
        <v>13</v>
      </c>
      <c r="I93" s="53"/>
      <c r="J93" s="6">
        <f t="shared" si="0"/>
        <v>100</v>
      </c>
    </row>
    <row r="94" spans="1:10" ht="31.5">
      <c r="A94" s="130"/>
      <c r="B94" s="105"/>
      <c r="C94" s="118"/>
      <c r="D94" s="110" t="s">
        <v>6</v>
      </c>
      <c r="E94" s="42" t="s">
        <v>27</v>
      </c>
      <c r="F94" s="45">
        <v>100</v>
      </c>
      <c r="G94" s="45">
        <v>100</v>
      </c>
      <c r="H94" s="6">
        <v>100</v>
      </c>
      <c r="I94" s="53"/>
      <c r="J94" s="6">
        <f t="shared" si="0"/>
        <v>100</v>
      </c>
    </row>
    <row r="95" spans="1:10" ht="21" customHeight="1">
      <c r="A95" s="130"/>
      <c r="B95" s="105"/>
      <c r="C95" s="118"/>
      <c r="D95" s="111"/>
      <c r="E95" s="42" t="s">
        <v>28</v>
      </c>
      <c r="F95" s="45">
        <v>100</v>
      </c>
      <c r="G95" s="45">
        <v>100</v>
      </c>
      <c r="H95" s="6">
        <v>100</v>
      </c>
      <c r="I95" s="53"/>
      <c r="J95" s="6">
        <f t="shared" si="0"/>
        <v>100</v>
      </c>
    </row>
    <row r="96" spans="1:10" ht="31.5">
      <c r="A96" s="130"/>
      <c r="B96" s="105"/>
      <c r="C96" s="118" t="s">
        <v>156</v>
      </c>
      <c r="D96" s="49" t="s">
        <v>4</v>
      </c>
      <c r="E96" s="42" t="s">
        <v>114</v>
      </c>
      <c r="F96" s="80">
        <v>390.48</v>
      </c>
      <c r="G96" s="78">
        <f>SUM(F96)</f>
        <v>390.48</v>
      </c>
      <c r="H96" s="80">
        <v>390.48</v>
      </c>
      <c r="I96" s="80">
        <v>390.48</v>
      </c>
      <c r="J96" s="6">
        <f>SUM((G96/G97*H97/H96*100)+(I96/G96*100))/2</f>
        <v>100</v>
      </c>
    </row>
    <row r="97" spans="1:10" ht="42">
      <c r="A97" s="130"/>
      <c r="B97" s="105"/>
      <c r="C97" s="118"/>
      <c r="D97" s="49" t="s">
        <v>5</v>
      </c>
      <c r="E97" s="42" t="s">
        <v>115</v>
      </c>
      <c r="F97" s="22">
        <v>1</v>
      </c>
      <c r="G97" s="23">
        <f>SUM(F97)</f>
        <v>1</v>
      </c>
      <c r="H97" s="53">
        <v>1</v>
      </c>
      <c r="I97" s="53"/>
      <c r="J97" s="6">
        <f t="shared" si="0"/>
        <v>100</v>
      </c>
    </row>
    <row r="98" spans="1:10" ht="31.5">
      <c r="A98" s="130"/>
      <c r="B98" s="105"/>
      <c r="C98" s="118"/>
      <c r="D98" s="110" t="s">
        <v>6</v>
      </c>
      <c r="E98" s="42" t="s">
        <v>27</v>
      </c>
      <c r="F98" s="45">
        <v>100</v>
      </c>
      <c r="G98" s="45">
        <v>100</v>
      </c>
      <c r="H98" s="6"/>
      <c r="I98" s="53"/>
      <c r="J98" s="6">
        <f t="shared" si="0"/>
        <v>0</v>
      </c>
    </row>
    <row r="99" spans="1:10" ht="21" customHeight="1">
      <c r="A99" s="130"/>
      <c r="B99" s="105"/>
      <c r="C99" s="118"/>
      <c r="D99" s="111"/>
      <c r="E99" s="42" t="s">
        <v>28</v>
      </c>
      <c r="F99" s="45">
        <v>100</v>
      </c>
      <c r="G99" s="45">
        <v>100</v>
      </c>
      <c r="H99" s="6"/>
      <c r="I99" s="53"/>
      <c r="J99" s="6">
        <f t="shared" si="0"/>
        <v>0</v>
      </c>
    </row>
    <row r="100" spans="1:10" ht="21" customHeight="1">
      <c r="A100" s="130"/>
      <c r="B100" s="105"/>
      <c r="C100" s="114" t="s">
        <v>123</v>
      </c>
      <c r="D100" s="49" t="s">
        <v>4</v>
      </c>
      <c r="E100" s="42" t="s">
        <v>119</v>
      </c>
      <c r="F100" s="79">
        <v>229.5</v>
      </c>
      <c r="G100" s="78">
        <f>SUM(F100)</f>
        <v>229.5</v>
      </c>
      <c r="H100" s="25">
        <v>161.31218</v>
      </c>
      <c r="I100" s="25">
        <v>161.31218</v>
      </c>
      <c r="J100" s="6">
        <f>SUM((G100/G101*H101/H100*100)+(I100/G100*100))/2</f>
        <v>83.0947677349861</v>
      </c>
    </row>
    <row r="101" spans="1:10" ht="21" customHeight="1">
      <c r="A101" s="130"/>
      <c r="B101" s="105"/>
      <c r="C101" s="114"/>
      <c r="D101" s="49" t="s">
        <v>5</v>
      </c>
      <c r="E101" s="42" t="s">
        <v>120</v>
      </c>
      <c r="F101" s="22">
        <v>135</v>
      </c>
      <c r="G101" s="23">
        <f>SUM(F101)</f>
        <v>135</v>
      </c>
      <c r="H101" s="53">
        <v>91</v>
      </c>
      <c r="I101" s="53"/>
      <c r="J101" s="6">
        <f t="shared" si="0"/>
        <v>67.4074074074074</v>
      </c>
    </row>
    <row r="102" spans="1:10" ht="21" customHeight="1">
      <c r="A102" s="130"/>
      <c r="B102" s="105"/>
      <c r="C102" s="114"/>
      <c r="D102" s="64" t="s">
        <v>6</v>
      </c>
      <c r="E102" s="42" t="s">
        <v>152</v>
      </c>
      <c r="F102" s="27">
        <v>100</v>
      </c>
      <c r="G102" s="27">
        <v>100</v>
      </c>
      <c r="H102" s="6">
        <v>100</v>
      </c>
      <c r="I102" s="53"/>
      <c r="J102" s="6">
        <f t="shared" si="0"/>
        <v>100</v>
      </c>
    </row>
    <row r="103" spans="1:10" ht="21" customHeight="1">
      <c r="A103" s="130"/>
      <c r="B103" s="105"/>
      <c r="C103" s="114" t="s">
        <v>124</v>
      </c>
      <c r="D103" s="49" t="s">
        <v>4</v>
      </c>
      <c r="E103" s="42" t="s">
        <v>185</v>
      </c>
      <c r="F103" s="79">
        <v>405</v>
      </c>
      <c r="G103" s="78">
        <f>SUM(F103)</f>
        <v>405</v>
      </c>
      <c r="H103" s="25">
        <v>286.7772</v>
      </c>
      <c r="I103" s="25">
        <v>286.7772</v>
      </c>
      <c r="J103" s="6">
        <f>SUM((G103/G104*H104/H103*100)+(I103/G103*100))/2</f>
        <v>84.04862705558338</v>
      </c>
    </row>
    <row r="104" spans="1:10" ht="21" customHeight="1">
      <c r="A104" s="130"/>
      <c r="B104" s="105"/>
      <c r="C104" s="114"/>
      <c r="D104" s="49" t="s">
        <v>5</v>
      </c>
      <c r="E104" s="42" t="s">
        <v>122</v>
      </c>
      <c r="F104" s="22">
        <v>135</v>
      </c>
      <c r="G104" s="23">
        <f>SUM(F104)</f>
        <v>135</v>
      </c>
      <c r="H104" s="53">
        <v>93</v>
      </c>
      <c r="I104" s="53"/>
      <c r="J104" s="6">
        <f t="shared" si="0"/>
        <v>68.88888888888889</v>
      </c>
    </row>
    <row r="105" spans="1:10" ht="21" customHeight="1">
      <c r="A105" s="130"/>
      <c r="B105" s="106"/>
      <c r="C105" s="114"/>
      <c r="D105" s="64" t="s">
        <v>6</v>
      </c>
      <c r="E105" s="42" t="s">
        <v>152</v>
      </c>
      <c r="F105" s="27">
        <v>100</v>
      </c>
      <c r="G105" s="27">
        <v>100</v>
      </c>
      <c r="H105" s="6">
        <v>100</v>
      </c>
      <c r="I105" s="53"/>
      <c r="J105" s="6">
        <f t="shared" si="0"/>
        <v>100</v>
      </c>
    </row>
    <row r="106" spans="1:10" ht="31.5">
      <c r="A106" s="57">
        <v>3</v>
      </c>
      <c r="B106" s="104" t="s">
        <v>242</v>
      </c>
      <c r="C106" s="114" t="s">
        <v>126</v>
      </c>
      <c r="D106" s="49" t="s">
        <v>4</v>
      </c>
      <c r="E106" s="42" t="s">
        <v>114</v>
      </c>
      <c r="F106" s="80">
        <v>509.01</v>
      </c>
      <c r="G106" s="78">
        <f>SUM(F106)</f>
        <v>509.01</v>
      </c>
      <c r="H106" s="78">
        <v>509.01</v>
      </c>
      <c r="I106" s="78">
        <v>506.79055</v>
      </c>
      <c r="J106" s="6">
        <f>SUM((G106/G107*H107/H106*100)+(I106/G106*100))/2</f>
        <v>99.7819836545451</v>
      </c>
    </row>
    <row r="107" spans="1:10" ht="42">
      <c r="A107" s="57"/>
      <c r="B107" s="105"/>
      <c r="C107" s="114"/>
      <c r="D107" s="49" t="s">
        <v>5</v>
      </c>
      <c r="E107" s="42" t="s">
        <v>115</v>
      </c>
      <c r="F107" s="22">
        <v>3</v>
      </c>
      <c r="G107" s="23">
        <f>SUM(F107)</f>
        <v>3</v>
      </c>
      <c r="H107" s="53">
        <v>3</v>
      </c>
      <c r="I107" s="53"/>
      <c r="J107" s="6">
        <f t="shared" si="0"/>
        <v>100</v>
      </c>
    </row>
    <row r="108" spans="1:10" ht="31.5">
      <c r="A108" s="57"/>
      <c r="B108" s="105"/>
      <c r="C108" s="114"/>
      <c r="D108" s="110" t="s">
        <v>6</v>
      </c>
      <c r="E108" s="42" t="s">
        <v>27</v>
      </c>
      <c r="F108" s="45">
        <v>100</v>
      </c>
      <c r="G108" s="45">
        <v>100</v>
      </c>
      <c r="H108" s="6">
        <v>100</v>
      </c>
      <c r="I108" s="53"/>
      <c r="J108" s="6">
        <f t="shared" si="0"/>
        <v>100</v>
      </c>
    </row>
    <row r="109" spans="1:10" ht="21" customHeight="1">
      <c r="A109" s="57"/>
      <c r="B109" s="105"/>
      <c r="C109" s="114"/>
      <c r="D109" s="111"/>
      <c r="E109" s="42" t="s">
        <v>28</v>
      </c>
      <c r="F109" s="45">
        <v>100</v>
      </c>
      <c r="G109" s="45">
        <v>100</v>
      </c>
      <c r="H109" s="6">
        <v>100</v>
      </c>
      <c r="I109" s="53"/>
      <c r="J109" s="6">
        <f t="shared" si="0"/>
        <v>100</v>
      </c>
    </row>
    <row r="110" spans="1:10" ht="31.5">
      <c r="A110" s="57"/>
      <c r="B110" s="105"/>
      <c r="C110" s="118" t="s">
        <v>195</v>
      </c>
      <c r="D110" s="49" t="s">
        <v>4</v>
      </c>
      <c r="E110" s="42" t="s">
        <v>114</v>
      </c>
      <c r="F110" s="80">
        <v>16150.2</v>
      </c>
      <c r="G110" s="78">
        <f>SUM(F110)</f>
        <v>16150.2</v>
      </c>
      <c r="H110" s="78">
        <v>16150.2</v>
      </c>
      <c r="I110" s="78">
        <v>16079.77987</v>
      </c>
      <c r="J110" s="6">
        <f>SUM((G110/G111*H111/H110*100)+(I110/G110*100))/2</f>
        <v>99.78198372156382</v>
      </c>
    </row>
    <row r="111" spans="1:10" ht="42">
      <c r="A111" s="57"/>
      <c r="B111" s="105"/>
      <c r="C111" s="118"/>
      <c r="D111" s="49" t="s">
        <v>5</v>
      </c>
      <c r="E111" s="42" t="s">
        <v>115</v>
      </c>
      <c r="F111" s="22">
        <v>60</v>
      </c>
      <c r="G111" s="23">
        <f>SUM(F111)</f>
        <v>60</v>
      </c>
      <c r="H111" s="53">
        <v>60</v>
      </c>
      <c r="I111" s="53"/>
      <c r="J111" s="6">
        <f t="shared" si="0"/>
        <v>100</v>
      </c>
    </row>
    <row r="112" spans="1:10" ht="31.5">
      <c r="A112" s="57"/>
      <c r="B112" s="105"/>
      <c r="C112" s="118"/>
      <c r="D112" s="110" t="s">
        <v>6</v>
      </c>
      <c r="E112" s="42" t="s">
        <v>27</v>
      </c>
      <c r="F112" s="45">
        <v>100</v>
      </c>
      <c r="G112" s="45">
        <v>100</v>
      </c>
      <c r="H112" s="6">
        <v>100</v>
      </c>
      <c r="I112" s="53"/>
      <c r="J112" s="6">
        <f t="shared" si="0"/>
        <v>100</v>
      </c>
    </row>
    <row r="113" spans="1:10" ht="21" customHeight="1">
      <c r="A113" s="57"/>
      <c r="B113" s="105"/>
      <c r="C113" s="118"/>
      <c r="D113" s="111"/>
      <c r="E113" s="42" t="s">
        <v>28</v>
      </c>
      <c r="F113" s="45">
        <v>100</v>
      </c>
      <c r="G113" s="45">
        <v>100</v>
      </c>
      <c r="H113" s="6">
        <v>100</v>
      </c>
      <c r="I113" s="53"/>
      <c r="J113" s="6">
        <f t="shared" si="0"/>
        <v>100</v>
      </c>
    </row>
    <row r="114" spans="1:10" ht="31.5">
      <c r="A114" s="57"/>
      <c r="B114" s="105"/>
      <c r="C114" s="118" t="s">
        <v>196</v>
      </c>
      <c r="D114" s="49" t="s">
        <v>4</v>
      </c>
      <c r="E114" s="42" t="s">
        <v>114</v>
      </c>
      <c r="F114" s="80">
        <v>10329.48</v>
      </c>
      <c r="G114" s="78">
        <f>SUM(F114)</f>
        <v>10329.48</v>
      </c>
      <c r="H114" s="78">
        <v>10329.48</v>
      </c>
      <c r="I114" s="78">
        <v>10284.44011</v>
      </c>
      <c r="J114" s="6">
        <f>SUM((G114/G115*H115/H114*100)+(I114/G114*100))/2</f>
        <v>99.78198374942397</v>
      </c>
    </row>
    <row r="115" spans="1:10" ht="42">
      <c r="A115" s="57"/>
      <c r="B115" s="105"/>
      <c r="C115" s="118"/>
      <c r="D115" s="49" t="s">
        <v>5</v>
      </c>
      <c r="E115" s="42" t="s">
        <v>115</v>
      </c>
      <c r="F115" s="22">
        <v>28</v>
      </c>
      <c r="G115" s="23">
        <f>SUM(F115)</f>
        <v>28</v>
      </c>
      <c r="H115" s="53">
        <v>28</v>
      </c>
      <c r="I115" s="53"/>
      <c r="J115" s="6">
        <f t="shared" si="0"/>
        <v>100</v>
      </c>
    </row>
    <row r="116" spans="1:10" ht="31.5">
      <c r="A116" s="57"/>
      <c r="B116" s="105"/>
      <c r="C116" s="118"/>
      <c r="D116" s="110" t="s">
        <v>6</v>
      </c>
      <c r="E116" s="42" t="s">
        <v>27</v>
      </c>
      <c r="F116" s="45">
        <v>100</v>
      </c>
      <c r="G116" s="45">
        <v>100</v>
      </c>
      <c r="H116" s="6">
        <v>100</v>
      </c>
      <c r="I116" s="53"/>
      <c r="J116" s="6">
        <f t="shared" si="0"/>
        <v>100</v>
      </c>
    </row>
    <row r="117" spans="1:10" ht="21" customHeight="1">
      <c r="A117" s="57"/>
      <c r="B117" s="105"/>
      <c r="C117" s="118"/>
      <c r="D117" s="111"/>
      <c r="E117" s="42" t="s">
        <v>28</v>
      </c>
      <c r="F117" s="45">
        <v>100</v>
      </c>
      <c r="G117" s="45">
        <v>100</v>
      </c>
      <c r="H117" s="6">
        <v>100</v>
      </c>
      <c r="I117" s="53"/>
      <c r="J117" s="6">
        <f t="shared" si="0"/>
        <v>100</v>
      </c>
    </row>
    <row r="118" spans="1:10" ht="31.5">
      <c r="A118" s="57"/>
      <c r="B118" s="105"/>
      <c r="C118" s="118" t="s">
        <v>127</v>
      </c>
      <c r="D118" s="49" t="s">
        <v>4</v>
      </c>
      <c r="E118" s="42" t="s">
        <v>114</v>
      </c>
      <c r="F118" s="80">
        <v>23830.29</v>
      </c>
      <c r="G118" s="78">
        <f>SUM(F118)</f>
        <v>23830.29</v>
      </c>
      <c r="H118" s="78">
        <v>23830.29</v>
      </c>
      <c r="I118" s="78">
        <v>23726.38218</v>
      </c>
      <c r="J118" s="6">
        <f>SUM((G118/G119*H119/H118*100)+(I118/G118*100))/2</f>
        <v>99.7819837274326</v>
      </c>
    </row>
    <row r="119" spans="1:10" ht="42">
      <c r="A119" s="57"/>
      <c r="B119" s="105"/>
      <c r="C119" s="118"/>
      <c r="D119" s="49" t="s">
        <v>5</v>
      </c>
      <c r="E119" s="42" t="s">
        <v>115</v>
      </c>
      <c r="F119" s="22">
        <v>99</v>
      </c>
      <c r="G119" s="23">
        <f>SUM(F119)</f>
        <v>99</v>
      </c>
      <c r="H119" s="53">
        <v>99</v>
      </c>
      <c r="I119" s="53"/>
      <c r="J119" s="6">
        <f t="shared" si="0"/>
        <v>100</v>
      </c>
    </row>
    <row r="120" spans="1:10" ht="31.5">
      <c r="A120" s="57"/>
      <c r="B120" s="105"/>
      <c r="C120" s="118"/>
      <c r="D120" s="110" t="s">
        <v>6</v>
      </c>
      <c r="E120" s="42" t="s">
        <v>27</v>
      </c>
      <c r="F120" s="45">
        <v>100</v>
      </c>
      <c r="G120" s="45">
        <v>100</v>
      </c>
      <c r="H120" s="6">
        <v>100</v>
      </c>
      <c r="I120" s="53"/>
      <c r="J120" s="6">
        <f t="shared" si="0"/>
        <v>100</v>
      </c>
    </row>
    <row r="121" spans="1:10" ht="21">
      <c r="A121" s="57"/>
      <c r="B121" s="105"/>
      <c r="C121" s="118"/>
      <c r="D121" s="111"/>
      <c r="E121" s="42" t="s">
        <v>28</v>
      </c>
      <c r="F121" s="45">
        <v>100</v>
      </c>
      <c r="G121" s="45">
        <v>100</v>
      </c>
      <c r="H121" s="6">
        <v>100</v>
      </c>
      <c r="I121" s="53"/>
      <c r="J121" s="6">
        <f t="shared" si="0"/>
        <v>100</v>
      </c>
    </row>
    <row r="122" spans="1:10" ht="31.5">
      <c r="A122" s="57"/>
      <c r="B122" s="105"/>
      <c r="C122" s="118" t="s">
        <v>128</v>
      </c>
      <c r="D122" s="49" t="s">
        <v>4</v>
      </c>
      <c r="E122" s="42" t="s">
        <v>114</v>
      </c>
      <c r="F122" s="80">
        <v>30605.4</v>
      </c>
      <c r="G122" s="78">
        <f>SUM(F122)</f>
        <v>30605.4</v>
      </c>
      <c r="H122" s="78">
        <v>30605.4</v>
      </c>
      <c r="I122" s="78">
        <v>30471.95049</v>
      </c>
      <c r="J122" s="6">
        <f>SUM((G122/G123*H123/H122*100)+(I122/G122*100))/2</f>
        <v>99.78198371855947</v>
      </c>
    </row>
    <row r="123" spans="1:10" ht="42">
      <c r="A123" s="57"/>
      <c r="B123" s="105"/>
      <c r="C123" s="118"/>
      <c r="D123" s="49" t="s">
        <v>5</v>
      </c>
      <c r="E123" s="42" t="s">
        <v>115</v>
      </c>
      <c r="F123" s="22">
        <v>140</v>
      </c>
      <c r="G123" s="23">
        <f>SUM(F123)</f>
        <v>140</v>
      </c>
      <c r="H123" s="53">
        <v>140</v>
      </c>
      <c r="I123" s="53"/>
      <c r="J123" s="6">
        <f t="shared" si="0"/>
        <v>100</v>
      </c>
    </row>
    <row r="124" spans="1:10" ht="31.5">
      <c r="A124" s="57"/>
      <c r="B124" s="105"/>
      <c r="C124" s="118"/>
      <c r="D124" s="110" t="s">
        <v>6</v>
      </c>
      <c r="E124" s="42" t="s">
        <v>27</v>
      </c>
      <c r="F124" s="45">
        <v>100</v>
      </c>
      <c r="G124" s="45">
        <v>100</v>
      </c>
      <c r="H124" s="6">
        <v>100</v>
      </c>
      <c r="I124" s="53"/>
      <c r="J124" s="6">
        <f t="shared" si="0"/>
        <v>100</v>
      </c>
    </row>
    <row r="125" spans="1:10" ht="21" customHeight="1">
      <c r="A125" s="57"/>
      <c r="B125" s="105"/>
      <c r="C125" s="118"/>
      <c r="D125" s="111"/>
      <c r="E125" s="42" t="s">
        <v>28</v>
      </c>
      <c r="F125" s="45">
        <v>100</v>
      </c>
      <c r="G125" s="45">
        <v>100</v>
      </c>
      <c r="H125" s="6">
        <v>100</v>
      </c>
      <c r="I125" s="53"/>
      <c r="J125" s="6">
        <f t="shared" si="0"/>
        <v>100</v>
      </c>
    </row>
    <row r="126" spans="1:10" ht="21" customHeight="1">
      <c r="A126" s="57"/>
      <c r="B126" s="105"/>
      <c r="C126" s="114" t="s">
        <v>32</v>
      </c>
      <c r="D126" s="49" t="s">
        <v>4</v>
      </c>
      <c r="E126" s="65" t="s">
        <v>157</v>
      </c>
      <c r="F126" s="25">
        <v>309.9085</v>
      </c>
      <c r="G126" s="78">
        <f>SUM(F126)</f>
        <v>309.9085</v>
      </c>
      <c r="H126" s="58">
        <v>309.9085</v>
      </c>
      <c r="I126" s="78">
        <v>309.9085</v>
      </c>
      <c r="J126" s="6">
        <f>SUM((G126/G127*H127/H126*100)+(I126/G126*100))/2</f>
        <v>100</v>
      </c>
    </row>
    <row r="127" spans="1:10" ht="21" customHeight="1">
      <c r="A127" s="57"/>
      <c r="B127" s="105"/>
      <c r="C127" s="114"/>
      <c r="D127" s="49" t="s">
        <v>5</v>
      </c>
      <c r="E127" s="65" t="s">
        <v>158</v>
      </c>
      <c r="F127" s="5">
        <v>550</v>
      </c>
      <c r="G127" s="23">
        <f>SUM(F127)</f>
        <v>550</v>
      </c>
      <c r="H127" s="56">
        <v>550</v>
      </c>
      <c r="I127" s="56"/>
      <c r="J127" s="6">
        <f t="shared" si="0"/>
        <v>100</v>
      </c>
    </row>
    <row r="128" spans="1:10" ht="21" customHeight="1">
      <c r="A128" s="57"/>
      <c r="B128" s="105"/>
      <c r="C128" s="114"/>
      <c r="D128" s="110" t="s">
        <v>6</v>
      </c>
      <c r="E128" s="20" t="s">
        <v>27</v>
      </c>
      <c r="F128" s="6">
        <v>100</v>
      </c>
      <c r="G128" s="1">
        <v>100</v>
      </c>
      <c r="H128" s="40">
        <v>100</v>
      </c>
      <c r="I128" s="56"/>
      <c r="J128" s="6">
        <f t="shared" si="0"/>
        <v>100</v>
      </c>
    </row>
    <row r="129" spans="1:10" ht="21" customHeight="1">
      <c r="A129" s="57"/>
      <c r="B129" s="105"/>
      <c r="C129" s="114"/>
      <c r="D129" s="111"/>
      <c r="E129" s="14" t="s">
        <v>28</v>
      </c>
      <c r="F129" s="6">
        <v>100</v>
      </c>
      <c r="G129" s="6">
        <v>100</v>
      </c>
      <c r="H129" s="40">
        <v>100</v>
      </c>
      <c r="I129" s="56"/>
      <c r="J129" s="6">
        <f t="shared" si="0"/>
        <v>100</v>
      </c>
    </row>
    <row r="130" spans="1:10" ht="21" customHeight="1">
      <c r="A130" s="57"/>
      <c r="B130" s="105"/>
      <c r="C130" s="114" t="s">
        <v>123</v>
      </c>
      <c r="D130" s="49" t="s">
        <v>4</v>
      </c>
      <c r="E130" s="42" t="s">
        <v>119</v>
      </c>
      <c r="F130" s="81">
        <v>110.5</v>
      </c>
      <c r="G130" s="78">
        <f>SUM(F130)</f>
        <v>110.5</v>
      </c>
      <c r="H130" s="78">
        <v>110.5</v>
      </c>
      <c r="I130" s="78">
        <v>110.5</v>
      </c>
      <c r="J130" s="6">
        <f>SUM((G130/G131*H131/H130*100)+(I130/G130*100))/2</f>
        <v>100</v>
      </c>
    </row>
    <row r="131" spans="1:10" ht="21" customHeight="1">
      <c r="A131" s="57"/>
      <c r="B131" s="105"/>
      <c r="C131" s="114"/>
      <c r="D131" s="49" t="s">
        <v>5</v>
      </c>
      <c r="E131" s="42" t="s">
        <v>120</v>
      </c>
      <c r="F131" s="22">
        <v>65</v>
      </c>
      <c r="G131" s="23">
        <f>SUM(F131)</f>
        <v>65</v>
      </c>
      <c r="H131" s="53">
        <v>65</v>
      </c>
      <c r="I131" s="53"/>
      <c r="J131" s="6">
        <f t="shared" si="0"/>
        <v>100</v>
      </c>
    </row>
    <row r="132" spans="1:10" ht="21" customHeight="1">
      <c r="A132" s="57"/>
      <c r="B132" s="105"/>
      <c r="C132" s="114"/>
      <c r="D132" s="64" t="s">
        <v>6</v>
      </c>
      <c r="E132" s="42" t="s">
        <v>152</v>
      </c>
      <c r="F132" s="27">
        <v>100</v>
      </c>
      <c r="G132" s="27">
        <v>100</v>
      </c>
      <c r="H132" s="6">
        <v>100</v>
      </c>
      <c r="I132" s="53"/>
      <c r="J132" s="6">
        <f t="shared" si="0"/>
        <v>100</v>
      </c>
    </row>
    <row r="133" spans="1:10" ht="19.5" customHeight="1">
      <c r="A133" s="57"/>
      <c r="B133" s="105"/>
      <c r="C133" s="114" t="s">
        <v>124</v>
      </c>
      <c r="D133" s="49" t="s">
        <v>4</v>
      </c>
      <c r="E133" s="42" t="s">
        <v>119</v>
      </c>
      <c r="F133" s="81">
        <v>195</v>
      </c>
      <c r="G133" s="78">
        <f>SUM(F133)</f>
        <v>195</v>
      </c>
      <c r="H133" s="78">
        <v>195</v>
      </c>
      <c r="I133" s="78">
        <v>195</v>
      </c>
      <c r="J133" s="6">
        <f>SUM((G133/G134*H134/H133*100)+(I133/G133*100))/2</f>
        <v>100</v>
      </c>
    </row>
    <row r="134" spans="1:10" ht="21" customHeight="1">
      <c r="A134" s="57"/>
      <c r="B134" s="105"/>
      <c r="C134" s="114"/>
      <c r="D134" s="49" t="s">
        <v>5</v>
      </c>
      <c r="E134" s="42" t="s">
        <v>122</v>
      </c>
      <c r="F134" s="22">
        <v>65</v>
      </c>
      <c r="G134" s="23">
        <f>SUM(F134)</f>
        <v>65</v>
      </c>
      <c r="H134" s="53">
        <v>65</v>
      </c>
      <c r="I134" s="53"/>
      <c r="J134" s="6">
        <f t="shared" si="0"/>
        <v>100</v>
      </c>
    </row>
    <row r="135" spans="1:10" ht="21" customHeight="1">
      <c r="A135" s="57"/>
      <c r="B135" s="106"/>
      <c r="C135" s="114"/>
      <c r="D135" s="64" t="s">
        <v>6</v>
      </c>
      <c r="E135" s="42" t="s">
        <v>152</v>
      </c>
      <c r="F135" s="27">
        <v>100</v>
      </c>
      <c r="G135" s="27">
        <v>100</v>
      </c>
      <c r="H135" s="6">
        <v>100</v>
      </c>
      <c r="I135" s="53"/>
      <c r="J135" s="6">
        <f t="shared" si="0"/>
        <v>100</v>
      </c>
    </row>
    <row r="136" spans="1:10" ht="20.25" customHeight="1">
      <c r="A136" s="104">
        <v>4</v>
      </c>
      <c r="B136" s="104" t="s">
        <v>7</v>
      </c>
      <c r="C136" s="110" t="s">
        <v>30</v>
      </c>
      <c r="D136" s="54" t="s">
        <v>4</v>
      </c>
      <c r="E136" s="62" t="s">
        <v>241</v>
      </c>
      <c r="F136" s="25">
        <v>498341.86442</v>
      </c>
      <c r="G136" s="78">
        <f>SUM(F136)</f>
        <v>498341.86442</v>
      </c>
      <c r="H136" s="25">
        <v>539170.86604</v>
      </c>
      <c r="I136" s="25">
        <v>516322.00476</v>
      </c>
      <c r="J136" s="6">
        <f>SUM((G136/G137*H137/H136*100)+(I136/G136*100))/2</f>
        <v>97.14556216351566</v>
      </c>
    </row>
    <row r="137" spans="1:10" ht="23.25" customHeight="1">
      <c r="A137" s="105"/>
      <c r="B137" s="105"/>
      <c r="C137" s="119"/>
      <c r="D137" s="50" t="s">
        <v>5</v>
      </c>
      <c r="E137" s="62" t="s">
        <v>29</v>
      </c>
      <c r="F137" s="5">
        <v>4345</v>
      </c>
      <c r="G137" s="23">
        <f>SUM(F137)</f>
        <v>4345</v>
      </c>
      <c r="H137" s="5">
        <v>4263</v>
      </c>
      <c r="I137" s="6"/>
      <c r="J137" s="6">
        <f>SUM(H137/G137)*100</f>
        <v>98.11277330264672</v>
      </c>
    </row>
    <row r="138" spans="1:10" ht="31.5">
      <c r="A138" s="105"/>
      <c r="B138" s="105"/>
      <c r="C138" s="119"/>
      <c r="D138" s="107" t="s">
        <v>6</v>
      </c>
      <c r="E138" s="20" t="s">
        <v>27</v>
      </c>
      <c r="F138" s="6">
        <v>100</v>
      </c>
      <c r="G138" s="1">
        <v>100</v>
      </c>
      <c r="H138" s="6">
        <v>97.6</v>
      </c>
      <c r="I138" s="53"/>
      <c r="J138" s="6">
        <f>SUM(H138/G138)*100</f>
        <v>97.6</v>
      </c>
    </row>
    <row r="139" spans="1:10" ht="23.25" customHeight="1">
      <c r="A139" s="105"/>
      <c r="B139" s="105"/>
      <c r="C139" s="119"/>
      <c r="D139" s="108"/>
      <c r="E139" s="14" t="s">
        <v>28</v>
      </c>
      <c r="F139" s="6">
        <v>100</v>
      </c>
      <c r="G139" s="1">
        <v>100</v>
      </c>
      <c r="H139" s="6">
        <v>98.4</v>
      </c>
      <c r="I139" s="53"/>
      <c r="J139" s="6">
        <f>SUM(H139/G139)*100</f>
        <v>98.4</v>
      </c>
    </row>
    <row r="140" spans="1:10" ht="17.25" customHeight="1">
      <c r="A140" s="105"/>
      <c r="B140" s="105"/>
      <c r="C140" s="114" t="s">
        <v>31</v>
      </c>
      <c r="D140" s="54" t="s">
        <v>4</v>
      </c>
      <c r="E140" s="62" t="s">
        <v>241</v>
      </c>
      <c r="F140" s="25">
        <v>16507.67816</v>
      </c>
      <c r="G140" s="78">
        <f>SUM(F140)</f>
        <v>16507.67816</v>
      </c>
      <c r="H140" s="25">
        <v>17934.9577</v>
      </c>
      <c r="I140" s="25">
        <v>17544.55656</v>
      </c>
      <c r="J140" s="6">
        <f>SUM((G140/G141*H141/H140*100)+(I140/G140*100))/2</f>
        <v>97.60834351443188</v>
      </c>
    </row>
    <row r="141" spans="1:10" ht="21" customHeight="1">
      <c r="A141" s="105"/>
      <c r="B141" s="105"/>
      <c r="C141" s="114"/>
      <c r="D141" s="51" t="s">
        <v>5</v>
      </c>
      <c r="E141" s="62" t="s">
        <v>133</v>
      </c>
      <c r="F141" s="5">
        <v>1600</v>
      </c>
      <c r="G141" s="23">
        <f>SUM(F141)</f>
        <v>1600</v>
      </c>
      <c r="H141" s="5">
        <v>1546</v>
      </c>
      <c r="I141" s="6"/>
      <c r="J141" s="6">
        <f>SUM(H141/G141)*100</f>
        <v>96.625</v>
      </c>
    </row>
    <row r="142" spans="1:10" ht="31.5">
      <c r="A142" s="105"/>
      <c r="B142" s="105"/>
      <c r="C142" s="114"/>
      <c r="D142" s="107" t="s">
        <v>6</v>
      </c>
      <c r="E142" s="20" t="s">
        <v>27</v>
      </c>
      <c r="F142" s="6">
        <v>100</v>
      </c>
      <c r="G142" s="1">
        <v>100</v>
      </c>
      <c r="H142" s="6">
        <v>99.4</v>
      </c>
      <c r="I142" s="53"/>
      <c r="J142" s="6">
        <f>SUM(H142/G142)*100</f>
        <v>99.4</v>
      </c>
    </row>
    <row r="143" spans="1:10" ht="22.5">
      <c r="A143" s="105"/>
      <c r="B143" s="105"/>
      <c r="C143" s="114"/>
      <c r="D143" s="108"/>
      <c r="E143" s="14" t="s">
        <v>28</v>
      </c>
      <c r="F143" s="6">
        <v>100</v>
      </c>
      <c r="G143" s="1">
        <v>100</v>
      </c>
      <c r="H143" s="6">
        <v>99.7</v>
      </c>
      <c r="I143" s="53"/>
      <c r="J143" s="6">
        <f>SUM(H143/G143)*100</f>
        <v>99.7</v>
      </c>
    </row>
    <row r="144" spans="1:10" ht="63.75" customHeight="1">
      <c r="A144" s="105"/>
      <c r="B144" s="105"/>
      <c r="C144" s="114" t="s">
        <v>17</v>
      </c>
      <c r="D144" s="54" t="s">
        <v>4</v>
      </c>
      <c r="E144" s="62" t="s">
        <v>240</v>
      </c>
      <c r="F144" s="25">
        <v>56125.6808</v>
      </c>
      <c r="G144" s="78">
        <f>SUM(F144)</f>
        <v>56125.6808</v>
      </c>
      <c r="H144" s="25">
        <v>61941.75217</v>
      </c>
      <c r="I144" s="25">
        <v>59952.84984</v>
      </c>
      <c r="J144" s="6">
        <f>SUM((G144/G145*H145/H144*100)+(I144/G144*100))/2</f>
        <v>97.88837979409449</v>
      </c>
    </row>
    <row r="145" spans="1:10" ht="62.25" customHeight="1">
      <c r="A145" s="105"/>
      <c r="B145" s="105"/>
      <c r="C145" s="114"/>
      <c r="D145" s="66" t="s">
        <v>5</v>
      </c>
      <c r="E145" s="62" t="s">
        <v>246</v>
      </c>
      <c r="F145" s="5">
        <v>109330</v>
      </c>
      <c r="G145" s="23">
        <f>SUM(F145)</f>
        <v>109330</v>
      </c>
      <c r="H145" s="5">
        <v>107336</v>
      </c>
      <c r="I145" s="2"/>
      <c r="J145" s="6">
        <f aca="true" t="shared" si="1" ref="J145:J154">SUM(H145/G145)*100</f>
        <v>98.1761639074362</v>
      </c>
    </row>
    <row r="146" spans="1:10" ht="33.75">
      <c r="A146" s="105"/>
      <c r="B146" s="105"/>
      <c r="C146" s="114"/>
      <c r="D146" s="120" t="s">
        <v>6</v>
      </c>
      <c r="E146" s="14" t="s">
        <v>27</v>
      </c>
      <c r="F146" s="6">
        <v>100</v>
      </c>
      <c r="G146" s="1">
        <v>100</v>
      </c>
      <c r="H146" s="6">
        <v>98.3</v>
      </c>
      <c r="I146" s="2"/>
      <c r="J146" s="6">
        <f t="shared" si="1"/>
        <v>98.3</v>
      </c>
    </row>
    <row r="147" spans="1:10" ht="22.5">
      <c r="A147" s="105"/>
      <c r="B147" s="105"/>
      <c r="C147" s="114"/>
      <c r="D147" s="121"/>
      <c r="E147" s="14" t="s">
        <v>28</v>
      </c>
      <c r="F147" s="6">
        <v>100</v>
      </c>
      <c r="G147" s="1">
        <v>100</v>
      </c>
      <c r="H147" s="6">
        <v>98.7</v>
      </c>
      <c r="I147" s="2"/>
      <c r="J147" s="6">
        <f t="shared" si="1"/>
        <v>98.7</v>
      </c>
    </row>
    <row r="148" spans="1:10" ht="18" customHeight="1">
      <c r="A148" s="105"/>
      <c r="B148" s="105"/>
      <c r="C148" s="114" t="s">
        <v>32</v>
      </c>
      <c r="D148" s="49" t="s">
        <v>4</v>
      </c>
      <c r="E148" s="65" t="s">
        <v>178</v>
      </c>
      <c r="F148" s="25">
        <v>57835.37457</v>
      </c>
      <c r="G148" s="78">
        <f>SUM(F148)</f>
        <v>57835.37457</v>
      </c>
      <c r="H148" s="25">
        <v>61694.67773</v>
      </c>
      <c r="I148" s="25">
        <v>59714.16256</v>
      </c>
      <c r="J148" s="6">
        <f>SUM((G148/G149*H149/H148*100)+(I148/G148*100))/2</f>
        <v>98.0978671146232</v>
      </c>
    </row>
    <row r="149" spans="1:10" ht="19.5" customHeight="1">
      <c r="A149" s="105"/>
      <c r="B149" s="105"/>
      <c r="C149" s="114"/>
      <c r="D149" s="49" t="s">
        <v>5</v>
      </c>
      <c r="E149" s="65" t="s">
        <v>33</v>
      </c>
      <c r="F149" s="5">
        <v>40800</v>
      </c>
      <c r="G149" s="23">
        <f>SUM(F149)</f>
        <v>40800</v>
      </c>
      <c r="H149" s="5">
        <v>40453</v>
      </c>
      <c r="I149" s="3"/>
      <c r="J149" s="6">
        <f t="shared" si="1"/>
        <v>99.14950980392156</v>
      </c>
    </row>
    <row r="150" spans="1:10" ht="31.5">
      <c r="A150" s="105"/>
      <c r="B150" s="105"/>
      <c r="C150" s="114"/>
      <c r="D150" s="110" t="s">
        <v>6</v>
      </c>
      <c r="E150" s="20" t="s">
        <v>27</v>
      </c>
      <c r="F150" s="6">
        <v>100</v>
      </c>
      <c r="G150" s="1">
        <v>100</v>
      </c>
      <c r="H150" s="6">
        <v>96.8</v>
      </c>
      <c r="I150" s="3"/>
      <c r="J150" s="6">
        <f t="shared" si="1"/>
        <v>96.8</v>
      </c>
    </row>
    <row r="151" spans="1:10" ht="22.5">
      <c r="A151" s="105"/>
      <c r="B151" s="105"/>
      <c r="C151" s="114"/>
      <c r="D151" s="111"/>
      <c r="E151" s="14" t="s">
        <v>28</v>
      </c>
      <c r="F151" s="6">
        <v>100</v>
      </c>
      <c r="G151" s="1">
        <v>100</v>
      </c>
      <c r="H151" s="6">
        <v>96.8</v>
      </c>
      <c r="I151" s="2"/>
      <c r="J151" s="6">
        <f t="shared" si="1"/>
        <v>96.8</v>
      </c>
    </row>
    <row r="152" spans="1:10" ht="23.25" customHeight="1">
      <c r="A152" s="105"/>
      <c r="B152" s="105"/>
      <c r="C152" s="108" t="s">
        <v>34</v>
      </c>
      <c r="D152" s="49" t="s">
        <v>4</v>
      </c>
      <c r="E152" s="14" t="s">
        <v>239</v>
      </c>
      <c r="F152" s="25">
        <v>8677.75257</v>
      </c>
      <c r="G152" s="78">
        <f>SUM(F152)</f>
        <v>8677.75257</v>
      </c>
      <c r="H152" s="25">
        <v>9599.22436</v>
      </c>
      <c r="I152" s="25">
        <v>9352.87316</v>
      </c>
      <c r="J152" s="6">
        <f>SUM((G152/G153*H153/H152*100)+(I152/G152*100))/2</f>
        <v>103.78751463798022</v>
      </c>
    </row>
    <row r="153" spans="1:10" ht="21.75" customHeight="1">
      <c r="A153" s="105"/>
      <c r="B153" s="105"/>
      <c r="C153" s="108"/>
      <c r="D153" s="49" t="s">
        <v>5</v>
      </c>
      <c r="E153" s="14" t="s">
        <v>36</v>
      </c>
      <c r="F153" s="5">
        <v>2550</v>
      </c>
      <c r="G153" s="23">
        <f>SUM(F153)</f>
        <v>2550</v>
      </c>
      <c r="H153" s="5">
        <v>2815</v>
      </c>
      <c r="I153" s="2"/>
      <c r="J153" s="6">
        <f t="shared" si="1"/>
        <v>110.39215686274511</v>
      </c>
    </row>
    <row r="154" spans="1:10" ht="43.5" customHeight="1">
      <c r="A154" s="106"/>
      <c r="B154" s="106"/>
      <c r="C154" s="109"/>
      <c r="D154" s="52" t="s">
        <v>6</v>
      </c>
      <c r="E154" s="20" t="s">
        <v>35</v>
      </c>
      <c r="F154" s="5">
        <v>100</v>
      </c>
      <c r="G154" s="28">
        <v>100</v>
      </c>
      <c r="H154" s="6">
        <v>100</v>
      </c>
      <c r="I154" s="2"/>
      <c r="J154" s="6">
        <f t="shared" si="1"/>
        <v>100</v>
      </c>
    </row>
    <row r="155" spans="1:10" ht="19.5" customHeight="1">
      <c r="A155" s="104">
        <v>5</v>
      </c>
      <c r="B155" s="104" t="s">
        <v>237</v>
      </c>
      <c r="C155" s="110" t="s">
        <v>178</v>
      </c>
      <c r="D155" s="54" t="s">
        <v>4</v>
      </c>
      <c r="E155" s="62" t="s">
        <v>238</v>
      </c>
      <c r="F155" s="25">
        <v>12812.8</v>
      </c>
      <c r="G155" s="78">
        <f>SUM(F155)</f>
        <v>12812.8</v>
      </c>
      <c r="H155" s="83">
        <v>12582.36</v>
      </c>
      <c r="I155" s="83">
        <v>12566.26</v>
      </c>
      <c r="J155" s="6">
        <f>SUM((G155/G156*H156/H155*100)+(I155/G155*100))/2</f>
        <v>103.48945600888426</v>
      </c>
    </row>
    <row r="156" spans="1:10" ht="22.5" customHeight="1">
      <c r="A156" s="105"/>
      <c r="B156" s="105"/>
      <c r="C156" s="119"/>
      <c r="D156" s="48" t="s">
        <v>5</v>
      </c>
      <c r="E156" s="62" t="s">
        <v>40</v>
      </c>
      <c r="F156" s="5">
        <v>360</v>
      </c>
      <c r="G156" s="23">
        <f>SUM(F156)</f>
        <v>360</v>
      </c>
      <c r="H156" s="5">
        <v>385</v>
      </c>
      <c r="I156" s="6"/>
      <c r="J156" s="6">
        <f aca="true" t="shared" si="2" ref="J156:J166">SUM(H156/G156)*100</f>
        <v>106.94444444444444</v>
      </c>
    </row>
    <row r="157" spans="1:10" ht="31.5">
      <c r="A157" s="105"/>
      <c r="B157" s="105"/>
      <c r="C157" s="119"/>
      <c r="D157" s="114" t="s">
        <v>25</v>
      </c>
      <c r="E157" s="20" t="s">
        <v>27</v>
      </c>
      <c r="F157" s="6">
        <v>100</v>
      </c>
      <c r="G157" s="1">
        <v>100</v>
      </c>
      <c r="H157" s="6">
        <v>100</v>
      </c>
      <c r="I157" s="6"/>
      <c r="J157" s="6">
        <f t="shared" si="2"/>
        <v>100</v>
      </c>
    </row>
    <row r="158" spans="1:10" ht="21.75" customHeight="1">
      <c r="A158" s="105"/>
      <c r="B158" s="105"/>
      <c r="C158" s="119"/>
      <c r="D158" s="114"/>
      <c r="E158" s="20" t="s">
        <v>28</v>
      </c>
      <c r="F158" s="6">
        <v>100</v>
      </c>
      <c r="G158" s="1">
        <v>100</v>
      </c>
      <c r="H158" s="6">
        <v>100</v>
      </c>
      <c r="I158" s="6"/>
      <c r="J158" s="6">
        <f t="shared" si="2"/>
        <v>100</v>
      </c>
    </row>
    <row r="159" spans="1:10" ht="19.5" customHeight="1">
      <c r="A159" s="105"/>
      <c r="B159" s="105"/>
      <c r="C159" s="120" t="s">
        <v>168</v>
      </c>
      <c r="D159" s="54" t="s">
        <v>4</v>
      </c>
      <c r="E159" s="62" t="s">
        <v>39</v>
      </c>
      <c r="F159" s="25">
        <v>934.83034</v>
      </c>
      <c r="G159" s="78">
        <f>SUM(F159)</f>
        <v>934.83034</v>
      </c>
      <c r="H159" s="82">
        <v>848.34</v>
      </c>
      <c r="I159" s="82">
        <v>852.51</v>
      </c>
      <c r="J159" s="6">
        <f>SUM((G159/G160*H160/H159*100)+(I159/G159*100))/2</f>
        <v>101.50492541305144</v>
      </c>
    </row>
    <row r="160" spans="1:10" ht="23.25" customHeight="1">
      <c r="A160" s="105"/>
      <c r="B160" s="105"/>
      <c r="C160" s="122"/>
      <c r="D160" s="48" t="s">
        <v>5</v>
      </c>
      <c r="E160" s="62" t="s">
        <v>135</v>
      </c>
      <c r="F160" s="5">
        <v>68</v>
      </c>
      <c r="G160" s="23">
        <f>SUM(F160)</f>
        <v>68</v>
      </c>
      <c r="H160" s="5">
        <v>69</v>
      </c>
      <c r="I160" s="6"/>
      <c r="J160" s="6">
        <f t="shared" si="2"/>
        <v>101.47058823529412</v>
      </c>
    </row>
    <row r="161" spans="1:10" ht="33.75">
      <c r="A161" s="105"/>
      <c r="B161" s="105"/>
      <c r="C161" s="122"/>
      <c r="D161" s="114" t="s">
        <v>25</v>
      </c>
      <c r="E161" s="14" t="s">
        <v>27</v>
      </c>
      <c r="F161" s="6">
        <v>100</v>
      </c>
      <c r="G161" s="1">
        <v>100</v>
      </c>
      <c r="H161" s="6">
        <v>100</v>
      </c>
      <c r="I161" s="6"/>
      <c r="J161" s="6">
        <f t="shared" si="2"/>
        <v>100</v>
      </c>
    </row>
    <row r="162" spans="1:10" ht="24" customHeight="1">
      <c r="A162" s="105"/>
      <c r="B162" s="105"/>
      <c r="C162" s="122"/>
      <c r="D162" s="114"/>
      <c r="E162" s="14" t="s">
        <v>28</v>
      </c>
      <c r="F162" s="6">
        <v>100</v>
      </c>
      <c r="G162" s="1">
        <v>100</v>
      </c>
      <c r="H162" s="6">
        <v>100</v>
      </c>
      <c r="I162" s="6"/>
      <c r="J162" s="6">
        <f t="shared" si="2"/>
        <v>100</v>
      </c>
    </row>
    <row r="163" spans="1:10" ht="75" customHeight="1">
      <c r="A163" s="105"/>
      <c r="B163" s="105"/>
      <c r="C163" s="120" t="s">
        <v>169</v>
      </c>
      <c r="D163" s="54" t="s">
        <v>4</v>
      </c>
      <c r="E163" s="62" t="s">
        <v>38</v>
      </c>
      <c r="F163" s="25">
        <v>10409.18683</v>
      </c>
      <c r="G163" s="78">
        <f>SUM(F163)</f>
        <v>10409.18683</v>
      </c>
      <c r="H163" s="82">
        <v>9916.93</v>
      </c>
      <c r="I163" s="82">
        <v>9670.28</v>
      </c>
      <c r="J163" s="6">
        <f>SUM((G163/G164*H164/H163*100)+(I163/G163*100))/2</f>
        <v>98.05473536027975</v>
      </c>
    </row>
    <row r="164" spans="1:10" ht="74.25" customHeight="1">
      <c r="A164" s="105"/>
      <c r="B164" s="105"/>
      <c r="C164" s="122"/>
      <c r="D164" s="48" t="s">
        <v>5</v>
      </c>
      <c r="E164" s="62" t="s">
        <v>37</v>
      </c>
      <c r="F164" s="5">
        <v>26245</v>
      </c>
      <c r="G164" s="23">
        <f>SUM(F164)</f>
        <v>26245</v>
      </c>
      <c r="H164" s="5">
        <v>25806</v>
      </c>
      <c r="I164" s="6"/>
      <c r="J164" s="6">
        <f t="shared" si="2"/>
        <v>98.3273004381787</v>
      </c>
    </row>
    <row r="165" spans="1:10" ht="31.5">
      <c r="A165" s="105"/>
      <c r="B165" s="105"/>
      <c r="C165" s="122"/>
      <c r="D165" s="127" t="s">
        <v>6</v>
      </c>
      <c r="E165" s="20" t="s">
        <v>27</v>
      </c>
      <c r="F165" s="6">
        <v>100</v>
      </c>
      <c r="G165" s="1">
        <v>100</v>
      </c>
      <c r="H165" s="6">
        <v>97</v>
      </c>
      <c r="I165" s="53"/>
      <c r="J165" s="6">
        <f t="shared" si="2"/>
        <v>97</v>
      </c>
    </row>
    <row r="166" spans="1:10" ht="23.25" customHeight="1">
      <c r="A166" s="105"/>
      <c r="B166" s="105"/>
      <c r="C166" s="122"/>
      <c r="D166" s="127"/>
      <c r="E166" s="20" t="s">
        <v>28</v>
      </c>
      <c r="F166" s="6">
        <v>100</v>
      </c>
      <c r="G166" s="1">
        <v>100</v>
      </c>
      <c r="H166" s="6">
        <v>98</v>
      </c>
      <c r="I166" s="53"/>
      <c r="J166" s="6">
        <f t="shared" si="2"/>
        <v>98</v>
      </c>
    </row>
    <row r="167" spans="1:10" ht="52.5">
      <c r="A167" s="56">
        <v>6</v>
      </c>
      <c r="B167" s="104" t="s">
        <v>236</v>
      </c>
      <c r="C167" s="118" t="s">
        <v>24</v>
      </c>
      <c r="D167" s="54" t="s">
        <v>4</v>
      </c>
      <c r="E167" s="62" t="s">
        <v>247</v>
      </c>
      <c r="F167" s="82">
        <v>138894.538</v>
      </c>
      <c r="G167" s="78">
        <f>SUM(F167)</f>
        <v>138894.538</v>
      </c>
      <c r="H167" s="43">
        <v>148252.4</v>
      </c>
      <c r="I167" s="43">
        <v>148252.4</v>
      </c>
      <c r="J167" s="6">
        <f>SUM((G167/G168*H168/H167*100)+(I167/G167*100))/2</f>
        <v>98.68234366353713</v>
      </c>
    </row>
    <row r="168" spans="1:10" ht="53.25">
      <c r="A168" s="57"/>
      <c r="B168" s="105"/>
      <c r="C168" s="118"/>
      <c r="D168" s="54" t="s">
        <v>5</v>
      </c>
      <c r="E168" s="62" t="s">
        <v>47</v>
      </c>
      <c r="F168" s="11">
        <v>551</v>
      </c>
      <c r="G168" s="23">
        <f>SUM(F168)</f>
        <v>551</v>
      </c>
      <c r="H168" s="5">
        <v>533</v>
      </c>
      <c r="I168" s="53"/>
      <c r="J168" s="6">
        <f>SUM(H168/G168)*100</f>
        <v>96.73321234119783</v>
      </c>
    </row>
    <row r="169" spans="1:10" ht="31.5">
      <c r="A169" s="57"/>
      <c r="B169" s="105"/>
      <c r="C169" s="118"/>
      <c r="D169" s="127" t="s">
        <v>6</v>
      </c>
      <c r="E169" s="20" t="s">
        <v>27</v>
      </c>
      <c r="F169" s="6">
        <v>100</v>
      </c>
      <c r="G169" s="1">
        <v>100</v>
      </c>
      <c r="H169" s="6">
        <v>100</v>
      </c>
      <c r="I169" s="53"/>
      <c r="J169" s="6">
        <f>SUM(H169/G169)*100</f>
        <v>100</v>
      </c>
    </row>
    <row r="170" spans="1:10" ht="21">
      <c r="A170" s="57"/>
      <c r="B170" s="105"/>
      <c r="C170" s="118"/>
      <c r="D170" s="127"/>
      <c r="E170" s="20" t="s">
        <v>28</v>
      </c>
      <c r="F170" s="6">
        <v>100</v>
      </c>
      <c r="G170" s="1">
        <v>100</v>
      </c>
      <c r="H170" s="6">
        <v>97</v>
      </c>
      <c r="I170" s="53"/>
      <c r="J170" s="6">
        <f>SUM(H170/G170)*100</f>
        <v>97</v>
      </c>
    </row>
    <row r="171" spans="1:10" ht="52.5">
      <c r="A171" s="57"/>
      <c r="B171" s="105"/>
      <c r="C171" s="115" t="s">
        <v>108</v>
      </c>
      <c r="D171" s="54" t="s">
        <v>4</v>
      </c>
      <c r="E171" s="62" t="s">
        <v>46</v>
      </c>
      <c r="F171" s="43">
        <v>3499.82</v>
      </c>
      <c r="G171" s="78">
        <f>SUM(F171)</f>
        <v>3499.82</v>
      </c>
      <c r="H171" s="43">
        <v>3677.3</v>
      </c>
      <c r="I171" s="43">
        <v>3677.3</v>
      </c>
      <c r="J171" s="6">
        <f>SUM((G171/G172*H172/H171*100)+(I171/G171*100))/2</f>
        <v>102.53619940683222</v>
      </c>
    </row>
    <row r="172" spans="1:10" ht="53.25">
      <c r="A172" s="57"/>
      <c r="B172" s="105"/>
      <c r="C172" s="116"/>
      <c r="D172" s="54" t="s">
        <v>5</v>
      </c>
      <c r="E172" s="62" t="s">
        <v>134</v>
      </c>
      <c r="F172" s="11">
        <v>138</v>
      </c>
      <c r="G172" s="23">
        <f>SUM(F172)</f>
        <v>138</v>
      </c>
      <c r="H172" s="5">
        <v>145</v>
      </c>
      <c r="I172" s="53"/>
      <c r="J172" s="6">
        <f>SUM(H172/G172)*100</f>
        <v>105.07246376811594</v>
      </c>
    </row>
    <row r="173" spans="1:10" ht="31.5">
      <c r="A173" s="57"/>
      <c r="B173" s="105"/>
      <c r="C173" s="116"/>
      <c r="D173" s="127" t="s">
        <v>6</v>
      </c>
      <c r="E173" s="20" t="s">
        <v>27</v>
      </c>
      <c r="F173" s="6">
        <v>100</v>
      </c>
      <c r="G173" s="1">
        <v>100</v>
      </c>
      <c r="H173" s="6">
        <v>95</v>
      </c>
      <c r="I173" s="53"/>
      <c r="J173" s="6">
        <f aca="true" t="shared" si="3" ref="J173:J178">SUM(H173/G173)*100</f>
        <v>95</v>
      </c>
    </row>
    <row r="174" spans="1:10" ht="21">
      <c r="A174" s="57"/>
      <c r="B174" s="105"/>
      <c r="C174" s="116"/>
      <c r="D174" s="127"/>
      <c r="E174" s="20" t="s">
        <v>28</v>
      </c>
      <c r="F174" s="6">
        <v>100</v>
      </c>
      <c r="G174" s="1">
        <v>100</v>
      </c>
      <c r="H174" s="6">
        <v>100</v>
      </c>
      <c r="I174" s="53"/>
      <c r="J174" s="6">
        <f t="shared" si="3"/>
        <v>100</v>
      </c>
    </row>
    <row r="175" spans="1:10" ht="65.25" customHeight="1">
      <c r="A175" s="57"/>
      <c r="B175" s="105"/>
      <c r="C175" s="118" t="s">
        <v>17</v>
      </c>
      <c r="D175" s="54" t="s">
        <v>4</v>
      </c>
      <c r="E175" s="62" t="s">
        <v>44</v>
      </c>
      <c r="F175" s="43">
        <v>33929.60523</v>
      </c>
      <c r="G175" s="78">
        <f>SUM(F175)</f>
        <v>33929.60523</v>
      </c>
      <c r="H175" s="43">
        <v>33912.4</v>
      </c>
      <c r="I175" s="43">
        <v>33912.4</v>
      </c>
      <c r="J175" s="6">
        <f>SUM((G175/G176*H176/H175*100)+(I175/G175*100))/2</f>
        <v>99.9745200653921</v>
      </c>
    </row>
    <row r="176" spans="1:10" ht="73.5">
      <c r="A176" s="57"/>
      <c r="B176" s="105"/>
      <c r="C176" s="118"/>
      <c r="D176" s="49" t="s">
        <v>5</v>
      </c>
      <c r="E176" s="62" t="s">
        <v>45</v>
      </c>
      <c r="F176" s="11">
        <v>58870</v>
      </c>
      <c r="G176" s="23">
        <f>SUM(F176)</f>
        <v>58870</v>
      </c>
      <c r="H176" s="5">
        <v>58840</v>
      </c>
      <c r="I176" s="53"/>
      <c r="J176" s="6">
        <f t="shared" si="3"/>
        <v>99.94904025819602</v>
      </c>
    </row>
    <row r="177" spans="1:10" ht="21" customHeight="1">
      <c r="A177" s="57"/>
      <c r="B177" s="105"/>
      <c r="C177" s="118"/>
      <c r="D177" s="107" t="s">
        <v>6</v>
      </c>
      <c r="E177" s="20" t="s">
        <v>27</v>
      </c>
      <c r="F177" s="6">
        <v>100</v>
      </c>
      <c r="G177" s="1">
        <v>100</v>
      </c>
      <c r="H177" s="6">
        <v>100</v>
      </c>
      <c r="I177" s="53"/>
      <c r="J177" s="6">
        <f t="shared" si="3"/>
        <v>100</v>
      </c>
    </row>
    <row r="178" spans="1:10" ht="24" customHeight="1">
      <c r="A178" s="57"/>
      <c r="B178" s="105"/>
      <c r="C178" s="118"/>
      <c r="D178" s="108"/>
      <c r="E178" s="20" t="s">
        <v>28</v>
      </c>
      <c r="F178" s="6">
        <v>100</v>
      </c>
      <c r="G178" s="1">
        <v>100</v>
      </c>
      <c r="H178" s="4">
        <v>100</v>
      </c>
      <c r="I178" s="53"/>
      <c r="J178" s="6">
        <f t="shared" si="3"/>
        <v>100</v>
      </c>
    </row>
    <row r="179" spans="1:10" ht="52.5">
      <c r="A179" s="56">
        <v>7</v>
      </c>
      <c r="B179" s="104" t="s">
        <v>8</v>
      </c>
      <c r="C179" s="114" t="s">
        <v>24</v>
      </c>
      <c r="D179" s="54" t="s">
        <v>4</v>
      </c>
      <c r="E179" s="62" t="s">
        <v>48</v>
      </c>
      <c r="F179" s="43">
        <v>61746.2</v>
      </c>
      <c r="G179" s="78">
        <f>SUM(F179)</f>
        <v>61746.2</v>
      </c>
      <c r="H179" s="25">
        <v>61980.147</v>
      </c>
      <c r="I179" s="25">
        <v>61746.2</v>
      </c>
      <c r="J179" s="6">
        <f>SUM((G179/G180*H180/H179*100)+(I179/G179*100))/2</f>
        <v>101.82993999675412</v>
      </c>
    </row>
    <row r="180" spans="1:10" ht="63">
      <c r="A180" s="57"/>
      <c r="B180" s="105"/>
      <c r="C180" s="114"/>
      <c r="D180" s="54" t="s">
        <v>5</v>
      </c>
      <c r="E180" s="62" t="s">
        <v>51</v>
      </c>
      <c r="F180" s="5">
        <v>1900</v>
      </c>
      <c r="G180" s="23">
        <f>SUM(F180)</f>
        <v>1900</v>
      </c>
      <c r="H180" s="53">
        <v>1977</v>
      </c>
      <c r="I180" s="53"/>
      <c r="J180" s="6">
        <f aca="true" t="shared" si="4" ref="J180:J266">SUM(H180/G180)*100</f>
        <v>104.05263157894737</v>
      </c>
    </row>
    <row r="181" spans="1:10" ht="31.5">
      <c r="A181" s="57"/>
      <c r="B181" s="105"/>
      <c r="C181" s="114"/>
      <c r="D181" s="120" t="s">
        <v>6</v>
      </c>
      <c r="E181" s="20" t="s">
        <v>27</v>
      </c>
      <c r="F181" s="6">
        <v>100</v>
      </c>
      <c r="G181" s="1">
        <v>100</v>
      </c>
      <c r="H181" s="6">
        <v>96</v>
      </c>
      <c r="I181" s="53"/>
      <c r="J181" s="6">
        <f t="shared" si="4"/>
        <v>96</v>
      </c>
    </row>
    <row r="182" spans="1:10" ht="21">
      <c r="A182" s="57"/>
      <c r="B182" s="105"/>
      <c r="C182" s="114"/>
      <c r="D182" s="122"/>
      <c r="E182" s="20" t="s">
        <v>28</v>
      </c>
      <c r="F182" s="6">
        <v>100</v>
      </c>
      <c r="G182" s="1">
        <v>100</v>
      </c>
      <c r="H182" s="6">
        <v>95.6</v>
      </c>
      <c r="I182" s="53"/>
      <c r="J182" s="6">
        <f t="shared" si="4"/>
        <v>95.6</v>
      </c>
    </row>
    <row r="183" spans="1:10" ht="52.5">
      <c r="A183" s="57"/>
      <c r="B183" s="105"/>
      <c r="C183" s="110" t="s">
        <v>23</v>
      </c>
      <c r="D183" s="54" t="s">
        <v>4</v>
      </c>
      <c r="E183" s="62" t="s">
        <v>48</v>
      </c>
      <c r="F183" s="25">
        <v>895.8307</v>
      </c>
      <c r="G183" s="78">
        <f>SUM(F183)</f>
        <v>895.8307</v>
      </c>
      <c r="H183" s="82">
        <v>896.9485</v>
      </c>
      <c r="I183" s="82">
        <v>895.8307</v>
      </c>
      <c r="J183" s="6">
        <f>SUM((G183/G184*H184/H183*100)+(I183/G183*100))/2</f>
        <v>99.93768873017794</v>
      </c>
    </row>
    <row r="184" spans="1:10" ht="63">
      <c r="A184" s="57"/>
      <c r="B184" s="105"/>
      <c r="C184" s="119"/>
      <c r="D184" s="54" t="s">
        <v>5</v>
      </c>
      <c r="E184" s="62" t="s">
        <v>137</v>
      </c>
      <c r="F184" s="5">
        <v>80</v>
      </c>
      <c r="G184" s="23">
        <f>SUM(F184)</f>
        <v>80</v>
      </c>
      <c r="H184" s="5">
        <v>80</v>
      </c>
      <c r="I184" s="53"/>
      <c r="J184" s="6">
        <f t="shared" si="4"/>
        <v>100</v>
      </c>
    </row>
    <row r="185" spans="1:10" ht="31.5">
      <c r="A185" s="57"/>
      <c r="B185" s="105"/>
      <c r="C185" s="119"/>
      <c r="D185" s="120" t="s">
        <v>6</v>
      </c>
      <c r="E185" s="20" t="s">
        <v>27</v>
      </c>
      <c r="F185" s="6">
        <v>100</v>
      </c>
      <c r="G185" s="1">
        <v>100</v>
      </c>
      <c r="H185" s="6">
        <v>97.4</v>
      </c>
      <c r="I185" s="53"/>
      <c r="J185" s="6">
        <f t="shared" si="4"/>
        <v>97.4</v>
      </c>
    </row>
    <row r="186" spans="1:10" ht="21">
      <c r="A186" s="57"/>
      <c r="B186" s="105"/>
      <c r="C186" s="119"/>
      <c r="D186" s="121"/>
      <c r="E186" s="20" t="s">
        <v>28</v>
      </c>
      <c r="F186" s="6">
        <v>100</v>
      </c>
      <c r="G186" s="1">
        <v>100</v>
      </c>
      <c r="H186" s="6">
        <v>96.5</v>
      </c>
      <c r="I186" s="53"/>
      <c r="J186" s="6">
        <f t="shared" si="4"/>
        <v>96.5</v>
      </c>
    </row>
    <row r="187" spans="1:10" ht="63.75" customHeight="1">
      <c r="A187" s="57"/>
      <c r="B187" s="105"/>
      <c r="C187" s="110" t="s">
        <v>17</v>
      </c>
      <c r="D187" s="54" t="s">
        <v>4</v>
      </c>
      <c r="E187" s="62" t="s">
        <v>49</v>
      </c>
      <c r="F187" s="43">
        <v>9231.6</v>
      </c>
      <c r="G187" s="78">
        <f>SUM(F187)</f>
        <v>9231.6</v>
      </c>
      <c r="H187" s="82">
        <v>9271.8269</v>
      </c>
      <c r="I187" s="82">
        <v>9231.6</v>
      </c>
      <c r="J187" s="6">
        <f>SUM((G187/G188*H188/H187*100)+(I187/G187*100))/2</f>
        <v>99.65776485753848</v>
      </c>
    </row>
    <row r="188" spans="1:10" ht="73.5">
      <c r="A188" s="57"/>
      <c r="B188" s="105"/>
      <c r="C188" s="119"/>
      <c r="D188" s="49" t="s">
        <v>5</v>
      </c>
      <c r="E188" s="62" t="s">
        <v>50</v>
      </c>
      <c r="F188" s="5">
        <v>14700</v>
      </c>
      <c r="G188" s="23">
        <f>SUM(F188)</f>
        <v>14700</v>
      </c>
      <c r="H188" s="5">
        <v>14663</v>
      </c>
      <c r="I188" s="53"/>
      <c r="J188" s="6">
        <f t="shared" si="4"/>
        <v>99.74829931972789</v>
      </c>
    </row>
    <row r="189" spans="1:10" ht="31.5">
      <c r="A189" s="57"/>
      <c r="B189" s="105"/>
      <c r="C189" s="119"/>
      <c r="D189" s="120" t="s">
        <v>6</v>
      </c>
      <c r="E189" s="20" t="s">
        <v>27</v>
      </c>
      <c r="F189" s="6">
        <v>100</v>
      </c>
      <c r="G189" s="1">
        <v>100</v>
      </c>
      <c r="H189" s="6">
        <v>97</v>
      </c>
      <c r="I189" s="53"/>
      <c r="J189" s="6">
        <f t="shared" si="4"/>
        <v>97</v>
      </c>
    </row>
    <row r="190" spans="1:10" ht="21">
      <c r="A190" s="57"/>
      <c r="B190" s="105"/>
      <c r="C190" s="111"/>
      <c r="D190" s="121"/>
      <c r="E190" s="20" t="s">
        <v>28</v>
      </c>
      <c r="F190" s="6">
        <v>100</v>
      </c>
      <c r="G190" s="1">
        <v>100</v>
      </c>
      <c r="H190" s="6">
        <v>96</v>
      </c>
      <c r="I190" s="53"/>
      <c r="J190" s="6">
        <f t="shared" si="4"/>
        <v>96</v>
      </c>
    </row>
    <row r="191" spans="1:10" ht="21" customHeight="1">
      <c r="A191" s="57"/>
      <c r="B191" s="105"/>
      <c r="C191" s="107" t="s">
        <v>52</v>
      </c>
      <c r="D191" s="54" t="s">
        <v>4</v>
      </c>
      <c r="E191" s="14" t="s">
        <v>52</v>
      </c>
      <c r="F191" s="43">
        <v>25528.2</v>
      </c>
      <c r="G191" s="78">
        <f>SUM(F191)</f>
        <v>25528.2</v>
      </c>
      <c r="H191" s="25">
        <v>25707.3493</v>
      </c>
      <c r="I191" s="25">
        <v>25528.2</v>
      </c>
      <c r="J191" s="6">
        <f>SUM((G191/G192*H192/H191*100)+(I191/G191*100))/2</f>
        <v>98.49974166725933</v>
      </c>
    </row>
    <row r="192" spans="1:10" ht="22.5" customHeight="1">
      <c r="A192" s="57"/>
      <c r="B192" s="105"/>
      <c r="C192" s="108"/>
      <c r="D192" s="49" t="s">
        <v>5</v>
      </c>
      <c r="E192" s="14" t="s">
        <v>53</v>
      </c>
      <c r="F192" s="53">
        <v>40650</v>
      </c>
      <c r="G192" s="23">
        <f>SUM(F192)</f>
        <v>40650</v>
      </c>
      <c r="H192" s="5">
        <v>39707</v>
      </c>
      <c r="I192" s="53"/>
      <c r="J192" s="6">
        <f t="shared" si="4"/>
        <v>97.68019680196802</v>
      </c>
    </row>
    <row r="193" spans="1:10" ht="23.25" customHeight="1">
      <c r="A193" s="57"/>
      <c r="B193" s="105"/>
      <c r="C193" s="108"/>
      <c r="D193" s="120" t="s">
        <v>6</v>
      </c>
      <c r="E193" s="20" t="s">
        <v>27</v>
      </c>
      <c r="F193" s="6">
        <v>100</v>
      </c>
      <c r="G193" s="1">
        <v>100</v>
      </c>
      <c r="H193" s="6">
        <v>97</v>
      </c>
      <c r="I193" s="53"/>
      <c r="J193" s="6">
        <f t="shared" si="4"/>
        <v>97</v>
      </c>
    </row>
    <row r="194" spans="1:10" ht="20.25" customHeight="1">
      <c r="A194" s="57"/>
      <c r="B194" s="105"/>
      <c r="C194" s="109"/>
      <c r="D194" s="121"/>
      <c r="E194" s="20" t="s">
        <v>28</v>
      </c>
      <c r="F194" s="6">
        <v>100</v>
      </c>
      <c r="G194" s="1">
        <v>100</v>
      </c>
      <c r="H194" s="6">
        <v>96</v>
      </c>
      <c r="I194" s="53"/>
      <c r="J194" s="6">
        <f t="shared" si="4"/>
        <v>96</v>
      </c>
    </row>
    <row r="195" spans="1:10" ht="20.25" customHeight="1">
      <c r="A195" s="57"/>
      <c r="B195" s="105"/>
      <c r="C195" s="113" t="s">
        <v>54</v>
      </c>
      <c r="D195" s="54" t="s">
        <v>4</v>
      </c>
      <c r="E195" s="20" t="s">
        <v>54</v>
      </c>
      <c r="F195" s="43">
        <v>31.96</v>
      </c>
      <c r="G195" s="78">
        <f>SUM(F195)</f>
        <v>31.96</v>
      </c>
      <c r="H195" s="82">
        <v>32.0482</v>
      </c>
      <c r="I195" s="43">
        <v>31.96</v>
      </c>
      <c r="J195" s="6">
        <f>SUM((G195/G196*H196/H195*100)+(I195/G195*100))/2</f>
        <v>99.86239476788089</v>
      </c>
    </row>
    <row r="196" spans="1:10" ht="21.75" customHeight="1">
      <c r="A196" s="57"/>
      <c r="B196" s="105"/>
      <c r="C196" s="113"/>
      <c r="D196" s="54" t="s">
        <v>5</v>
      </c>
      <c r="E196" s="20" t="s">
        <v>55</v>
      </c>
      <c r="F196" s="53">
        <v>17</v>
      </c>
      <c r="G196" s="23">
        <f>SUM(F196)</f>
        <v>17</v>
      </c>
      <c r="H196" s="5">
        <v>17</v>
      </c>
      <c r="I196" s="53"/>
      <c r="J196" s="6">
        <f t="shared" si="4"/>
        <v>100</v>
      </c>
    </row>
    <row r="197" spans="1:10" ht="22.5" customHeight="1">
      <c r="A197" s="57"/>
      <c r="B197" s="105"/>
      <c r="C197" s="113"/>
      <c r="D197" s="54" t="s">
        <v>6</v>
      </c>
      <c r="E197" s="20" t="s">
        <v>56</v>
      </c>
      <c r="F197" s="6">
        <v>100</v>
      </c>
      <c r="G197" s="1">
        <v>100</v>
      </c>
      <c r="H197" s="6">
        <v>100</v>
      </c>
      <c r="I197" s="53"/>
      <c r="J197" s="6">
        <f t="shared" si="4"/>
        <v>100</v>
      </c>
    </row>
    <row r="198" spans="1:10" ht="21" customHeight="1">
      <c r="A198" s="57"/>
      <c r="B198" s="105"/>
      <c r="C198" s="143" t="s">
        <v>57</v>
      </c>
      <c r="D198" s="54" t="s">
        <v>4</v>
      </c>
      <c r="E198" s="14" t="s">
        <v>57</v>
      </c>
      <c r="F198" s="43">
        <v>2833.04</v>
      </c>
      <c r="G198" s="78">
        <f>SUM(F198)</f>
        <v>2833.04</v>
      </c>
      <c r="H198" s="82">
        <v>2892.4069</v>
      </c>
      <c r="I198" s="82">
        <v>2833.04</v>
      </c>
      <c r="J198" s="6">
        <f>SUM((G198/G199*H199/H198*100)+(I198/G198*100))/2</f>
        <v>98.13222500551697</v>
      </c>
    </row>
    <row r="199" spans="1:10" ht="33" customHeight="1">
      <c r="A199" s="57"/>
      <c r="B199" s="105"/>
      <c r="C199" s="144"/>
      <c r="D199" s="54" t="s">
        <v>5</v>
      </c>
      <c r="E199" s="14" t="s">
        <v>58</v>
      </c>
      <c r="F199" s="53">
        <v>3550</v>
      </c>
      <c r="G199" s="23">
        <f>SUM(F199)</f>
        <v>3550</v>
      </c>
      <c r="H199" s="5">
        <v>3489</v>
      </c>
      <c r="I199" s="53"/>
      <c r="J199" s="6">
        <f t="shared" si="4"/>
        <v>98.28169014084507</v>
      </c>
    </row>
    <row r="200" spans="1:10" ht="85.5" customHeight="1">
      <c r="A200" s="104">
        <v>8</v>
      </c>
      <c r="B200" s="104" t="s">
        <v>235</v>
      </c>
      <c r="C200" s="115" t="s">
        <v>17</v>
      </c>
      <c r="D200" s="54" t="s">
        <v>4</v>
      </c>
      <c r="E200" s="62" t="s">
        <v>234</v>
      </c>
      <c r="F200" s="25">
        <v>55714.11294</v>
      </c>
      <c r="G200" s="78">
        <f>SUM(F200)</f>
        <v>55714.11294</v>
      </c>
      <c r="H200" s="43">
        <v>54539.636</v>
      </c>
      <c r="I200" s="43">
        <v>55621.632</v>
      </c>
      <c r="J200" s="6">
        <f>SUM((G200/G201*H201/H200*100)+(I200/G200*100))/2</f>
        <v>99.49175617857496</v>
      </c>
    </row>
    <row r="201" spans="1:10" ht="84.75" customHeight="1">
      <c r="A201" s="105"/>
      <c r="B201" s="105"/>
      <c r="C201" s="116"/>
      <c r="D201" s="54" t="s">
        <v>5</v>
      </c>
      <c r="E201" s="62" t="s">
        <v>59</v>
      </c>
      <c r="F201" s="5">
        <v>25913</v>
      </c>
      <c r="G201" s="23">
        <f>SUM(F201)</f>
        <v>25913</v>
      </c>
      <c r="H201" s="5">
        <v>25151</v>
      </c>
      <c r="I201" s="2"/>
      <c r="J201" s="6">
        <f t="shared" si="4"/>
        <v>97.0593910392467</v>
      </c>
    </row>
    <row r="202" spans="1:10" ht="21.75" customHeight="1">
      <c r="A202" s="105"/>
      <c r="B202" s="105"/>
      <c r="C202" s="116"/>
      <c r="D202" s="110" t="s">
        <v>6</v>
      </c>
      <c r="E202" s="20" t="s">
        <v>27</v>
      </c>
      <c r="F202" s="6">
        <v>100</v>
      </c>
      <c r="G202" s="1">
        <v>100</v>
      </c>
      <c r="H202" s="6">
        <v>100</v>
      </c>
      <c r="I202" s="53"/>
      <c r="J202" s="6">
        <f t="shared" si="4"/>
        <v>100</v>
      </c>
    </row>
    <row r="203" spans="1:10" ht="21">
      <c r="A203" s="105"/>
      <c r="B203" s="105"/>
      <c r="C203" s="117"/>
      <c r="D203" s="111"/>
      <c r="E203" s="20" t="s">
        <v>28</v>
      </c>
      <c r="F203" s="1" t="s">
        <v>106</v>
      </c>
      <c r="G203" s="1" t="s">
        <v>106</v>
      </c>
      <c r="H203" s="6">
        <v>96</v>
      </c>
      <c r="I203" s="53"/>
      <c r="J203" s="2">
        <v>112.9</v>
      </c>
    </row>
    <row r="204" spans="1:10" ht="31.5">
      <c r="A204" s="105"/>
      <c r="B204" s="105"/>
      <c r="C204" s="115" t="s">
        <v>24</v>
      </c>
      <c r="D204" s="54" t="s">
        <v>4</v>
      </c>
      <c r="E204" s="33" t="s">
        <v>233</v>
      </c>
      <c r="F204" s="84">
        <v>56067.694</v>
      </c>
      <c r="G204" s="78">
        <f>SUM(F204)</f>
        <v>56067.694</v>
      </c>
      <c r="H204" s="63">
        <v>56028.787</v>
      </c>
      <c r="I204" s="63">
        <v>56692.319</v>
      </c>
      <c r="J204" s="6">
        <f>SUM((G204/G205*H205/H204*100)+(I204/G204*100))/2</f>
        <v>100.9253128942913</v>
      </c>
    </row>
    <row r="205" spans="1:10" ht="31.5">
      <c r="A205" s="105"/>
      <c r="B205" s="105"/>
      <c r="C205" s="116"/>
      <c r="D205" s="54" t="s">
        <v>5</v>
      </c>
      <c r="E205" s="33" t="s">
        <v>60</v>
      </c>
      <c r="F205" s="53">
        <v>300</v>
      </c>
      <c r="G205" s="23">
        <f>SUM(F205)</f>
        <v>300</v>
      </c>
      <c r="H205" s="53">
        <v>302</v>
      </c>
      <c r="I205" s="53"/>
      <c r="J205" s="6">
        <f>SUM(H205/G205)*100</f>
        <v>100.66666666666666</v>
      </c>
    </row>
    <row r="206" spans="1:10" ht="31.5">
      <c r="A206" s="105"/>
      <c r="B206" s="105"/>
      <c r="C206" s="116"/>
      <c r="D206" s="110" t="s">
        <v>6</v>
      </c>
      <c r="E206" s="20" t="s">
        <v>27</v>
      </c>
      <c r="F206" s="6">
        <v>100</v>
      </c>
      <c r="G206" s="1">
        <v>100</v>
      </c>
      <c r="H206" s="6">
        <v>100</v>
      </c>
      <c r="I206" s="53"/>
      <c r="J206" s="6">
        <f t="shared" si="4"/>
        <v>100</v>
      </c>
    </row>
    <row r="207" spans="1:10" ht="21" customHeight="1">
      <c r="A207" s="105"/>
      <c r="B207" s="105"/>
      <c r="C207" s="117"/>
      <c r="D207" s="111"/>
      <c r="E207" s="20" t="s">
        <v>28</v>
      </c>
      <c r="F207" s="1" t="s">
        <v>107</v>
      </c>
      <c r="G207" s="1" t="s">
        <v>107</v>
      </c>
      <c r="H207" s="6">
        <v>99.2</v>
      </c>
      <c r="I207" s="53"/>
      <c r="J207" s="2">
        <v>124</v>
      </c>
    </row>
    <row r="208" spans="1:10" ht="52.5">
      <c r="A208" s="57"/>
      <c r="B208" s="105"/>
      <c r="C208" s="113" t="s">
        <v>82</v>
      </c>
      <c r="D208" s="49" t="s">
        <v>4</v>
      </c>
      <c r="E208" s="62" t="s">
        <v>220</v>
      </c>
      <c r="F208" s="82">
        <v>36667.133</v>
      </c>
      <c r="G208" s="78">
        <f>SUM(F208)</f>
        <v>36667.133</v>
      </c>
      <c r="H208" s="82">
        <v>34985.815</v>
      </c>
      <c r="I208" s="63">
        <v>34833.632</v>
      </c>
      <c r="J208" s="6">
        <f>SUM((G208/G209*H209/H208*100)+(I208/G208*100))/2</f>
        <v>99.90265986223143</v>
      </c>
    </row>
    <row r="209" spans="1:10" ht="21" customHeight="1">
      <c r="A209" s="57"/>
      <c r="B209" s="105"/>
      <c r="C209" s="113"/>
      <c r="D209" s="49" t="s">
        <v>5</v>
      </c>
      <c r="E209" s="62" t="s">
        <v>83</v>
      </c>
      <c r="F209" s="43">
        <v>72.617</v>
      </c>
      <c r="G209" s="47">
        <f>SUM(F209)</f>
        <v>72.617</v>
      </c>
      <c r="H209" s="43">
        <v>72.617</v>
      </c>
      <c r="I209" s="53"/>
      <c r="J209" s="6">
        <f>SUM(H209/G209)*100</f>
        <v>100</v>
      </c>
    </row>
    <row r="210" spans="1:10" ht="21" customHeight="1">
      <c r="A210" s="57"/>
      <c r="B210" s="105"/>
      <c r="C210" s="113"/>
      <c r="D210" s="107" t="s">
        <v>6</v>
      </c>
      <c r="E210" s="62" t="s">
        <v>84</v>
      </c>
      <c r="F210" s="1">
        <v>100</v>
      </c>
      <c r="G210" s="1">
        <v>100</v>
      </c>
      <c r="H210" s="1">
        <v>99.9</v>
      </c>
      <c r="I210" s="53"/>
      <c r="J210" s="6">
        <f t="shared" si="4"/>
        <v>99.9</v>
      </c>
    </row>
    <row r="211" spans="1:10" ht="21" customHeight="1">
      <c r="A211" s="57"/>
      <c r="B211" s="105"/>
      <c r="C211" s="113"/>
      <c r="D211" s="108"/>
      <c r="E211" s="62" t="s">
        <v>85</v>
      </c>
      <c r="F211" s="1">
        <v>100</v>
      </c>
      <c r="G211" s="1">
        <v>100</v>
      </c>
      <c r="H211" s="1">
        <v>100</v>
      </c>
      <c r="I211" s="53"/>
      <c r="J211" s="6">
        <f t="shared" si="4"/>
        <v>100</v>
      </c>
    </row>
    <row r="212" spans="1:10" ht="21" customHeight="1">
      <c r="A212" s="57"/>
      <c r="B212" s="106"/>
      <c r="C212" s="113"/>
      <c r="D212" s="109"/>
      <c r="E212" s="62" t="s">
        <v>86</v>
      </c>
      <c r="F212" s="1">
        <v>100</v>
      </c>
      <c r="G212" s="1">
        <v>100</v>
      </c>
      <c r="H212" s="6">
        <v>100</v>
      </c>
      <c r="I212" s="53"/>
      <c r="J212" s="6">
        <f t="shared" si="4"/>
        <v>100</v>
      </c>
    </row>
    <row r="213" spans="1:10" ht="53.25" customHeight="1">
      <c r="A213" s="104">
        <v>9</v>
      </c>
      <c r="B213" s="131" t="s">
        <v>136</v>
      </c>
      <c r="C213" s="132"/>
      <c r="D213" s="54" t="s">
        <v>4</v>
      </c>
      <c r="E213" s="62" t="s">
        <v>232</v>
      </c>
      <c r="F213" s="84">
        <v>12790.726</v>
      </c>
      <c r="G213" s="78">
        <f>SUM(F213)</f>
        <v>12790.726</v>
      </c>
      <c r="H213" s="25">
        <v>12709.48956</v>
      </c>
      <c r="I213" s="25">
        <v>12709.48956</v>
      </c>
      <c r="J213" s="6">
        <f>SUM((G213/G214*H214/H213*100)+(I213/G213*100))/2</f>
        <v>99.75043182913333</v>
      </c>
    </row>
    <row r="214" spans="1:10" ht="63">
      <c r="A214" s="105"/>
      <c r="B214" s="133"/>
      <c r="C214" s="134"/>
      <c r="D214" s="54" t="s">
        <v>5</v>
      </c>
      <c r="E214" s="62" t="s">
        <v>43</v>
      </c>
      <c r="F214" s="5">
        <v>22000</v>
      </c>
      <c r="G214" s="23">
        <f>SUM(F214)</f>
        <v>22000</v>
      </c>
      <c r="H214" s="5">
        <v>21890</v>
      </c>
      <c r="I214" s="6"/>
      <c r="J214" s="6">
        <f t="shared" si="4"/>
        <v>99.5</v>
      </c>
    </row>
    <row r="215" spans="1:10" ht="31.5">
      <c r="A215" s="105"/>
      <c r="B215" s="133"/>
      <c r="C215" s="134"/>
      <c r="D215" s="107" t="s">
        <v>6</v>
      </c>
      <c r="E215" s="20" t="s">
        <v>27</v>
      </c>
      <c r="F215" s="6">
        <v>100</v>
      </c>
      <c r="G215" s="1">
        <v>100</v>
      </c>
      <c r="H215" s="6">
        <v>100</v>
      </c>
      <c r="I215" s="6"/>
      <c r="J215" s="6">
        <f t="shared" si="4"/>
        <v>100</v>
      </c>
    </row>
    <row r="216" spans="1:10" ht="24.75" customHeight="1">
      <c r="A216" s="106"/>
      <c r="B216" s="135"/>
      <c r="C216" s="136"/>
      <c r="D216" s="109"/>
      <c r="E216" s="14" t="s">
        <v>28</v>
      </c>
      <c r="F216" s="6">
        <v>100</v>
      </c>
      <c r="G216" s="1">
        <v>100</v>
      </c>
      <c r="H216" s="6">
        <v>100</v>
      </c>
      <c r="I216" s="53"/>
      <c r="J216" s="6">
        <f t="shared" si="4"/>
        <v>100</v>
      </c>
    </row>
    <row r="217" spans="1:10" ht="21" customHeight="1">
      <c r="A217" s="104">
        <v>10</v>
      </c>
      <c r="B217" s="131" t="s">
        <v>138</v>
      </c>
      <c r="C217" s="132"/>
      <c r="D217" s="54" t="s">
        <v>4</v>
      </c>
      <c r="E217" s="62" t="s">
        <v>231</v>
      </c>
      <c r="F217" s="84">
        <v>102465.145</v>
      </c>
      <c r="G217" s="78">
        <f>SUM(F217)</f>
        <v>102465.145</v>
      </c>
      <c r="H217" s="43">
        <v>102465.145</v>
      </c>
      <c r="I217" s="25">
        <v>102465.145</v>
      </c>
      <c r="J217" s="6">
        <f>SUM((G217/G218*H218/H217*100)+(I217/G217*100))/2</f>
        <v>101.5025798212005</v>
      </c>
    </row>
    <row r="218" spans="1:10" ht="31.5">
      <c r="A218" s="105"/>
      <c r="B218" s="133"/>
      <c r="C218" s="134"/>
      <c r="D218" s="54" t="s">
        <v>5</v>
      </c>
      <c r="E218" s="62" t="s">
        <v>62</v>
      </c>
      <c r="F218" s="5">
        <v>19575</v>
      </c>
      <c r="G218" s="23">
        <f>SUM(F218)</f>
        <v>19575</v>
      </c>
      <c r="H218" s="2">
        <v>20163.26</v>
      </c>
      <c r="I218" s="6"/>
      <c r="J218" s="6">
        <f t="shared" si="4"/>
        <v>103.00515964240103</v>
      </c>
    </row>
    <row r="219" spans="1:10" ht="43.5" customHeight="1">
      <c r="A219" s="105"/>
      <c r="B219" s="133"/>
      <c r="C219" s="134"/>
      <c r="D219" s="49" t="s">
        <v>6</v>
      </c>
      <c r="E219" s="33" t="s">
        <v>61</v>
      </c>
      <c r="F219" s="6">
        <v>100</v>
      </c>
      <c r="G219" s="1">
        <v>100</v>
      </c>
      <c r="H219" s="6"/>
      <c r="I219" s="53"/>
      <c r="J219" s="6">
        <f t="shared" si="4"/>
        <v>0</v>
      </c>
    </row>
    <row r="220" spans="1:10" ht="17.25" customHeight="1">
      <c r="A220" s="130">
        <v>11</v>
      </c>
      <c r="B220" s="131" t="s">
        <v>110</v>
      </c>
      <c r="C220" s="132"/>
      <c r="D220" s="54" t="s">
        <v>4</v>
      </c>
      <c r="E220" s="65" t="s">
        <v>89</v>
      </c>
      <c r="F220" s="84">
        <v>71215.48867</v>
      </c>
      <c r="G220" s="78">
        <f>SUM(F220)</f>
        <v>71215.48867</v>
      </c>
      <c r="H220" s="83">
        <v>71520.89</v>
      </c>
      <c r="I220" s="83">
        <v>67115.47</v>
      </c>
      <c r="J220" s="6">
        <f>SUM((G220/G221*H221/H220*100)+(I220/G220*100))/2</f>
        <v>96.66891944900829</v>
      </c>
    </row>
    <row r="221" spans="1:10" ht="21.75" customHeight="1">
      <c r="A221" s="130"/>
      <c r="B221" s="133"/>
      <c r="C221" s="134"/>
      <c r="D221" s="54" t="s">
        <v>5</v>
      </c>
      <c r="E221" s="65" t="s">
        <v>90</v>
      </c>
      <c r="F221" s="5">
        <v>35000</v>
      </c>
      <c r="G221" s="23">
        <f>SUM(F221)</f>
        <v>35000</v>
      </c>
      <c r="H221" s="5">
        <v>34832</v>
      </c>
      <c r="I221" s="6"/>
      <c r="J221" s="6">
        <f t="shared" si="4"/>
        <v>99.52</v>
      </c>
    </row>
    <row r="222" spans="1:10" ht="21">
      <c r="A222" s="130"/>
      <c r="B222" s="133"/>
      <c r="C222" s="134"/>
      <c r="D222" s="120" t="s">
        <v>6</v>
      </c>
      <c r="E222" s="20" t="s">
        <v>76</v>
      </c>
      <c r="F222" s="6">
        <v>98</v>
      </c>
      <c r="G222" s="1">
        <v>98</v>
      </c>
      <c r="H222" s="6">
        <v>100</v>
      </c>
      <c r="I222" s="6"/>
      <c r="J222" s="6">
        <f t="shared" si="4"/>
        <v>102.04081632653062</v>
      </c>
    </row>
    <row r="223" spans="1:10" ht="31.5">
      <c r="A223" s="130"/>
      <c r="B223" s="133"/>
      <c r="C223" s="134"/>
      <c r="D223" s="122"/>
      <c r="E223" s="62" t="s">
        <v>77</v>
      </c>
      <c r="F223" s="6">
        <v>0</v>
      </c>
      <c r="G223" s="1">
        <v>0</v>
      </c>
      <c r="H223" s="6">
        <v>0</v>
      </c>
      <c r="I223" s="53"/>
      <c r="J223" s="6">
        <v>0</v>
      </c>
    </row>
    <row r="224" spans="1:10" ht="42">
      <c r="A224" s="130"/>
      <c r="B224" s="133"/>
      <c r="C224" s="134"/>
      <c r="D224" s="122"/>
      <c r="E224" s="20" t="s">
        <v>78</v>
      </c>
      <c r="F224" s="6">
        <v>0</v>
      </c>
      <c r="G224" s="1">
        <v>0</v>
      </c>
      <c r="H224" s="6">
        <v>0</v>
      </c>
      <c r="I224" s="53"/>
      <c r="J224" s="6">
        <v>0</v>
      </c>
    </row>
    <row r="225" spans="1:10" ht="32.25" customHeight="1">
      <c r="A225" s="130">
        <v>12</v>
      </c>
      <c r="B225" s="131" t="s">
        <v>111</v>
      </c>
      <c r="C225" s="132"/>
      <c r="D225" s="52" t="s">
        <v>4</v>
      </c>
      <c r="E225" s="20" t="s">
        <v>230</v>
      </c>
      <c r="F225" s="85">
        <v>23042.208</v>
      </c>
      <c r="G225" s="78">
        <f aca="true" t="shared" si="5" ref="G225:G230">SUM(F225)</f>
        <v>23042.208</v>
      </c>
      <c r="H225" s="82">
        <v>21944.96</v>
      </c>
      <c r="I225" s="82">
        <v>21877.85876</v>
      </c>
      <c r="J225" s="6">
        <f>SUM((G225/G226*H226/H225*100)+(I225/G225*100))/2</f>
        <v>99.97344256244887</v>
      </c>
    </row>
    <row r="226" spans="1:10" ht="42.75" customHeight="1">
      <c r="A226" s="130"/>
      <c r="B226" s="133"/>
      <c r="C226" s="134"/>
      <c r="D226" s="64" t="s">
        <v>5</v>
      </c>
      <c r="E226" s="20" t="s">
        <v>67</v>
      </c>
      <c r="F226" s="5">
        <v>1</v>
      </c>
      <c r="G226" s="23">
        <f t="shared" si="5"/>
        <v>1</v>
      </c>
      <c r="H226" s="5">
        <v>1</v>
      </c>
      <c r="I226" s="5"/>
      <c r="J226" s="6">
        <f t="shared" si="4"/>
        <v>100</v>
      </c>
    </row>
    <row r="227" spans="1:10" ht="65.25" customHeight="1">
      <c r="A227" s="104">
        <v>13</v>
      </c>
      <c r="B227" s="104" t="s">
        <v>139</v>
      </c>
      <c r="C227" s="115" t="s">
        <v>144</v>
      </c>
      <c r="D227" s="52" t="s">
        <v>4</v>
      </c>
      <c r="E227" s="16" t="s">
        <v>229</v>
      </c>
      <c r="F227" s="86">
        <v>1500</v>
      </c>
      <c r="G227" s="78">
        <f t="shared" si="5"/>
        <v>1500</v>
      </c>
      <c r="H227" s="63">
        <v>1399.69757</v>
      </c>
      <c r="I227" s="63">
        <v>1399.69757</v>
      </c>
      <c r="J227" s="6">
        <f>SUM((G227/G228*H228/H227*100)+(I227/G227*100))/2</f>
        <v>100.23958931509051</v>
      </c>
    </row>
    <row r="228" spans="1:10" ht="73.5">
      <c r="A228" s="105"/>
      <c r="B228" s="105"/>
      <c r="C228" s="117"/>
      <c r="D228" s="64" t="s">
        <v>5</v>
      </c>
      <c r="E228" s="16" t="s">
        <v>68</v>
      </c>
      <c r="F228" s="10">
        <v>32</v>
      </c>
      <c r="G228" s="23">
        <f t="shared" si="5"/>
        <v>32</v>
      </c>
      <c r="H228" s="53">
        <v>32</v>
      </c>
      <c r="I228" s="53"/>
      <c r="J228" s="6">
        <f t="shared" si="4"/>
        <v>100</v>
      </c>
    </row>
    <row r="229" spans="1:10" ht="63">
      <c r="A229" s="105"/>
      <c r="B229" s="105"/>
      <c r="C229" s="115" t="s">
        <v>141</v>
      </c>
      <c r="D229" s="52" t="s">
        <v>4</v>
      </c>
      <c r="E229" s="16" t="s">
        <v>228</v>
      </c>
      <c r="F229" s="87">
        <v>11186.05851</v>
      </c>
      <c r="G229" s="78">
        <f t="shared" si="5"/>
        <v>11186.05851</v>
      </c>
      <c r="H229" s="63">
        <v>10299.18547</v>
      </c>
      <c r="I229" s="63">
        <v>10299.18547</v>
      </c>
      <c r="J229" s="6">
        <f>SUM((G229/G230*H230/H229*100)+(I229/G229*100))/2</f>
        <v>100.43093641141166</v>
      </c>
    </row>
    <row r="230" spans="1:10" ht="63">
      <c r="A230" s="105"/>
      <c r="B230" s="105"/>
      <c r="C230" s="116"/>
      <c r="D230" s="64" t="s">
        <v>5</v>
      </c>
      <c r="E230" s="16" t="s">
        <v>140</v>
      </c>
      <c r="F230" s="10">
        <v>4850</v>
      </c>
      <c r="G230" s="23">
        <f t="shared" si="5"/>
        <v>4850</v>
      </c>
      <c r="H230" s="53">
        <v>4858</v>
      </c>
      <c r="I230" s="53"/>
      <c r="J230" s="6">
        <f t="shared" si="4"/>
        <v>100.16494845360823</v>
      </c>
    </row>
    <row r="231" spans="1:10" ht="31.5">
      <c r="A231" s="105"/>
      <c r="B231" s="105"/>
      <c r="C231" s="116"/>
      <c r="D231" s="107" t="s">
        <v>6</v>
      </c>
      <c r="E231" s="20" t="s">
        <v>27</v>
      </c>
      <c r="F231" s="18">
        <v>100</v>
      </c>
      <c r="G231" s="29">
        <v>100</v>
      </c>
      <c r="H231" s="6">
        <v>100</v>
      </c>
      <c r="I231" s="53"/>
      <c r="J231" s="6">
        <f t="shared" si="4"/>
        <v>100</v>
      </c>
    </row>
    <row r="232" spans="1:10" ht="21">
      <c r="A232" s="105"/>
      <c r="B232" s="105"/>
      <c r="C232" s="117"/>
      <c r="D232" s="109"/>
      <c r="E232" s="20" t="s">
        <v>28</v>
      </c>
      <c r="F232" s="18">
        <v>100</v>
      </c>
      <c r="G232" s="29">
        <v>100</v>
      </c>
      <c r="H232" s="6">
        <v>100</v>
      </c>
      <c r="I232" s="53"/>
      <c r="J232" s="6">
        <f t="shared" si="4"/>
        <v>100</v>
      </c>
    </row>
    <row r="233" spans="1:10" ht="31.5" customHeight="1">
      <c r="A233" s="105"/>
      <c r="B233" s="105"/>
      <c r="C233" s="118" t="s">
        <v>153</v>
      </c>
      <c r="D233" s="52" t="s">
        <v>4</v>
      </c>
      <c r="E233" s="16" t="s">
        <v>143</v>
      </c>
      <c r="F233" s="87">
        <v>11444.37574</v>
      </c>
      <c r="G233" s="78">
        <f>SUM(F233)</f>
        <v>11444.37574</v>
      </c>
      <c r="H233" s="63">
        <v>10710.47447</v>
      </c>
      <c r="I233" s="63">
        <v>10710.47447</v>
      </c>
      <c r="J233" s="6">
        <f>SUM((G233/G234*H234/H233*100)+(I233/G233*100))/2</f>
        <v>101.18874159283303</v>
      </c>
    </row>
    <row r="234" spans="1:10" ht="42">
      <c r="A234" s="105"/>
      <c r="B234" s="105"/>
      <c r="C234" s="118"/>
      <c r="D234" s="64" t="s">
        <v>5</v>
      </c>
      <c r="E234" s="16" t="s">
        <v>142</v>
      </c>
      <c r="F234" s="10">
        <v>4962</v>
      </c>
      <c r="G234" s="23">
        <f>SUM(F234)</f>
        <v>4962</v>
      </c>
      <c r="H234" s="53">
        <v>5052</v>
      </c>
      <c r="I234" s="53"/>
      <c r="J234" s="6">
        <f t="shared" si="4"/>
        <v>101.81378476420797</v>
      </c>
    </row>
    <row r="235" spans="1:10" ht="31.5">
      <c r="A235" s="105"/>
      <c r="B235" s="105"/>
      <c r="C235" s="118"/>
      <c r="D235" s="107" t="s">
        <v>6</v>
      </c>
      <c r="E235" s="20" t="s">
        <v>27</v>
      </c>
      <c r="F235" s="18">
        <v>100</v>
      </c>
      <c r="G235" s="29">
        <v>100</v>
      </c>
      <c r="H235" s="6">
        <v>100</v>
      </c>
      <c r="I235" s="53"/>
      <c r="J235" s="6">
        <f t="shared" si="4"/>
        <v>100</v>
      </c>
    </row>
    <row r="236" spans="1:10" ht="21">
      <c r="A236" s="106"/>
      <c r="B236" s="106"/>
      <c r="C236" s="118"/>
      <c r="D236" s="109"/>
      <c r="E236" s="20" t="s">
        <v>28</v>
      </c>
      <c r="F236" s="18">
        <v>100</v>
      </c>
      <c r="G236" s="29">
        <v>100</v>
      </c>
      <c r="H236" s="6">
        <v>100</v>
      </c>
      <c r="I236" s="53"/>
      <c r="J236" s="6">
        <f t="shared" si="4"/>
        <v>100</v>
      </c>
    </row>
    <row r="237" spans="1:10" ht="21" customHeight="1">
      <c r="A237" s="130">
        <v>14</v>
      </c>
      <c r="B237" s="104" t="s">
        <v>182</v>
      </c>
      <c r="C237" s="114" t="s">
        <v>200</v>
      </c>
      <c r="D237" s="49" t="s">
        <v>4</v>
      </c>
      <c r="E237" s="62" t="s">
        <v>181</v>
      </c>
      <c r="F237" s="78">
        <v>2600.6197</v>
      </c>
      <c r="G237" s="78">
        <f>SUM(F237)</f>
        <v>2600.6197</v>
      </c>
      <c r="H237" s="25">
        <v>2600.6197</v>
      </c>
      <c r="I237" s="25">
        <v>2600.6197</v>
      </c>
      <c r="J237" s="6">
        <f>SUM((G237/G238*H238/H237*100)+(I237/G237*100))/2</f>
        <v>100</v>
      </c>
    </row>
    <row r="238" spans="1:10" ht="19.5" customHeight="1">
      <c r="A238" s="130"/>
      <c r="B238" s="105"/>
      <c r="C238" s="114"/>
      <c r="D238" s="49" t="s">
        <v>5</v>
      </c>
      <c r="E238" s="62" t="s">
        <v>75</v>
      </c>
      <c r="F238" s="53">
        <v>826</v>
      </c>
      <c r="G238" s="23">
        <f>SUM(F238)</f>
        <v>826</v>
      </c>
      <c r="H238" s="5">
        <v>826</v>
      </c>
      <c r="I238" s="2"/>
      <c r="J238" s="6">
        <f t="shared" si="4"/>
        <v>100</v>
      </c>
    </row>
    <row r="239" spans="1:10" ht="21" customHeight="1">
      <c r="A239" s="130"/>
      <c r="B239" s="105"/>
      <c r="C239" s="114"/>
      <c r="D239" s="107" t="s">
        <v>6</v>
      </c>
      <c r="E239" s="20" t="s">
        <v>76</v>
      </c>
      <c r="F239" s="6">
        <v>100</v>
      </c>
      <c r="G239" s="1">
        <v>100</v>
      </c>
      <c r="H239" s="6">
        <v>99</v>
      </c>
      <c r="I239" s="2"/>
      <c r="J239" s="6">
        <f t="shared" si="4"/>
        <v>99</v>
      </c>
    </row>
    <row r="240" spans="1:10" ht="31.5">
      <c r="A240" s="130"/>
      <c r="B240" s="105"/>
      <c r="C240" s="114"/>
      <c r="D240" s="108"/>
      <c r="E240" s="62" t="s">
        <v>77</v>
      </c>
      <c r="F240" s="6">
        <v>0.8</v>
      </c>
      <c r="G240" s="1">
        <v>0.8</v>
      </c>
      <c r="H240" s="2">
        <v>0.8</v>
      </c>
      <c r="I240" s="5"/>
      <c r="J240" s="6">
        <f t="shared" si="4"/>
        <v>100</v>
      </c>
    </row>
    <row r="241" spans="1:10" ht="42.75" customHeight="1">
      <c r="A241" s="130"/>
      <c r="B241" s="105"/>
      <c r="C241" s="114"/>
      <c r="D241" s="109"/>
      <c r="E241" s="20" t="s">
        <v>78</v>
      </c>
      <c r="F241" s="6">
        <v>100</v>
      </c>
      <c r="G241" s="1">
        <v>100</v>
      </c>
      <c r="H241" s="6">
        <v>100</v>
      </c>
      <c r="I241" s="6"/>
      <c r="J241" s="6">
        <f t="shared" si="4"/>
        <v>100</v>
      </c>
    </row>
    <row r="242" spans="1:10" ht="18.75" customHeight="1">
      <c r="A242" s="130"/>
      <c r="B242" s="105"/>
      <c r="C242" s="114" t="s">
        <v>200</v>
      </c>
      <c r="D242" s="49" t="s">
        <v>4</v>
      </c>
      <c r="E242" s="62" t="s">
        <v>181</v>
      </c>
      <c r="F242" s="78">
        <v>5464</v>
      </c>
      <c r="G242" s="78">
        <f>SUM(F242)</f>
        <v>5464</v>
      </c>
      <c r="H242" s="88">
        <v>3256.61929</v>
      </c>
      <c r="I242" s="88">
        <v>4717.17689</v>
      </c>
      <c r="J242" s="6">
        <f>SUM((G242/G243*H243/H242*100)+(I242/G242*100))/2</f>
        <v>122.88053519687486</v>
      </c>
    </row>
    <row r="243" spans="1:10" ht="21.75" customHeight="1">
      <c r="A243" s="130"/>
      <c r="B243" s="105"/>
      <c r="C243" s="114"/>
      <c r="D243" s="49" t="s">
        <v>5</v>
      </c>
      <c r="E243" s="62" t="s">
        <v>75</v>
      </c>
      <c r="F243" s="53">
        <v>1366</v>
      </c>
      <c r="G243" s="23">
        <f>SUM(F243)</f>
        <v>1366</v>
      </c>
      <c r="H243" s="5">
        <v>1298</v>
      </c>
      <c r="I243" s="6"/>
      <c r="J243" s="6">
        <f t="shared" si="4"/>
        <v>95.02196193265007</v>
      </c>
    </row>
    <row r="244" spans="1:10" ht="21">
      <c r="A244" s="130"/>
      <c r="B244" s="105"/>
      <c r="C244" s="114"/>
      <c r="D244" s="107" t="s">
        <v>6</v>
      </c>
      <c r="E244" s="20" t="s">
        <v>76</v>
      </c>
      <c r="F244" s="6">
        <v>100</v>
      </c>
      <c r="G244" s="1">
        <v>100</v>
      </c>
      <c r="H244" s="6">
        <v>99</v>
      </c>
      <c r="I244" s="6"/>
      <c r="J244" s="6">
        <f t="shared" si="4"/>
        <v>99</v>
      </c>
    </row>
    <row r="245" spans="1:10" ht="31.5">
      <c r="A245" s="130"/>
      <c r="B245" s="105"/>
      <c r="C245" s="114"/>
      <c r="D245" s="108"/>
      <c r="E245" s="62" t="s">
        <v>77</v>
      </c>
      <c r="F245" s="6">
        <v>0.8</v>
      </c>
      <c r="G245" s="1">
        <v>0.8</v>
      </c>
      <c r="H245" s="6">
        <v>0.8</v>
      </c>
      <c r="I245" s="6"/>
      <c r="J245" s="6">
        <f t="shared" si="4"/>
        <v>100</v>
      </c>
    </row>
    <row r="246" spans="1:10" ht="42">
      <c r="A246" s="130"/>
      <c r="B246" s="105"/>
      <c r="C246" s="114"/>
      <c r="D246" s="109"/>
      <c r="E246" s="20" t="s">
        <v>78</v>
      </c>
      <c r="F246" s="6">
        <v>100</v>
      </c>
      <c r="G246" s="1">
        <v>100</v>
      </c>
      <c r="H246" s="6">
        <v>100</v>
      </c>
      <c r="I246" s="6"/>
      <c r="J246" s="6">
        <f t="shared" si="4"/>
        <v>100</v>
      </c>
    </row>
    <row r="247" spans="1:10" ht="18.75" customHeight="1">
      <c r="A247" s="130"/>
      <c r="B247" s="105"/>
      <c r="C247" s="114" t="s">
        <v>79</v>
      </c>
      <c r="D247" s="49" t="s">
        <v>4</v>
      </c>
      <c r="E247" s="62" t="s">
        <v>181</v>
      </c>
      <c r="F247" s="78">
        <v>37065.6</v>
      </c>
      <c r="G247" s="78">
        <f>SUM(F247)</f>
        <v>37065.6</v>
      </c>
      <c r="H247" s="25">
        <v>34801.87407</v>
      </c>
      <c r="I247" s="63">
        <v>37947.9588</v>
      </c>
      <c r="J247" s="6">
        <f>SUM((G247/G248*H248/H247*100)+(I247/G247*100))/2</f>
        <v>104.42464101708109</v>
      </c>
    </row>
    <row r="248" spans="1:10" ht="15" customHeight="1">
      <c r="A248" s="130"/>
      <c r="B248" s="105"/>
      <c r="C248" s="114"/>
      <c r="D248" s="49" t="s">
        <v>5</v>
      </c>
      <c r="E248" s="62" t="s">
        <v>75</v>
      </c>
      <c r="F248" s="17">
        <v>17820</v>
      </c>
      <c r="G248" s="23">
        <f>SUM(F248)</f>
        <v>17820</v>
      </c>
      <c r="H248" s="5">
        <v>17814</v>
      </c>
      <c r="I248" s="53"/>
      <c r="J248" s="6">
        <f t="shared" si="4"/>
        <v>99.96632996632997</v>
      </c>
    </row>
    <row r="249" spans="1:10" ht="21">
      <c r="A249" s="130"/>
      <c r="B249" s="105"/>
      <c r="C249" s="114"/>
      <c r="D249" s="107" t="s">
        <v>6</v>
      </c>
      <c r="E249" s="20" t="s">
        <v>76</v>
      </c>
      <c r="F249" s="18">
        <v>100</v>
      </c>
      <c r="G249" s="30">
        <v>100</v>
      </c>
      <c r="H249" s="6">
        <v>99</v>
      </c>
      <c r="I249" s="53"/>
      <c r="J249" s="6">
        <f t="shared" si="4"/>
        <v>99</v>
      </c>
    </row>
    <row r="250" spans="1:10" ht="12.75" customHeight="1">
      <c r="A250" s="130"/>
      <c r="B250" s="105"/>
      <c r="C250" s="114"/>
      <c r="D250" s="108"/>
      <c r="E250" s="62" t="s">
        <v>77</v>
      </c>
      <c r="F250" s="18">
        <v>0</v>
      </c>
      <c r="G250" s="30">
        <v>0</v>
      </c>
      <c r="H250" s="6">
        <v>0</v>
      </c>
      <c r="I250" s="53"/>
      <c r="J250" s="6">
        <v>0</v>
      </c>
    </row>
    <row r="251" spans="1:10" ht="42.75" customHeight="1">
      <c r="A251" s="130"/>
      <c r="B251" s="105"/>
      <c r="C251" s="114"/>
      <c r="D251" s="109"/>
      <c r="E251" s="20" t="s">
        <v>78</v>
      </c>
      <c r="F251" s="18">
        <v>100</v>
      </c>
      <c r="G251" s="30">
        <v>100</v>
      </c>
      <c r="H251" s="6">
        <v>100</v>
      </c>
      <c r="I251" s="53"/>
      <c r="J251" s="6">
        <f t="shared" si="4"/>
        <v>100</v>
      </c>
    </row>
    <row r="252" spans="1:10" ht="18.75" customHeight="1">
      <c r="A252" s="130"/>
      <c r="B252" s="105"/>
      <c r="C252" s="114" t="s">
        <v>80</v>
      </c>
      <c r="D252" s="49" t="s">
        <v>4</v>
      </c>
      <c r="E252" s="62" t="s">
        <v>181</v>
      </c>
      <c r="F252" s="78">
        <v>2533.2</v>
      </c>
      <c r="G252" s="78">
        <f>SUM(F252)</f>
        <v>2533.2</v>
      </c>
      <c r="H252" s="25">
        <v>2346.1937</v>
      </c>
      <c r="I252" s="25">
        <v>2558.28936</v>
      </c>
      <c r="J252" s="6">
        <f>SUM((G252/G253*H253/H252*100)+(I252/G252*100))/2</f>
        <v>101.7812576431629</v>
      </c>
    </row>
    <row r="253" spans="1:10" ht="13.5" customHeight="1">
      <c r="A253" s="130"/>
      <c r="B253" s="105"/>
      <c r="C253" s="114"/>
      <c r="D253" s="49" t="s">
        <v>5</v>
      </c>
      <c r="E253" s="62" t="s">
        <v>75</v>
      </c>
      <c r="F253" s="17">
        <v>1200</v>
      </c>
      <c r="G253" s="23">
        <f>SUM(F253)</f>
        <v>1200</v>
      </c>
      <c r="H253" s="5">
        <v>1140</v>
      </c>
      <c r="I253" s="53"/>
      <c r="J253" s="6">
        <f t="shared" si="4"/>
        <v>95</v>
      </c>
    </row>
    <row r="254" spans="1:10" ht="20.25" customHeight="1">
      <c r="A254" s="130"/>
      <c r="B254" s="105"/>
      <c r="C254" s="114"/>
      <c r="D254" s="107" t="s">
        <v>6</v>
      </c>
      <c r="E254" s="20" t="s">
        <v>76</v>
      </c>
      <c r="F254" s="6">
        <v>100</v>
      </c>
      <c r="G254" s="1">
        <v>100</v>
      </c>
      <c r="H254" s="6">
        <v>99</v>
      </c>
      <c r="I254" s="53"/>
      <c r="J254" s="6">
        <f t="shared" si="4"/>
        <v>99</v>
      </c>
    </row>
    <row r="255" spans="1:10" ht="31.5">
      <c r="A255" s="130"/>
      <c r="B255" s="105"/>
      <c r="C255" s="114"/>
      <c r="D255" s="108"/>
      <c r="E255" s="62" t="s">
        <v>77</v>
      </c>
      <c r="F255" s="11">
        <v>0.4</v>
      </c>
      <c r="G255" s="31">
        <v>0.4</v>
      </c>
      <c r="H255" s="53">
        <v>0.4</v>
      </c>
      <c r="I255" s="53"/>
      <c r="J255" s="6">
        <f t="shared" si="4"/>
        <v>100</v>
      </c>
    </row>
    <row r="256" spans="1:10" ht="42">
      <c r="A256" s="130"/>
      <c r="B256" s="105"/>
      <c r="C256" s="114"/>
      <c r="D256" s="109"/>
      <c r="E256" s="20" t="s">
        <v>78</v>
      </c>
      <c r="F256" s="6">
        <v>100</v>
      </c>
      <c r="G256" s="1">
        <v>100</v>
      </c>
      <c r="H256" s="6">
        <v>100</v>
      </c>
      <c r="I256" s="53"/>
      <c r="J256" s="6">
        <f t="shared" si="4"/>
        <v>100</v>
      </c>
    </row>
    <row r="257" spans="1:10" ht="18.75" customHeight="1">
      <c r="A257" s="130"/>
      <c r="B257" s="105"/>
      <c r="C257" s="114" t="s">
        <v>81</v>
      </c>
      <c r="D257" s="49" t="s">
        <v>4</v>
      </c>
      <c r="E257" s="62" t="s">
        <v>181</v>
      </c>
      <c r="F257" s="78">
        <v>2292.53265</v>
      </c>
      <c r="G257" s="78">
        <f>SUM(F257)</f>
        <v>2292.53265</v>
      </c>
      <c r="H257" s="78">
        <v>1955.16147</v>
      </c>
      <c r="I257" s="25">
        <v>2131.9078</v>
      </c>
      <c r="J257" s="6">
        <f>SUM((G257/G258*H258/H257*100)+(I257/G257*100))/2</f>
        <v>105.12448796173845</v>
      </c>
    </row>
    <row r="258" spans="1:10" ht="18.75" customHeight="1">
      <c r="A258" s="130"/>
      <c r="B258" s="105"/>
      <c r="C258" s="114"/>
      <c r="D258" s="49" t="s">
        <v>5</v>
      </c>
      <c r="E258" s="62" t="s">
        <v>75</v>
      </c>
      <c r="F258" s="53">
        <v>972</v>
      </c>
      <c r="G258" s="23">
        <f>SUM(F258)</f>
        <v>972</v>
      </c>
      <c r="H258" s="5">
        <v>972</v>
      </c>
      <c r="I258" s="3"/>
      <c r="J258" s="6">
        <f t="shared" si="4"/>
        <v>100</v>
      </c>
    </row>
    <row r="259" spans="1:10" ht="21">
      <c r="A259" s="130"/>
      <c r="B259" s="105"/>
      <c r="C259" s="114"/>
      <c r="D259" s="107" t="s">
        <v>6</v>
      </c>
      <c r="E259" s="20" t="s">
        <v>76</v>
      </c>
      <c r="F259" s="6">
        <v>100</v>
      </c>
      <c r="G259" s="1">
        <v>100</v>
      </c>
      <c r="H259" s="6">
        <v>99</v>
      </c>
      <c r="I259" s="3"/>
      <c r="J259" s="6">
        <f t="shared" si="4"/>
        <v>99</v>
      </c>
    </row>
    <row r="260" spans="1:10" ht="31.5">
      <c r="A260" s="130"/>
      <c r="B260" s="105"/>
      <c r="C260" s="114"/>
      <c r="D260" s="108"/>
      <c r="E260" s="62" t="s">
        <v>77</v>
      </c>
      <c r="F260" s="6">
        <v>0.8</v>
      </c>
      <c r="G260" s="1">
        <v>0.8</v>
      </c>
      <c r="H260" s="6">
        <v>0.8</v>
      </c>
      <c r="I260" s="6"/>
      <c r="J260" s="6">
        <f t="shared" si="4"/>
        <v>100</v>
      </c>
    </row>
    <row r="261" spans="1:10" ht="42">
      <c r="A261" s="130"/>
      <c r="B261" s="105"/>
      <c r="C261" s="114"/>
      <c r="D261" s="109"/>
      <c r="E261" s="20" t="s">
        <v>78</v>
      </c>
      <c r="F261" s="6">
        <v>100</v>
      </c>
      <c r="G261" s="1">
        <v>100</v>
      </c>
      <c r="H261" s="6">
        <v>100</v>
      </c>
      <c r="I261" s="6"/>
      <c r="J261" s="6">
        <f t="shared" si="4"/>
        <v>100</v>
      </c>
    </row>
    <row r="262" spans="1:10" ht="52.5">
      <c r="A262" s="130"/>
      <c r="B262" s="105"/>
      <c r="C262" s="113" t="s">
        <v>82</v>
      </c>
      <c r="D262" s="49" t="s">
        <v>4</v>
      </c>
      <c r="E262" s="62" t="s">
        <v>220</v>
      </c>
      <c r="F262" s="89">
        <v>17728.7757</v>
      </c>
      <c r="G262" s="78">
        <f>SUM(F262)</f>
        <v>17728.7757</v>
      </c>
      <c r="H262" s="25">
        <v>16554.88319</v>
      </c>
      <c r="I262" s="25">
        <v>17728.7755</v>
      </c>
      <c r="J262" s="6">
        <f>SUM((G262/G263*H263/H262*100)+(I262/G262*100))/2</f>
        <v>103.54545637613404</v>
      </c>
    </row>
    <row r="263" spans="1:10" ht="52.5">
      <c r="A263" s="130"/>
      <c r="B263" s="105"/>
      <c r="C263" s="113"/>
      <c r="D263" s="49" t="s">
        <v>5</v>
      </c>
      <c r="E263" s="62" t="s">
        <v>83</v>
      </c>
      <c r="F263" s="6">
        <v>25.5</v>
      </c>
      <c r="G263" s="29">
        <f>SUM(F263)</f>
        <v>25.5</v>
      </c>
      <c r="H263" s="6">
        <v>25.5</v>
      </c>
      <c r="I263" s="6"/>
      <c r="J263" s="6">
        <f t="shared" si="4"/>
        <v>100</v>
      </c>
    </row>
    <row r="264" spans="1:10" ht="12.75" customHeight="1">
      <c r="A264" s="130"/>
      <c r="B264" s="105"/>
      <c r="C264" s="113"/>
      <c r="D264" s="107" t="s">
        <v>6</v>
      </c>
      <c r="E264" s="62" t="s">
        <v>84</v>
      </c>
      <c r="F264" s="6">
        <v>100</v>
      </c>
      <c r="G264" s="1">
        <v>100</v>
      </c>
      <c r="H264" s="6">
        <v>100</v>
      </c>
      <c r="I264" s="6"/>
      <c r="J264" s="6">
        <f t="shared" si="4"/>
        <v>100</v>
      </c>
    </row>
    <row r="265" spans="1:10" ht="21" customHeight="1">
      <c r="A265" s="130"/>
      <c r="B265" s="105"/>
      <c r="C265" s="113"/>
      <c r="D265" s="108"/>
      <c r="E265" s="62" t="s">
        <v>85</v>
      </c>
      <c r="F265" s="6">
        <v>100</v>
      </c>
      <c r="G265" s="1">
        <v>100</v>
      </c>
      <c r="H265" s="6">
        <v>99</v>
      </c>
      <c r="I265" s="6"/>
      <c r="J265" s="6">
        <f t="shared" si="4"/>
        <v>99</v>
      </c>
    </row>
    <row r="266" spans="1:10" ht="21">
      <c r="A266" s="130"/>
      <c r="B266" s="106"/>
      <c r="C266" s="113"/>
      <c r="D266" s="109"/>
      <c r="E266" s="62" t="s">
        <v>86</v>
      </c>
      <c r="F266" s="6">
        <v>100</v>
      </c>
      <c r="G266" s="1">
        <v>100</v>
      </c>
      <c r="H266" s="6">
        <v>99</v>
      </c>
      <c r="I266" s="6"/>
      <c r="J266" s="6">
        <f t="shared" si="4"/>
        <v>99</v>
      </c>
    </row>
    <row r="267" spans="1:10" ht="19.5" customHeight="1">
      <c r="A267" s="130">
        <v>15</v>
      </c>
      <c r="B267" s="104" t="s">
        <v>174</v>
      </c>
      <c r="C267" s="110" t="s">
        <v>79</v>
      </c>
      <c r="D267" s="49" t="s">
        <v>4</v>
      </c>
      <c r="E267" s="62" t="s">
        <v>181</v>
      </c>
      <c r="F267" s="84">
        <v>17134.28106</v>
      </c>
      <c r="G267" s="78">
        <f>SUM(F267)</f>
        <v>17134.28106</v>
      </c>
      <c r="H267" s="43">
        <v>14689.8</v>
      </c>
      <c r="I267" s="43">
        <v>17114.33</v>
      </c>
      <c r="J267" s="6">
        <f>SUM((G267/G268*H268/H267*100)+(I267/G267*100))/2</f>
        <v>108.26211500472006</v>
      </c>
    </row>
    <row r="268" spans="1:10" ht="13.5" customHeight="1">
      <c r="A268" s="130"/>
      <c r="B268" s="105"/>
      <c r="C268" s="119"/>
      <c r="D268" s="49" t="s">
        <v>5</v>
      </c>
      <c r="E268" s="62" t="s">
        <v>75</v>
      </c>
      <c r="F268" s="17">
        <v>9996</v>
      </c>
      <c r="G268" s="23">
        <f>SUM(F268)</f>
        <v>9996</v>
      </c>
      <c r="H268" s="5">
        <v>9996</v>
      </c>
      <c r="I268" s="26"/>
      <c r="J268" s="6">
        <f>SUM(H268/G268)*100</f>
        <v>100</v>
      </c>
    </row>
    <row r="269" spans="1:10" ht="21" customHeight="1">
      <c r="A269" s="130"/>
      <c r="B269" s="105"/>
      <c r="C269" s="119"/>
      <c r="D269" s="107" t="s">
        <v>6</v>
      </c>
      <c r="E269" s="20" t="s">
        <v>76</v>
      </c>
      <c r="F269" s="18">
        <v>100</v>
      </c>
      <c r="G269" s="30">
        <v>100</v>
      </c>
      <c r="H269" s="6">
        <v>95</v>
      </c>
      <c r="I269" s="53"/>
      <c r="J269" s="6">
        <f>SUM(H269/G269)*100</f>
        <v>95</v>
      </c>
    </row>
    <row r="270" spans="1:10" ht="31.5">
      <c r="A270" s="130"/>
      <c r="B270" s="105"/>
      <c r="C270" s="119"/>
      <c r="D270" s="108"/>
      <c r="E270" s="62" t="s">
        <v>77</v>
      </c>
      <c r="F270" s="18">
        <v>0</v>
      </c>
      <c r="G270" s="30">
        <v>0</v>
      </c>
      <c r="H270" s="6">
        <v>0</v>
      </c>
      <c r="I270" s="53"/>
      <c r="J270" s="6">
        <v>0</v>
      </c>
    </row>
    <row r="271" spans="1:10" ht="42">
      <c r="A271" s="130"/>
      <c r="B271" s="105"/>
      <c r="C271" s="111"/>
      <c r="D271" s="109"/>
      <c r="E271" s="20" t="s">
        <v>78</v>
      </c>
      <c r="F271" s="18">
        <v>0</v>
      </c>
      <c r="G271" s="30">
        <v>0</v>
      </c>
      <c r="H271" s="6">
        <v>0</v>
      </c>
      <c r="I271" s="53"/>
      <c r="J271" s="6">
        <v>0</v>
      </c>
    </row>
    <row r="272" spans="1:10" ht="18.75" customHeight="1">
      <c r="A272" s="130"/>
      <c r="B272" s="105"/>
      <c r="C272" s="114" t="s">
        <v>105</v>
      </c>
      <c r="D272" s="49" t="s">
        <v>4</v>
      </c>
      <c r="E272" s="62" t="s">
        <v>74</v>
      </c>
      <c r="F272" s="87">
        <v>2159.78333</v>
      </c>
      <c r="G272" s="78">
        <f>SUM(F272)</f>
        <v>2159.78333</v>
      </c>
      <c r="H272" s="43">
        <v>1808.3</v>
      </c>
      <c r="I272" s="43">
        <v>1879.95</v>
      </c>
      <c r="J272" s="6">
        <f>SUM((G272/G273*H273/H272*100)+(I272/G272*100))/2</f>
        <v>102.57679888015142</v>
      </c>
    </row>
    <row r="273" spans="1:10" ht="21.75" customHeight="1">
      <c r="A273" s="130"/>
      <c r="B273" s="105"/>
      <c r="C273" s="114"/>
      <c r="D273" s="49" t="s">
        <v>5</v>
      </c>
      <c r="E273" s="62" t="s">
        <v>75</v>
      </c>
      <c r="F273" s="17">
        <v>1260</v>
      </c>
      <c r="G273" s="23">
        <f>SUM(F273)</f>
        <v>1260</v>
      </c>
      <c r="H273" s="5">
        <v>1246</v>
      </c>
      <c r="I273" s="26"/>
      <c r="J273" s="6">
        <f>SUM(H273/G273)*100</f>
        <v>98.88888888888889</v>
      </c>
    </row>
    <row r="274" spans="1:10" ht="21" customHeight="1">
      <c r="A274" s="130"/>
      <c r="B274" s="105"/>
      <c r="C274" s="114"/>
      <c r="D274" s="107" t="s">
        <v>6</v>
      </c>
      <c r="E274" s="20" t="s">
        <v>76</v>
      </c>
      <c r="F274" s="6">
        <v>100</v>
      </c>
      <c r="G274" s="1">
        <v>100</v>
      </c>
      <c r="H274" s="53">
        <v>95</v>
      </c>
      <c r="I274" s="53"/>
      <c r="J274" s="6">
        <f>SUM(H274/G274)*100</f>
        <v>95</v>
      </c>
    </row>
    <row r="275" spans="1:10" ht="31.5">
      <c r="A275" s="130"/>
      <c r="B275" s="105"/>
      <c r="C275" s="114"/>
      <c r="D275" s="108"/>
      <c r="E275" s="62" t="s">
        <v>77</v>
      </c>
      <c r="F275" s="6">
        <v>0</v>
      </c>
      <c r="G275" s="1">
        <v>0</v>
      </c>
      <c r="H275" s="6">
        <v>0</v>
      </c>
      <c r="I275" s="53"/>
      <c r="J275" s="6">
        <v>0</v>
      </c>
    </row>
    <row r="276" spans="1:10" ht="42">
      <c r="A276" s="130"/>
      <c r="B276" s="105"/>
      <c r="C276" s="114"/>
      <c r="D276" s="109"/>
      <c r="E276" s="20" t="s">
        <v>78</v>
      </c>
      <c r="F276" s="6">
        <v>0</v>
      </c>
      <c r="G276" s="1">
        <v>0</v>
      </c>
      <c r="H276" s="6">
        <v>0</v>
      </c>
      <c r="I276" s="53"/>
      <c r="J276" s="6">
        <v>0</v>
      </c>
    </row>
    <row r="277" spans="1:10" ht="31.5" customHeight="1">
      <c r="A277" s="130">
        <v>16</v>
      </c>
      <c r="B277" s="131" t="s">
        <v>112</v>
      </c>
      <c r="C277" s="132"/>
      <c r="D277" s="54" t="s">
        <v>4</v>
      </c>
      <c r="E277" s="62" t="s">
        <v>159</v>
      </c>
      <c r="F277" s="84">
        <v>6012.07272</v>
      </c>
      <c r="G277" s="78">
        <f>SUM(F277)</f>
        <v>6012.07272</v>
      </c>
      <c r="H277" s="25">
        <v>5926.09996</v>
      </c>
      <c r="I277" s="25">
        <v>5895.54362</v>
      </c>
      <c r="J277" s="6">
        <f>SUM((G277/G278*H278/H277*100)+(I277/G277*100))/2</f>
        <v>97.97641034440059</v>
      </c>
    </row>
    <row r="278" spans="1:10" ht="20.25" customHeight="1">
      <c r="A278" s="130"/>
      <c r="B278" s="133"/>
      <c r="C278" s="134"/>
      <c r="D278" s="54" t="s">
        <v>5</v>
      </c>
      <c r="E278" s="62" t="s">
        <v>248</v>
      </c>
      <c r="F278" s="5">
        <v>57</v>
      </c>
      <c r="G278" s="23">
        <f>SUM(F278)</f>
        <v>57</v>
      </c>
      <c r="H278" s="5">
        <v>55</v>
      </c>
      <c r="I278" s="6"/>
      <c r="J278" s="6">
        <f aca="true" t="shared" si="6" ref="J278:J377">SUM(H278/G278)*100</f>
        <v>96.49122807017544</v>
      </c>
    </row>
    <row r="279" spans="1:10" ht="21" customHeight="1">
      <c r="A279" s="130"/>
      <c r="B279" s="133"/>
      <c r="C279" s="134"/>
      <c r="D279" s="110" t="s">
        <v>6</v>
      </c>
      <c r="E279" s="33" t="s">
        <v>160</v>
      </c>
      <c r="F279" s="7">
        <v>0.95</v>
      </c>
      <c r="G279" s="1">
        <v>95</v>
      </c>
      <c r="H279" s="6">
        <v>96.19</v>
      </c>
      <c r="I279" s="6"/>
      <c r="J279" s="6">
        <f t="shared" si="6"/>
        <v>101.25263157894737</v>
      </c>
    </row>
    <row r="280" spans="1:10" ht="14.25" customHeight="1">
      <c r="A280" s="130"/>
      <c r="B280" s="133"/>
      <c r="C280" s="134"/>
      <c r="D280" s="111"/>
      <c r="E280" s="33" t="s">
        <v>22</v>
      </c>
      <c r="F280" s="7">
        <v>0.9</v>
      </c>
      <c r="G280" s="1">
        <v>90</v>
      </c>
      <c r="H280" s="6">
        <v>91.3</v>
      </c>
      <c r="I280" s="6"/>
      <c r="J280" s="6">
        <f t="shared" si="6"/>
        <v>101.44444444444444</v>
      </c>
    </row>
    <row r="281" spans="1:10" ht="31.5" customHeight="1">
      <c r="A281" s="130"/>
      <c r="B281" s="133"/>
      <c r="C281" s="134"/>
      <c r="D281" s="54" t="s">
        <v>4</v>
      </c>
      <c r="E281" s="62" t="s">
        <v>227</v>
      </c>
      <c r="F281" s="84">
        <v>8036.66736</v>
      </c>
      <c r="G281" s="78">
        <f>SUM(F281)</f>
        <v>8036.66736</v>
      </c>
      <c r="H281" s="25">
        <v>7855.52785</v>
      </c>
      <c r="I281" s="25">
        <v>7815.023</v>
      </c>
      <c r="J281" s="6">
        <f>SUM((G281/G282*H282/H281*100)+(I281/G281*100))/2</f>
        <v>97.54994504656062</v>
      </c>
    </row>
    <row r="282" spans="1:10" ht="21.75" customHeight="1">
      <c r="A282" s="130"/>
      <c r="B282" s="133"/>
      <c r="C282" s="134"/>
      <c r="D282" s="54" t="s">
        <v>5</v>
      </c>
      <c r="E282" s="62" t="s">
        <v>249</v>
      </c>
      <c r="F282" s="5">
        <v>69</v>
      </c>
      <c r="G282" s="23">
        <f>SUM(F282)</f>
        <v>69</v>
      </c>
      <c r="H282" s="5">
        <v>66</v>
      </c>
      <c r="I282" s="6"/>
      <c r="J282" s="6">
        <f t="shared" si="6"/>
        <v>95.65217391304348</v>
      </c>
    </row>
    <row r="283" spans="1:10" ht="21">
      <c r="A283" s="130"/>
      <c r="B283" s="133"/>
      <c r="C283" s="134"/>
      <c r="D283" s="110" t="s">
        <v>6</v>
      </c>
      <c r="E283" s="33" t="s">
        <v>160</v>
      </c>
      <c r="F283" s="1">
        <v>95</v>
      </c>
      <c r="G283" s="1">
        <v>95</v>
      </c>
      <c r="H283" s="6">
        <v>96.01</v>
      </c>
      <c r="I283" s="6"/>
      <c r="J283" s="6">
        <f t="shared" si="6"/>
        <v>101.06315789473686</v>
      </c>
    </row>
    <row r="284" spans="1:10" ht="15" customHeight="1">
      <c r="A284" s="130"/>
      <c r="B284" s="135"/>
      <c r="C284" s="136"/>
      <c r="D284" s="111"/>
      <c r="E284" s="33" t="s">
        <v>22</v>
      </c>
      <c r="F284" s="1">
        <v>90</v>
      </c>
      <c r="G284" s="1">
        <v>90</v>
      </c>
      <c r="H284" s="6">
        <v>92.7</v>
      </c>
      <c r="I284" s="53"/>
      <c r="J284" s="6">
        <f t="shared" si="6"/>
        <v>103</v>
      </c>
    </row>
    <row r="285" spans="1:10" ht="31.5" customHeight="1">
      <c r="A285" s="130">
        <v>17</v>
      </c>
      <c r="B285" s="104" t="s">
        <v>132</v>
      </c>
      <c r="C285" s="110" t="s">
        <v>164</v>
      </c>
      <c r="D285" s="54" t="s">
        <v>4</v>
      </c>
      <c r="E285" s="62" t="s">
        <v>227</v>
      </c>
      <c r="F285" s="84">
        <v>3275.61542</v>
      </c>
      <c r="G285" s="78">
        <f>SUM(F285)</f>
        <v>3275.61542</v>
      </c>
      <c r="H285" s="25">
        <v>3386.56484</v>
      </c>
      <c r="I285" s="25">
        <v>3204.76739</v>
      </c>
      <c r="J285" s="6">
        <f>SUM((G285/G286*H286/H285*100)+(I285/G285*100))/2</f>
        <v>97.28047187874219</v>
      </c>
    </row>
    <row r="286" spans="1:10" ht="18" customHeight="1">
      <c r="A286" s="130"/>
      <c r="B286" s="105"/>
      <c r="C286" s="119"/>
      <c r="D286" s="54" t="s">
        <v>5</v>
      </c>
      <c r="E286" s="62" t="s">
        <v>249</v>
      </c>
      <c r="F286" s="5">
        <v>34</v>
      </c>
      <c r="G286" s="23">
        <f>SUM(F286)</f>
        <v>34</v>
      </c>
      <c r="H286" s="5">
        <v>34</v>
      </c>
      <c r="I286" s="25"/>
      <c r="J286" s="6">
        <f t="shared" si="6"/>
        <v>100</v>
      </c>
    </row>
    <row r="287" spans="1:10" ht="21.75" customHeight="1">
      <c r="A287" s="130"/>
      <c r="B287" s="105"/>
      <c r="C287" s="119"/>
      <c r="D287" s="110" t="s">
        <v>6</v>
      </c>
      <c r="E287" s="33" t="s">
        <v>160</v>
      </c>
      <c r="F287" s="1">
        <v>95</v>
      </c>
      <c r="G287" s="1">
        <v>95</v>
      </c>
      <c r="H287" s="6">
        <v>100</v>
      </c>
      <c r="I287" s="25"/>
      <c r="J287" s="6">
        <f t="shared" si="6"/>
        <v>105.26315789473684</v>
      </c>
    </row>
    <row r="288" spans="1:10" ht="13.5" customHeight="1">
      <c r="A288" s="130"/>
      <c r="B288" s="105"/>
      <c r="C288" s="111"/>
      <c r="D288" s="111"/>
      <c r="E288" s="33" t="s">
        <v>22</v>
      </c>
      <c r="F288" s="1">
        <v>90</v>
      </c>
      <c r="G288" s="1">
        <v>90</v>
      </c>
      <c r="H288" s="6">
        <v>100</v>
      </c>
      <c r="I288" s="25"/>
      <c r="J288" s="6">
        <f t="shared" si="6"/>
        <v>111.11111111111111</v>
      </c>
    </row>
    <row r="289" spans="1:10" ht="32.25" customHeight="1">
      <c r="A289" s="130"/>
      <c r="B289" s="105"/>
      <c r="C289" s="110" t="s">
        <v>161</v>
      </c>
      <c r="D289" s="54" t="s">
        <v>4</v>
      </c>
      <c r="E289" s="62" t="s">
        <v>227</v>
      </c>
      <c r="F289" s="84">
        <v>7707.33054</v>
      </c>
      <c r="G289" s="78">
        <f>SUM(F289)</f>
        <v>7707.33054</v>
      </c>
      <c r="H289" s="25">
        <v>8566.01696</v>
      </c>
      <c r="I289" s="25">
        <v>8106.17634</v>
      </c>
      <c r="J289" s="6">
        <f>SUM((G289/G290*H290/H289*100)+(I289/G289*100))/2</f>
        <v>100.9493632823647</v>
      </c>
    </row>
    <row r="290" spans="1:10" ht="20.25" customHeight="1">
      <c r="A290" s="130"/>
      <c r="B290" s="105"/>
      <c r="C290" s="119"/>
      <c r="D290" s="54" t="s">
        <v>5</v>
      </c>
      <c r="E290" s="62" t="s">
        <v>249</v>
      </c>
      <c r="F290" s="5">
        <v>80</v>
      </c>
      <c r="G290" s="23">
        <f>SUM(F290)</f>
        <v>80</v>
      </c>
      <c r="H290" s="5">
        <v>86</v>
      </c>
      <c r="I290" s="25"/>
      <c r="J290" s="6">
        <f t="shared" si="6"/>
        <v>107.5</v>
      </c>
    </row>
    <row r="291" spans="1:10" ht="21">
      <c r="A291" s="130"/>
      <c r="B291" s="105"/>
      <c r="C291" s="119"/>
      <c r="D291" s="110" t="s">
        <v>6</v>
      </c>
      <c r="E291" s="33" t="s">
        <v>160</v>
      </c>
      <c r="F291" s="1">
        <v>95</v>
      </c>
      <c r="G291" s="1">
        <v>95</v>
      </c>
      <c r="H291" s="6">
        <v>103.6</v>
      </c>
      <c r="I291" s="25"/>
      <c r="J291" s="6">
        <f t="shared" si="6"/>
        <v>109.05263157894736</v>
      </c>
    </row>
    <row r="292" spans="1:10" ht="12.75" customHeight="1">
      <c r="A292" s="130"/>
      <c r="B292" s="105"/>
      <c r="C292" s="111"/>
      <c r="D292" s="111"/>
      <c r="E292" s="33" t="s">
        <v>22</v>
      </c>
      <c r="F292" s="1">
        <v>90</v>
      </c>
      <c r="G292" s="1">
        <v>90</v>
      </c>
      <c r="H292" s="6">
        <v>94</v>
      </c>
      <c r="I292" s="25"/>
      <c r="J292" s="6">
        <f t="shared" si="6"/>
        <v>104.44444444444446</v>
      </c>
    </row>
    <row r="293" spans="1:10" ht="31.5" customHeight="1">
      <c r="A293" s="130"/>
      <c r="B293" s="105"/>
      <c r="C293" s="110" t="s">
        <v>162</v>
      </c>
      <c r="D293" s="54" t="s">
        <v>4</v>
      </c>
      <c r="E293" s="62" t="s">
        <v>227</v>
      </c>
      <c r="F293" s="84">
        <v>20328.08493</v>
      </c>
      <c r="G293" s="78">
        <f>SUM(F293)</f>
        <v>20328.08493</v>
      </c>
      <c r="H293" s="25">
        <v>20319.38906</v>
      </c>
      <c r="I293" s="25">
        <v>19228.60434</v>
      </c>
      <c r="J293" s="6">
        <f>SUM((G293/G294*H294/H293*100)+(I293/G293*100))/2</f>
        <v>95.65758146963549</v>
      </c>
    </row>
    <row r="294" spans="1:10" ht="15" customHeight="1">
      <c r="A294" s="130"/>
      <c r="B294" s="105"/>
      <c r="C294" s="119"/>
      <c r="D294" s="54" t="s">
        <v>5</v>
      </c>
      <c r="E294" s="62" t="s">
        <v>249</v>
      </c>
      <c r="F294" s="5">
        <v>211</v>
      </c>
      <c r="G294" s="23">
        <f>SUM(F294)</f>
        <v>211</v>
      </c>
      <c r="H294" s="5">
        <v>204</v>
      </c>
      <c r="I294" s="25"/>
      <c r="J294" s="6">
        <f t="shared" si="6"/>
        <v>96.6824644549763</v>
      </c>
    </row>
    <row r="295" spans="1:10" ht="21">
      <c r="A295" s="130"/>
      <c r="B295" s="105"/>
      <c r="C295" s="119"/>
      <c r="D295" s="110" t="s">
        <v>6</v>
      </c>
      <c r="E295" s="33" t="s">
        <v>160</v>
      </c>
      <c r="F295" s="1">
        <v>95</v>
      </c>
      <c r="G295" s="1">
        <v>95</v>
      </c>
      <c r="H295" s="6">
        <v>109.7</v>
      </c>
      <c r="I295" s="25"/>
      <c r="J295" s="6">
        <f t="shared" si="6"/>
        <v>115.47368421052633</v>
      </c>
    </row>
    <row r="296" spans="1:10" ht="14.25" customHeight="1">
      <c r="A296" s="130"/>
      <c r="B296" s="105"/>
      <c r="C296" s="111"/>
      <c r="D296" s="111"/>
      <c r="E296" s="33" t="s">
        <v>22</v>
      </c>
      <c r="F296" s="1">
        <v>90</v>
      </c>
      <c r="G296" s="1">
        <v>90</v>
      </c>
      <c r="H296" s="6">
        <v>98</v>
      </c>
      <c r="I296" s="25"/>
      <c r="J296" s="6">
        <f t="shared" si="6"/>
        <v>108.88888888888889</v>
      </c>
    </row>
    <row r="297" spans="1:10" ht="30.75" customHeight="1">
      <c r="A297" s="130"/>
      <c r="B297" s="105"/>
      <c r="C297" s="110" t="s">
        <v>165</v>
      </c>
      <c r="D297" s="54" t="s">
        <v>4</v>
      </c>
      <c r="E297" s="62" t="s">
        <v>250</v>
      </c>
      <c r="F297" s="84">
        <v>41426.90294</v>
      </c>
      <c r="G297" s="78">
        <f>SUM(F297)</f>
        <v>41426.90294</v>
      </c>
      <c r="H297" s="25">
        <v>44822.18176</v>
      </c>
      <c r="I297" s="25">
        <v>42416.03899</v>
      </c>
      <c r="J297" s="6">
        <f>SUM((G297/G298*H298/H297*100)+(I297/G297*100))/2</f>
        <v>99.55575326362063</v>
      </c>
    </row>
    <row r="298" spans="1:10" ht="15.75" customHeight="1">
      <c r="A298" s="130"/>
      <c r="B298" s="105"/>
      <c r="C298" s="119"/>
      <c r="D298" s="54" t="s">
        <v>5</v>
      </c>
      <c r="E298" s="62" t="s">
        <v>249</v>
      </c>
      <c r="F298" s="5">
        <v>430</v>
      </c>
      <c r="G298" s="23">
        <f>SUM(F298)</f>
        <v>430</v>
      </c>
      <c r="H298" s="5">
        <v>450</v>
      </c>
      <c r="I298" s="25"/>
      <c r="J298" s="6">
        <f t="shared" si="6"/>
        <v>104.65116279069768</v>
      </c>
    </row>
    <row r="299" spans="1:10" ht="21" customHeight="1">
      <c r="A299" s="130"/>
      <c r="B299" s="105"/>
      <c r="C299" s="119"/>
      <c r="D299" s="110" t="s">
        <v>6</v>
      </c>
      <c r="E299" s="33" t="s">
        <v>160</v>
      </c>
      <c r="F299" s="1">
        <v>95</v>
      </c>
      <c r="G299" s="1">
        <v>95</v>
      </c>
      <c r="H299" s="6">
        <v>108.7</v>
      </c>
      <c r="I299" s="25"/>
      <c r="J299" s="6">
        <f t="shared" si="6"/>
        <v>114.42105263157896</v>
      </c>
    </row>
    <row r="300" spans="1:10" ht="14.25" customHeight="1">
      <c r="A300" s="130"/>
      <c r="B300" s="105"/>
      <c r="C300" s="111"/>
      <c r="D300" s="111"/>
      <c r="E300" s="33" t="s">
        <v>22</v>
      </c>
      <c r="F300" s="1">
        <v>90</v>
      </c>
      <c r="G300" s="1">
        <v>90</v>
      </c>
      <c r="H300" s="6">
        <v>99</v>
      </c>
      <c r="I300" s="25"/>
      <c r="J300" s="6">
        <f t="shared" si="6"/>
        <v>110.00000000000001</v>
      </c>
    </row>
    <row r="301" spans="1:10" ht="33" customHeight="1">
      <c r="A301" s="130"/>
      <c r="B301" s="105"/>
      <c r="C301" s="110" t="s">
        <v>166</v>
      </c>
      <c r="D301" s="54" t="s">
        <v>4</v>
      </c>
      <c r="E301" s="62" t="s">
        <v>227</v>
      </c>
      <c r="F301" s="84">
        <v>5684.15617</v>
      </c>
      <c r="G301" s="78">
        <f>SUM(F301)</f>
        <v>5684.15617</v>
      </c>
      <c r="H301" s="25">
        <v>5876.68605</v>
      </c>
      <c r="I301" s="25">
        <v>5561.214</v>
      </c>
      <c r="J301" s="6">
        <f>SUM((G301/G302*H302/H301*100)+(I301/G301*100))/2</f>
        <v>97.28047184226902</v>
      </c>
    </row>
    <row r="302" spans="1:10" ht="15.75" customHeight="1">
      <c r="A302" s="130"/>
      <c r="B302" s="105"/>
      <c r="C302" s="119"/>
      <c r="D302" s="54" t="s">
        <v>5</v>
      </c>
      <c r="E302" s="62" t="s">
        <v>249</v>
      </c>
      <c r="F302" s="5">
        <v>59</v>
      </c>
      <c r="G302" s="23">
        <f>SUM(F302)</f>
        <v>59</v>
      </c>
      <c r="H302" s="5">
        <v>59</v>
      </c>
      <c r="I302" s="25"/>
      <c r="J302" s="6">
        <f t="shared" si="6"/>
        <v>100</v>
      </c>
    </row>
    <row r="303" spans="1:10" ht="21">
      <c r="A303" s="130"/>
      <c r="B303" s="105"/>
      <c r="C303" s="119"/>
      <c r="D303" s="110" t="s">
        <v>6</v>
      </c>
      <c r="E303" s="33" t="s">
        <v>160</v>
      </c>
      <c r="F303" s="1">
        <v>95</v>
      </c>
      <c r="G303" s="1">
        <v>95</v>
      </c>
      <c r="H303" s="6">
        <v>86.8</v>
      </c>
      <c r="I303" s="25"/>
      <c r="J303" s="6">
        <f t="shared" si="6"/>
        <v>91.36842105263158</v>
      </c>
    </row>
    <row r="304" spans="1:10" ht="12" customHeight="1">
      <c r="A304" s="130"/>
      <c r="B304" s="105"/>
      <c r="C304" s="111"/>
      <c r="D304" s="111"/>
      <c r="E304" s="33" t="s">
        <v>22</v>
      </c>
      <c r="F304" s="1">
        <v>90</v>
      </c>
      <c r="G304" s="1">
        <v>90</v>
      </c>
      <c r="H304" s="6">
        <v>97</v>
      </c>
      <c r="I304" s="25"/>
      <c r="J304" s="6">
        <f t="shared" si="6"/>
        <v>107.77777777777777</v>
      </c>
    </row>
    <row r="305" spans="1:10" ht="23.25" customHeight="1">
      <c r="A305" s="130"/>
      <c r="B305" s="105"/>
      <c r="C305" s="110" t="s">
        <v>167</v>
      </c>
      <c r="D305" s="54" t="s">
        <v>4</v>
      </c>
      <c r="E305" s="62" t="s">
        <v>226</v>
      </c>
      <c r="F305" s="84">
        <v>9141.03</v>
      </c>
      <c r="G305" s="78">
        <f aca="true" t="shared" si="7" ref="G305:G314">SUM(F305)</f>
        <v>9141.03</v>
      </c>
      <c r="H305" s="25">
        <v>8745.00767</v>
      </c>
      <c r="I305" s="25">
        <v>8745.00772</v>
      </c>
      <c r="J305" s="6">
        <f>SUM((G305/G306*H306/H305*100)+(I305/G305*100))/2</f>
        <v>97.75519102637202</v>
      </c>
    </row>
    <row r="306" spans="1:10" ht="19.5" customHeight="1">
      <c r="A306" s="130"/>
      <c r="B306" s="105"/>
      <c r="C306" s="119"/>
      <c r="D306" s="54" t="s">
        <v>5</v>
      </c>
      <c r="E306" s="62" t="s">
        <v>163</v>
      </c>
      <c r="F306" s="5">
        <v>183925</v>
      </c>
      <c r="G306" s="23">
        <f t="shared" si="7"/>
        <v>183925</v>
      </c>
      <c r="H306" s="5">
        <v>175680</v>
      </c>
      <c r="I306" s="25"/>
      <c r="J306" s="6">
        <f t="shared" si="6"/>
        <v>95.51719450863123</v>
      </c>
    </row>
    <row r="307" spans="1:10" ht="27">
      <c r="A307" s="130"/>
      <c r="B307" s="105"/>
      <c r="C307" s="110" t="s">
        <v>167</v>
      </c>
      <c r="D307" s="54" t="s">
        <v>4</v>
      </c>
      <c r="E307" s="62" t="s">
        <v>225</v>
      </c>
      <c r="F307" s="84">
        <v>690.22</v>
      </c>
      <c r="G307" s="78">
        <f t="shared" si="7"/>
        <v>690.22</v>
      </c>
      <c r="H307" s="25">
        <v>691.31755</v>
      </c>
      <c r="I307" s="25">
        <v>691.31755</v>
      </c>
      <c r="J307" s="6">
        <f>SUM((G307/G308*H308/H307*100)+(I307/G307*100))/2</f>
        <v>100.00012622736344</v>
      </c>
    </row>
    <row r="308" spans="1:10" ht="15" customHeight="1">
      <c r="A308" s="130"/>
      <c r="B308" s="105"/>
      <c r="C308" s="119"/>
      <c r="D308" s="54" t="s">
        <v>5</v>
      </c>
      <c r="E308" s="62" t="s">
        <v>163</v>
      </c>
      <c r="F308" s="5">
        <v>13888</v>
      </c>
      <c r="G308" s="23">
        <f t="shared" si="7"/>
        <v>13888</v>
      </c>
      <c r="H308" s="5">
        <v>13888</v>
      </c>
      <c r="I308" s="25"/>
      <c r="J308" s="6">
        <f t="shared" si="6"/>
        <v>100</v>
      </c>
    </row>
    <row r="309" spans="1:10" ht="20.25" customHeight="1">
      <c r="A309" s="130">
        <v>18</v>
      </c>
      <c r="B309" s="128" t="s">
        <v>9</v>
      </c>
      <c r="C309" s="113" t="s">
        <v>63</v>
      </c>
      <c r="D309" s="54" t="s">
        <v>4</v>
      </c>
      <c r="E309" s="67" t="s">
        <v>224</v>
      </c>
      <c r="F309" s="90">
        <v>12102.09</v>
      </c>
      <c r="G309" s="78">
        <f t="shared" si="7"/>
        <v>12102.09</v>
      </c>
      <c r="H309" s="91">
        <v>12064.4</v>
      </c>
      <c r="I309" s="43">
        <v>11964.8</v>
      </c>
      <c r="J309" s="6">
        <f>SUM((G309/G310*H310/H309*100)+(I309/G309*100))/2</f>
        <v>106.75415921006439</v>
      </c>
    </row>
    <row r="310" spans="1:10" ht="23.25" customHeight="1">
      <c r="A310" s="130"/>
      <c r="B310" s="129"/>
      <c r="C310" s="113"/>
      <c r="D310" s="54" t="s">
        <v>5</v>
      </c>
      <c r="E310" s="68" t="s">
        <v>64</v>
      </c>
      <c r="F310" s="53">
        <v>14</v>
      </c>
      <c r="G310" s="23">
        <f t="shared" si="7"/>
        <v>14</v>
      </c>
      <c r="H310" s="59">
        <v>16</v>
      </c>
      <c r="I310" s="2"/>
      <c r="J310" s="6">
        <f t="shared" si="6"/>
        <v>114.28571428571428</v>
      </c>
    </row>
    <row r="311" spans="1:10" ht="23.25" customHeight="1">
      <c r="A311" s="130"/>
      <c r="B311" s="129"/>
      <c r="C311" s="113" t="s">
        <v>65</v>
      </c>
      <c r="D311" s="54" t="s">
        <v>4</v>
      </c>
      <c r="E311" s="67" t="s">
        <v>223</v>
      </c>
      <c r="F311" s="84">
        <v>12489.208</v>
      </c>
      <c r="G311" s="78">
        <f t="shared" si="7"/>
        <v>12489.208</v>
      </c>
      <c r="H311" s="91">
        <v>11958.7</v>
      </c>
      <c r="I311" s="43">
        <v>11859.4</v>
      </c>
      <c r="J311" s="6">
        <f>SUM((G311/G312*H312/H311*100)+(I311/G311*100))/2</f>
        <v>144.7202673670035</v>
      </c>
    </row>
    <row r="312" spans="1:10" ht="21" customHeight="1">
      <c r="A312" s="130"/>
      <c r="B312" s="129"/>
      <c r="C312" s="113"/>
      <c r="D312" s="54" t="s">
        <v>5</v>
      </c>
      <c r="E312" s="67" t="s">
        <v>66</v>
      </c>
      <c r="F312" s="53">
        <v>1125</v>
      </c>
      <c r="G312" s="23">
        <f t="shared" si="7"/>
        <v>1125</v>
      </c>
      <c r="H312" s="59">
        <v>2095</v>
      </c>
      <c r="I312" s="2"/>
      <c r="J312" s="6">
        <f t="shared" si="6"/>
        <v>186.22222222222223</v>
      </c>
    </row>
    <row r="313" spans="1:10" ht="21.75" customHeight="1">
      <c r="A313" s="130">
        <v>19</v>
      </c>
      <c r="B313" s="137" t="s">
        <v>180</v>
      </c>
      <c r="C313" s="138"/>
      <c r="D313" s="69" t="s">
        <v>4</v>
      </c>
      <c r="E313" s="67" t="s">
        <v>222</v>
      </c>
      <c r="F313" s="84">
        <v>86020.34831</v>
      </c>
      <c r="G313" s="78">
        <f t="shared" si="7"/>
        <v>86020.34831</v>
      </c>
      <c r="H313" s="25">
        <v>85874.07262</v>
      </c>
      <c r="I313" s="25">
        <v>85874.07262</v>
      </c>
      <c r="J313" s="6">
        <f>SUM((G313/G314*H314/H313*100)+(I313/G313*100))/2</f>
        <v>99.25706359478781</v>
      </c>
    </row>
    <row r="314" spans="1:10" ht="21" customHeight="1">
      <c r="A314" s="130"/>
      <c r="B314" s="139"/>
      <c r="C314" s="140"/>
      <c r="D314" s="70" t="s">
        <v>5</v>
      </c>
      <c r="E314" s="67" t="s">
        <v>55</v>
      </c>
      <c r="F314" s="5">
        <v>26826</v>
      </c>
      <c r="G314" s="23">
        <f t="shared" si="7"/>
        <v>26826</v>
      </c>
      <c r="H314" s="5">
        <v>26428</v>
      </c>
      <c r="I314" s="3"/>
      <c r="J314" s="6">
        <f t="shared" si="6"/>
        <v>98.51636472079326</v>
      </c>
    </row>
    <row r="315" spans="1:10" ht="22.5" customHeight="1">
      <c r="A315" s="130"/>
      <c r="B315" s="141"/>
      <c r="C315" s="142"/>
      <c r="D315" s="70" t="s">
        <v>6</v>
      </c>
      <c r="E315" s="33" t="s">
        <v>56</v>
      </c>
      <c r="F315" s="24">
        <v>100</v>
      </c>
      <c r="G315" s="32">
        <v>100</v>
      </c>
      <c r="H315" s="44">
        <v>100</v>
      </c>
      <c r="I315" s="59"/>
      <c r="J315" s="6">
        <f t="shared" si="6"/>
        <v>100</v>
      </c>
    </row>
    <row r="316" spans="1:10" ht="23.25" customHeight="1">
      <c r="A316" s="130">
        <v>20</v>
      </c>
      <c r="B316" s="104" t="s">
        <v>10</v>
      </c>
      <c r="C316" s="107" t="s">
        <v>87</v>
      </c>
      <c r="D316" s="49" t="s">
        <v>4</v>
      </c>
      <c r="E316" s="71" t="s">
        <v>221</v>
      </c>
      <c r="F316" s="92">
        <v>33317.39</v>
      </c>
      <c r="G316" s="78">
        <f>SUM(F316)</f>
        <v>33317.39</v>
      </c>
      <c r="H316" s="43">
        <v>20587.56</v>
      </c>
      <c r="I316" s="43">
        <v>20689.69</v>
      </c>
      <c r="J316" s="6">
        <f>SUM((G316/G317*H317/H316*100)+(I316/G316*100))/2</f>
        <v>108.63210796871189</v>
      </c>
    </row>
    <row r="317" spans="1:10" ht="28.5" customHeight="1">
      <c r="A317" s="130"/>
      <c r="B317" s="105"/>
      <c r="C317" s="109"/>
      <c r="D317" s="54" t="s">
        <v>5</v>
      </c>
      <c r="E317" s="71" t="s">
        <v>88</v>
      </c>
      <c r="F317" s="59">
        <v>40366</v>
      </c>
      <c r="G317" s="23">
        <f>SUM(F317)</f>
        <v>40366</v>
      </c>
      <c r="H317" s="5">
        <v>38703</v>
      </c>
      <c r="I317" s="3"/>
      <c r="J317" s="6">
        <f t="shared" si="6"/>
        <v>95.88019620472676</v>
      </c>
    </row>
    <row r="318" spans="1:10" ht="52.5" customHeight="1">
      <c r="A318" s="130"/>
      <c r="B318" s="105"/>
      <c r="C318" s="113" t="s">
        <v>82</v>
      </c>
      <c r="D318" s="49" t="s">
        <v>4</v>
      </c>
      <c r="E318" s="62" t="s">
        <v>220</v>
      </c>
      <c r="F318" s="85">
        <v>39114.812</v>
      </c>
      <c r="G318" s="78">
        <f>SUM(F318)</f>
        <v>39114.812</v>
      </c>
      <c r="H318" s="93">
        <v>40900.99</v>
      </c>
      <c r="I318" s="83">
        <v>40491.21</v>
      </c>
      <c r="J318" s="6">
        <f>SUM((G318/G319*H319/H318*100)+(I318/G318*100))/2</f>
        <v>99.57589439588315</v>
      </c>
    </row>
    <row r="319" spans="1:10" ht="53.25" customHeight="1">
      <c r="A319" s="130"/>
      <c r="B319" s="105"/>
      <c r="C319" s="113"/>
      <c r="D319" s="49" t="s">
        <v>5</v>
      </c>
      <c r="E319" s="62" t="s">
        <v>83</v>
      </c>
      <c r="F319" s="2">
        <v>349.08</v>
      </c>
      <c r="G319" s="46">
        <f>SUM(F319)</f>
        <v>349.08</v>
      </c>
      <c r="H319" s="2">
        <v>349.08</v>
      </c>
      <c r="I319" s="2"/>
      <c r="J319" s="6">
        <f t="shared" si="6"/>
        <v>100</v>
      </c>
    </row>
    <row r="320" spans="1:10" ht="14.25" customHeight="1">
      <c r="A320" s="130"/>
      <c r="B320" s="105"/>
      <c r="C320" s="113"/>
      <c r="D320" s="107" t="s">
        <v>6</v>
      </c>
      <c r="E320" s="62" t="s">
        <v>84</v>
      </c>
      <c r="F320" s="6">
        <v>100</v>
      </c>
      <c r="G320" s="1">
        <v>100</v>
      </c>
      <c r="H320" s="1">
        <v>0</v>
      </c>
      <c r="I320" s="2"/>
      <c r="J320" s="6">
        <f t="shared" si="6"/>
        <v>0</v>
      </c>
    </row>
    <row r="321" spans="1:10" ht="22.5" customHeight="1">
      <c r="A321" s="130"/>
      <c r="B321" s="105"/>
      <c r="C321" s="113"/>
      <c r="D321" s="108"/>
      <c r="E321" s="62" t="s">
        <v>85</v>
      </c>
      <c r="F321" s="6">
        <v>100</v>
      </c>
      <c r="G321" s="1">
        <v>100</v>
      </c>
      <c r="H321" s="1">
        <v>0</v>
      </c>
      <c r="I321" s="2"/>
      <c r="J321" s="6">
        <f t="shared" si="6"/>
        <v>0</v>
      </c>
    </row>
    <row r="322" spans="1:10" ht="21">
      <c r="A322" s="130"/>
      <c r="B322" s="106"/>
      <c r="C322" s="113"/>
      <c r="D322" s="109"/>
      <c r="E322" s="62" t="s">
        <v>86</v>
      </c>
      <c r="F322" s="6">
        <v>100</v>
      </c>
      <c r="G322" s="1">
        <v>100</v>
      </c>
      <c r="H322" s="1">
        <v>0</v>
      </c>
      <c r="I322" s="8"/>
      <c r="J322" s="6">
        <f t="shared" si="6"/>
        <v>0</v>
      </c>
    </row>
    <row r="323" spans="1:10" ht="41.25" customHeight="1">
      <c r="A323" s="104">
        <v>21</v>
      </c>
      <c r="B323" s="104" t="s">
        <v>19</v>
      </c>
      <c r="C323" s="107" t="s">
        <v>69</v>
      </c>
      <c r="D323" s="54" t="s">
        <v>18</v>
      </c>
      <c r="E323" s="72" t="s">
        <v>219</v>
      </c>
      <c r="F323" s="84">
        <v>14426.28984</v>
      </c>
      <c r="G323" s="78">
        <f>SUM(F323)</f>
        <v>14426.28984</v>
      </c>
      <c r="H323" s="25">
        <v>14426.28984</v>
      </c>
      <c r="I323" s="25">
        <v>14426.28984</v>
      </c>
      <c r="J323" s="6">
        <f>SUM((G323/G325*H325/H323*100)+(I323/G323*100))/2</f>
        <v>100</v>
      </c>
    </row>
    <row r="324" spans="1:10" ht="39" customHeight="1">
      <c r="A324" s="105"/>
      <c r="B324" s="105"/>
      <c r="C324" s="108"/>
      <c r="D324" s="54" t="s">
        <v>5</v>
      </c>
      <c r="E324" s="72" t="s">
        <v>145</v>
      </c>
      <c r="F324" s="53">
        <v>1</v>
      </c>
      <c r="G324" s="23">
        <f>SUM(F324)</f>
        <v>1</v>
      </c>
      <c r="H324" s="5">
        <v>1</v>
      </c>
      <c r="I324" s="13"/>
      <c r="J324" s="6">
        <f t="shared" si="6"/>
        <v>100</v>
      </c>
    </row>
    <row r="325" spans="1:10" ht="41.25" customHeight="1">
      <c r="A325" s="105"/>
      <c r="B325" s="105"/>
      <c r="C325" s="109"/>
      <c r="D325" s="73" t="s">
        <v>6</v>
      </c>
      <c r="E325" s="72" t="s">
        <v>71</v>
      </c>
      <c r="F325" s="6">
        <v>100</v>
      </c>
      <c r="G325" s="29">
        <v>100</v>
      </c>
      <c r="H325" s="6">
        <v>100</v>
      </c>
      <c r="I325" s="2"/>
      <c r="J325" s="6">
        <f t="shared" si="6"/>
        <v>100</v>
      </c>
    </row>
    <row r="326" spans="1:10" ht="21.75" customHeight="1">
      <c r="A326" s="105"/>
      <c r="B326" s="105"/>
      <c r="C326" s="107" t="s">
        <v>70</v>
      </c>
      <c r="D326" s="54" t="s">
        <v>18</v>
      </c>
      <c r="E326" s="74" t="s">
        <v>218</v>
      </c>
      <c r="F326" s="85">
        <v>59814.643</v>
      </c>
      <c r="G326" s="78">
        <f>SUM(F326)</f>
        <v>59814.643</v>
      </c>
      <c r="H326" s="78">
        <v>59814.643</v>
      </c>
      <c r="I326" s="78">
        <v>59814.643</v>
      </c>
      <c r="J326" s="6">
        <f>SUM((G326/G327*H327/H326*100)+(I326/G326*100))/2</f>
        <v>98.2</v>
      </c>
    </row>
    <row r="327" spans="1:10" ht="34.5" customHeight="1">
      <c r="A327" s="105"/>
      <c r="B327" s="105"/>
      <c r="C327" s="108"/>
      <c r="D327" s="75" t="s">
        <v>5</v>
      </c>
      <c r="E327" s="74" t="s">
        <v>72</v>
      </c>
      <c r="F327" s="53">
        <v>5500</v>
      </c>
      <c r="G327" s="23">
        <f>SUM(F327)</f>
        <v>5500</v>
      </c>
      <c r="H327" s="53">
        <v>5302</v>
      </c>
      <c r="I327" s="3"/>
      <c r="J327" s="6">
        <f t="shared" si="6"/>
        <v>96.39999999999999</v>
      </c>
    </row>
    <row r="328" spans="1:10" ht="22.5" customHeight="1">
      <c r="A328" s="105"/>
      <c r="B328" s="105"/>
      <c r="C328" s="109"/>
      <c r="D328" s="54" t="s">
        <v>6</v>
      </c>
      <c r="E328" s="74" t="s">
        <v>73</v>
      </c>
      <c r="F328" s="6">
        <v>100</v>
      </c>
      <c r="G328" s="1">
        <v>100</v>
      </c>
      <c r="H328" s="53">
        <v>100</v>
      </c>
      <c r="I328" s="3"/>
      <c r="J328" s="6">
        <f t="shared" si="6"/>
        <v>100</v>
      </c>
    </row>
    <row r="329" spans="1:10" ht="30.75" customHeight="1">
      <c r="A329" s="104">
        <v>22</v>
      </c>
      <c r="B329" s="104" t="s">
        <v>129</v>
      </c>
      <c r="C329" s="118" t="s">
        <v>126</v>
      </c>
      <c r="D329" s="49" t="s">
        <v>4</v>
      </c>
      <c r="E329" s="42" t="s">
        <v>114</v>
      </c>
      <c r="F329" s="80">
        <v>339.34</v>
      </c>
      <c r="G329" s="78">
        <f>SUM(F329)</f>
        <v>339.34</v>
      </c>
      <c r="H329" s="63">
        <v>302.3</v>
      </c>
      <c r="I329" s="43">
        <v>327</v>
      </c>
      <c r="J329" s="6">
        <f>SUM((G329/G330*H330/H329*100)+(I329/G329*100))/2</f>
        <v>104.30812914041209</v>
      </c>
    </row>
    <row r="330" spans="1:10" ht="30" customHeight="1">
      <c r="A330" s="105"/>
      <c r="B330" s="105"/>
      <c r="C330" s="118"/>
      <c r="D330" s="49" t="s">
        <v>5</v>
      </c>
      <c r="E330" s="42" t="s">
        <v>115</v>
      </c>
      <c r="F330" s="22">
        <v>2</v>
      </c>
      <c r="G330" s="23">
        <f>SUM(F330)</f>
        <v>2</v>
      </c>
      <c r="H330" s="53">
        <v>2</v>
      </c>
      <c r="I330" s="3"/>
      <c r="J330" s="6">
        <f t="shared" si="6"/>
        <v>100</v>
      </c>
    </row>
    <row r="331" spans="1:10" ht="32.25" customHeight="1">
      <c r="A331" s="105"/>
      <c r="B331" s="105"/>
      <c r="C331" s="118"/>
      <c r="D331" s="110" t="s">
        <v>6</v>
      </c>
      <c r="E331" s="42" t="s">
        <v>27</v>
      </c>
      <c r="F331" s="45">
        <v>100</v>
      </c>
      <c r="G331" s="45">
        <v>100</v>
      </c>
      <c r="H331" s="6">
        <v>0</v>
      </c>
      <c r="I331" s="3"/>
      <c r="J331" s="6">
        <f t="shared" si="6"/>
        <v>0</v>
      </c>
    </row>
    <row r="332" spans="1:10" ht="22.5" customHeight="1">
      <c r="A332" s="105"/>
      <c r="B332" s="105"/>
      <c r="C332" s="118"/>
      <c r="D332" s="111"/>
      <c r="E332" s="42" t="s">
        <v>28</v>
      </c>
      <c r="F332" s="45">
        <v>100</v>
      </c>
      <c r="G332" s="45">
        <v>100</v>
      </c>
      <c r="H332" s="6">
        <v>0</v>
      </c>
      <c r="I332" s="3"/>
      <c r="J332" s="6">
        <f t="shared" si="6"/>
        <v>0</v>
      </c>
    </row>
    <row r="333" spans="1:10" ht="30.75" customHeight="1">
      <c r="A333" s="105"/>
      <c r="B333" s="105"/>
      <c r="C333" s="118" t="s">
        <v>116</v>
      </c>
      <c r="D333" s="49" t="s">
        <v>4</v>
      </c>
      <c r="E333" s="42" t="s">
        <v>114</v>
      </c>
      <c r="F333" s="80">
        <v>3103.7</v>
      </c>
      <c r="G333" s="78">
        <f>SUM(F333)</f>
        <v>3103.7</v>
      </c>
      <c r="H333" s="43">
        <v>2764.8</v>
      </c>
      <c r="I333" s="43">
        <v>2990.9</v>
      </c>
      <c r="J333" s="6">
        <f>SUM((G333/G334*H334/H333*100)+(I333/G333*100))/2</f>
        <v>104.31164797267434</v>
      </c>
    </row>
    <row r="334" spans="1:10" ht="31.5" customHeight="1">
      <c r="A334" s="105"/>
      <c r="B334" s="105"/>
      <c r="C334" s="118"/>
      <c r="D334" s="49" t="s">
        <v>5</v>
      </c>
      <c r="E334" s="42" t="s">
        <v>115</v>
      </c>
      <c r="F334" s="22">
        <v>10</v>
      </c>
      <c r="G334" s="23">
        <f>SUM(F334)</f>
        <v>10</v>
      </c>
      <c r="H334" s="53">
        <v>10</v>
      </c>
      <c r="I334" s="3"/>
      <c r="J334" s="6">
        <f t="shared" si="6"/>
        <v>100</v>
      </c>
    </row>
    <row r="335" spans="1:10" ht="30" customHeight="1">
      <c r="A335" s="105"/>
      <c r="B335" s="105"/>
      <c r="C335" s="118"/>
      <c r="D335" s="110" t="s">
        <v>6</v>
      </c>
      <c r="E335" s="42" t="s">
        <v>27</v>
      </c>
      <c r="F335" s="45">
        <v>100</v>
      </c>
      <c r="G335" s="45">
        <v>100</v>
      </c>
      <c r="H335" s="6">
        <v>100</v>
      </c>
      <c r="I335" s="3"/>
      <c r="J335" s="6">
        <f t="shared" si="6"/>
        <v>100</v>
      </c>
    </row>
    <row r="336" spans="1:10" ht="22.5" customHeight="1">
      <c r="A336" s="105"/>
      <c r="B336" s="105"/>
      <c r="C336" s="118"/>
      <c r="D336" s="111"/>
      <c r="E336" s="42" t="s">
        <v>28</v>
      </c>
      <c r="F336" s="45">
        <v>100</v>
      </c>
      <c r="G336" s="45">
        <v>100</v>
      </c>
      <c r="H336" s="6">
        <v>100</v>
      </c>
      <c r="I336" s="3"/>
      <c r="J336" s="6">
        <f t="shared" si="6"/>
        <v>100</v>
      </c>
    </row>
    <row r="337" spans="1:10" ht="31.5" customHeight="1">
      <c r="A337" s="105"/>
      <c r="B337" s="105"/>
      <c r="C337" s="118" t="s">
        <v>189</v>
      </c>
      <c r="D337" s="49" t="s">
        <v>4</v>
      </c>
      <c r="E337" s="42" t="s">
        <v>114</v>
      </c>
      <c r="F337" s="80">
        <v>1489.4</v>
      </c>
      <c r="G337" s="78">
        <f>SUM(F337)</f>
        <v>1489.4</v>
      </c>
      <c r="H337" s="43">
        <v>1326.8</v>
      </c>
      <c r="I337" s="43">
        <v>1435.2</v>
      </c>
      <c r="J337" s="6">
        <f>SUM((G337/G338*H338/H337*100)+(I337/G337*100))/2</f>
        <v>104.30800023107723</v>
      </c>
    </row>
    <row r="338" spans="1:10" ht="32.25" customHeight="1">
      <c r="A338" s="105"/>
      <c r="B338" s="105"/>
      <c r="C338" s="118"/>
      <c r="D338" s="49" t="s">
        <v>5</v>
      </c>
      <c r="E338" s="42" t="s">
        <v>115</v>
      </c>
      <c r="F338" s="22">
        <v>10</v>
      </c>
      <c r="G338" s="23">
        <f>SUM(F338)</f>
        <v>10</v>
      </c>
      <c r="H338" s="53">
        <v>10</v>
      </c>
      <c r="I338" s="3"/>
      <c r="J338" s="6">
        <f t="shared" si="6"/>
        <v>100</v>
      </c>
    </row>
    <row r="339" spans="1:10" ht="31.5" customHeight="1">
      <c r="A339" s="105"/>
      <c r="B339" s="105"/>
      <c r="C339" s="118"/>
      <c r="D339" s="110" t="s">
        <v>6</v>
      </c>
      <c r="E339" s="42" t="s">
        <v>27</v>
      </c>
      <c r="F339" s="45">
        <v>100</v>
      </c>
      <c r="G339" s="45">
        <v>100</v>
      </c>
      <c r="H339" s="6">
        <v>0</v>
      </c>
      <c r="I339" s="3"/>
      <c r="J339" s="6">
        <f t="shared" si="6"/>
        <v>0</v>
      </c>
    </row>
    <row r="340" spans="1:10" ht="22.5" customHeight="1">
      <c r="A340" s="105"/>
      <c r="B340" s="105"/>
      <c r="C340" s="118"/>
      <c r="D340" s="111"/>
      <c r="E340" s="42" t="s">
        <v>28</v>
      </c>
      <c r="F340" s="45">
        <v>100</v>
      </c>
      <c r="G340" s="45">
        <v>100</v>
      </c>
      <c r="H340" s="6">
        <v>0</v>
      </c>
      <c r="I340" s="3"/>
      <c r="J340" s="6">
        <f t="shared" si="6"/>
        <v>0</v>
      </c>
    </row>
    <row r="341" spans="1:10" ht="33" customHeight="1">
      <c r="A341" s="105"/>
      <c r="B341" s="105"/>
      <c r="C341" s="118" t="s">
        <v>117</v>
      </c>
      <c r="D341" s="49" t="s">
        <v>4</v>
      </c>
      <c r="E341" s="42" t="s">
        <v>114</v>
      </c>
      <c r="F341" s="80">
        <v>4271.68</v>
      </c>
      <c r="G341" s="78">
        <f>SUM(F341)</f>
        <v>4271.68</v>
      </c>
      <c r="H341" s="43">
        <v>3805.2</v>
      </c>
      <c r="I341" s="43">
        <v>4116.4</v>
      </c>
      <c r="J341" s="6">
        <f>SUM((G341/G342*H342/H341*100)+(I341/G341*100))/2</f>
        <v>104.31195511388908</v>
      </c>
    </row>
    <row r="342" spans="1:10" ht="33" customHeight="1">
      <c r="A342" s="105"/>
      <c r="B342" s="105"/>
      <c r="C342" s="118"/>
      <c r="D342" s="49" t="s">
        <v>5</v>
      </c>
      <c r="E342" s="42" t="s">
        <v>115</v>
      </c>
      <c r="F342" s="22">
        <v>16</v>
      </c>
      <c r="G342" s="23">
        <f>SUM(F342)</f>
        <v>16</v>
      </c>
      <c r="H342" s="53">
        <v>16</v>
      </c>
      <c r="I342" s="3"/>
      <c r="J342" s="6">
        <f t="shared" si="6"/>
        <v>100</v>
      </c>
    </row>
    <row r="343" spans="1:10" ht="33" customHeight="1">
      <c r="A343" s="105"/>
      <c r="B343" s="105"/>
      <c r="C343" s="118"/>
      <c r="D343" s="110" t="s">
        <v>6</v>
      </c>
      <c r="E343" s="42" t="s">
        <v>27</v>
      </c>
      <c r="F343" s="45">
        <v>100</v>
      </c>
      <c r="G343" s="45">
        <v>100</v>
      </c>
      <c r="H343" s="6">
        <v>0</v>
      </c>
      <c r="I343" s="3"/>
      <c r="J343" s="6">
        <f t="shared" si="6"/>
        <v>0</v>
      </c>
    </row>
    <row r="344" spans="1:10" ht="22.5" customHeight="1">
      <c r="A344" s="105"/>
      <c r="B344" s="105"/>
      <c r="C344" s="118"/>
      <c r="D344" s="111"/>
      <c r="E344" s="42" t="s">
        <v>28</v>
      </c>
      <c r="F344" s="45">
        <v>100</v>
      </c>
      <c r="G344" s="45">
        <v>100</v>
      </c>
      <c r="H344" s="6">
        <v>0</v>
      </c>
      <c r="I344" s="3"/>
      <c r="J344" s="6">
        <f t="shared" si="6"/>
        <v>0</v>
      </c>
    </row>
    <row r="345" spans="1:10" ht="33.75" customHeight="1">
      <c r="A345" s="105"/>
      <c r="B345" s="105"/>
      <c r="C345" s="118" t="s">
        <v>118</v>
      </c>
      <c r="D345" s="49" t="s">
        <v>4</v>
      </c>
      <c r="E345" s="42" t="s">
        <v>197</v>
      </c>
      <c r="F345" s="80">
        <v>24468.32</v>
      </c>
      <c r="G345" s="78">
        <f>SUM(F345)</f>
        <v>24468.32</v>
      </c>
      <c r="H345" s="82">
        <v>21796.4</v>
      </c>
      <c r="I345" s="43">
        <v>23578.7</v>
      </c>
      <c r="J345" s="6">
        <f>SUM((G345/G346*H346/H345*100)+(I345/G345*100))/2</f>
        <v>104.31136737502652</v>
      </c>
    </row>
    <row r="346" spans="1:10" ht="31.5" customHeight="1">
      <c r="A346" s="105"/>
      <c r="B346" s="105"/>
      <c r="C346" s="118"/>
      <c r="D346" s="49" t="s">
        <v>5</v>
      </c>
      <c r="E346" s="42" t="s">
        <v>115</v>
      </c>
      <c r="F346" s="22">
        <v>122</v>
      </c>
      <c r="G346" s="23">
        <f>SUM(F346)</f>
        <v>122</v>
      </c>
      <c r="H346" s="53">
        <v>122</v>
      </c>
      <c r="I346" s="3"/>
      <c r="J346" s="6">
        <f t="shared" si="6"/>
        <v>100</v>
      </c>
    </row>
    <row r="347" spans="1:10" ht="29.25" customHeight="1">
      <c r="A347" s="105"/>
      <c r="B347" s="105"/>
      <c r="C347" s="118"/>
      <c r="D347" s="110" t="s">
        <v>6</v>
      </c>
      <c r="E347" s="42" t="s">
        <v>27</v>
      </c>
      <c r="F347" s="45">
        <v>100</v>
      </c>
      <c r="G347" s="45">
        <v>100</v>
      </c>
      <c r="H347" s="6">
        <v>0</v>
      </c>
      <c r="I347" s="3"/>
      <c r="J347" s="6">
        <f t="shared" si="6"/>
        <v>0</v>
      </c>
    </row>
    <row r="348" spans="1:10" ht="22.5" customHeight="1">
      <c r="A348" s="105"/>
      <c r="B348" s="105"/>
      <c r="C348" s="118"/>
      <c r="D348" s="111"/>
      <c r="E348" s="42" t="s">
        <v>28</v>
      </c>
      <c r="F348" s="45">
        <v>100</v>
      </c>
      <c r="G348" s="45">
        <v>100</v>
      </c>
      <c r="H348" s="6">
        <v>0</v>
      </c>
      <c r="I348" s="3"/>
      <c r="J348" s="6">
        <f t="shared" si="6"/>
        <v>0</v>
      </c>
    </row>
    <row r="349" spans="1:10" ht="30.75" customHeight="1">
      <c r="A349" s="105"/>
      <c r="B349" s="105"/>
      <c r="C349" s="118" t="s">
        <v>130</v>
      </c>
      <c r="D349" s="49" t="s">
        <v>4</v>
      </c>
      <c r="E349" s="42" t="s">
        <v>114</v>
      </c>
      <c r="F349" s="80">
        <v>2254.71</v>
      </c>
      <c r="G349" s="78">
        <f>SUM(F349)</f>
        <v>2254.71</v>
      </c>
      <c r="H349" s="25">
        <v>1948.9</v>
      </c>
      <c r="I349" s="25">
        <v>2152.6</v>
      </c>
      <c r="J349" s="6">
        <f>SUM((G349/G350*H350/H349*100)+(I349/G349*100))/2</f>
        <v>105.58133680742941</v>
      </c>
    </row>
    <row r="350" spans="1:10" ht="31.5" customHeight="1">
      <c r="A350" s="105"/>
      <c r="B350" s="105"/>
      <c r="C350" s="118"/>
      <c r="D350" s="49" t="s">
        <v>5</v>
      </c>
      <c r="E350" s="42" t="s">
        <v>115</v>
      </c>
      <c r="F350" s="22">
        <v>17</v>
      </c>
      <c r="G350" s="23">
        <f>SUM(F350)</f>
        <v>17</v>
      </c>
      <c r="H350" s="53">
        <v>17</v>
      </c>
      <c r="I350" s="3"/>
      <c r="J350" s="6">
        <f t="shared" si="6"/>
        <v>100</v>
      </c>
    </row>
    <row r="351" spans="1:10" ht="30.75" customHeight="1">
      <c r="A351" s="105"/>
      <c r="B351" s="105"/>
      <c r="C351" s="118"/>
      <c r="D351" s="110" t="s">
        <v>6</v>
      </c>
      <c r="E351" s="42" t="s">
        <v>27</v>
      </c>
      <c r="F351" s="45">
        <v>100</v>
      </c>
      <c r="G351" s="45">
        <v>100</v>
      </c>
      <c r="H351" s="6">
        <v>0</v>
      </c>
      <c r="I351" s="3"/>
      <c r="J351" s="6">
        <f t="shared" si="6"/>
        <v>0</v>
      </c>
    </row>
    <row r="352" spans="1:10" ht="21" customHeight="1">
      <c r="A352" s="105"/>
      <c r="B352" s="105"/>
      <c r="C352" s="118"/>
      <c r="D352" s="111"/>
      <c r="E352" s="42" t="s">
        <v>28</v>
      </c>
      <c r="F352" s="45">
        <v>100</v>
      </c>
      <c r="G352" s="45">
        <v>100</v>
      </c>
      <c r="H352" s="6">
        <v>0</v>
      </c>
      <c r="I352" s="3"/>
      <c r="J352" s="6">
        <f t="shared" si="6"/>
        <v>0</v>
      </c>
    </row>
    <row r="353" spans="1:10" ht="30.75" customHeight="1">
      <c r="A353" s="105"/>
      <c r="B353" s="105"/>
      <c r="C353" s="118" t="s">
        <v>190</v>
      </c>
      <c r="D353" s="49" t="s">
        <v>4</v>
      </c>
      <c r="E353" s="42" t="s">
        <v>114</v>
      </c>
      <c r="F353" s="80">
        <v>545.46</v>
      </c>
      <c r="G353" s="78">
        <f>SUM(F353)</f>
        <v>545.46</v>
      </c>
      <c r="H353" s="82">
        <v>545.5</v>
      </c>
      <c r="I353" s="43">
        <v>545.5</v>
      </c>
      <c r="J353" s="6">
        <f>SUM((G353/G354*H354/H353*100)+(I353/G353*100))/2</f>
        <v>100.0000002688638</v>
      </c>
    </row>
    <row r="354" spans="1:10" ht="42">
      <c r="A354" s="105"/>
      <c r="B354" s="105"/>
      <c r="C354" s="118"/>
      <c r="D354" s="49" t="s">
        <v>5</v>
      </c>
      <c r="E354" s="42" t="s">
        <v>115</v>
      </c>
      <c r="F354" s="22">
        <v>3</v>
      </c>
      <c r="G354" s="23">
        <f>SUM(F354)</f>
        <v>3</v>
      </c>
      <c r="H354" s="53">
        <v>3</v>
      </c>
      <c r="I354" s="3"/>
      <c r="J354" s="6">
        <f t="shared" si="6"/>
        <v>100</v>
      </c>
    </row>
    <row r="355" spans="1:10" ht="31.5">
      <c r="A355" s="105"/>
      <c r="B355" s="105"/>
      <c r="C355" s="118"/>
      <c r="D355" s="110" t="s">
        <v>6</v>
      </c>
      <c r="E355" s="42" t="s">
        <v>27</v>
      </c>
      <c r="F355" s="45">
        <v>100</v>
      </c>
      <c r="G355" s="45">
        <v>100</v>
      </c>
      <c r="H355" s="6">
        <v>0</v>
      </c>
      <c r="I355" s="3"/>
      <c r="J355" s="6">
        <f t="shared" si="6"/>
        <v>0</v>
      </c>
    </row>
    <row r="356" spans="1:10" ht="22.5" customHeight="1">
      <c r="A356" s="105"/>
      <c r="B356" s="105"/>
      <c r="C356" s="118"/>
      <c r="D356" s="111"/>
      <c r="E356" s="42" t="s">
        <v>28</v>
      </c>
      <c r="F356" s="45">
        <v>100</v>
      </c>
      <c r="G356" s="45">
        <v>100</v>
      </c>
      <c r="H356" s="6">
        <v>0</v>
      </c>
      <c r="I356" s="3"/>
      <c r="J356" s="6">
        <f t="shared" si="6"/>
        <v>0</v>
      </c>
    </row>
    <row r="357" spans="1:10" ht="19.5" customHeight="1">
      <c r="A357" s="105"/>
      <c r="B357" s="105"/>
      <c r="C357" s="114" t="s">
        <v>123</v>
      </c>
      <c r="D357" s="49" t="s">
        <v>4</v>
      </c>
      <c r="E357" s="42" t="s">
        <v>185</v>
      </c>
      <c r="F357" s="79">
        <v>952</v>
      </c>
      <c r="G357" s="78">
        <f>SUM(F357)</f>
        <v>952</v>
      </c>
      <c r="H357" s="43">
        <v>614.8</v>
      </c>
      <c r="I357" s="43">
        <v>1032.3</v>
      </c>
      <c r="J357" s="6">
        <f>SUM((G357/G358*H358/H357*100)+(I357/G357*100))/2</f>
        <v>138.27729383881072</v>
      </c>
    </row>
    <row r="358" spans="1:10" ht="22.5" customHeight="1">
      <c r="A358" s="105"/>
      <c r="B358" s="105"/>
      <c r="C358" s="114"/>
      <c r="D358" s="49" t="s">
        <v>5</v>
      </c>
      <c r="E358" s="42" t="s">
        <v>120</v>
      </c>
      <c r="F358" s="22">
        <v>560</v>
      </c>
      <c r="G358" s="23">
        <f>SUM(F358)</f>
        <v>560</v>
      </c>
      <c r="H358" s="53">
        <v>608</v>
      </c>
      <c r="I358" s="3"/>
      <c r="J358" s="6">
        <f t="shared" si="6"/>
        <v>108.57142857142857</v>
      </c>
    </row>
    <row r="359" spans="1:10" ht="22.5" customHeight="1">
      <c r="A359" s="105"/>
      <c r="B359" s="105"/>
      <c r="C359" s="114"/>
      <c r="D359" s="54" t="s">
        <v>6</v>
      </c>
      <c r="E359" s="42" t="s">
        <v>152</v>
      </c>
      <c r="F359" s="27">
        <v>100</v>
      </c>
      <c r="G359" s="27">
        <v>100</v>
      </c>
      <c r="H359" s="6">
        <v>100</v>
      </c>
      <c r="I359" s="3"/>
      <c r="J359" s="6">
        <f t="shared" si="6"/>
        <v>100</v>
      </c>
    </row>
    <row r="360" spans="1:10" ht="18" customHeight="1">
      <c r="A360" s="105"/>
      <c r="B360" s="105"/>
      <c r="C360" s="114" t="s">
        <v>124</v>
      </c>
      <c r="D360" s="49" t="s">
        <v>4</v>
      </c>
      <c r="E360" s="42" t="s">
        <v>185</v>
      </c>
      <c r="F360" s="81">
        <v>1680</v>
      </c>
      <c r="G360" s="78">
        <f>SUM(F360)</f>
        <v>1680</v>
      </c>
      <c r="H360" s="43">
        <v>1092.9</v>
      </c>
      <c r="I360" s="43">
        <v>1835.3</v>
      </c>
      <c r="J360" s="6">
        <f>SUM((G360/G361*H361/H360*100)+(I360/G360*100))/2</f>
        <v>138.06973174254603</v>
      </c>
    </row>
    <row r="361" spans="1:10" ht="21" customHeight="1">
      <c r="A361" s="105"/>
      <c r="B361" s="105"/>
      <c r="C361" s="114"/>
      <c r="D361" s="49" t="s">
        <v>5</v>
      </c>
      <c r="E361" s="42" t="s">
        <v>122</v>
      </c>
      <c r="F361" s="22">
        <v>560</v>
      </c>
      <c r="G361" s="23">
        <f>SUM(F361)</f>
        <v>560</v>
      </c>
      <c r="H361" s="53">
        <v>608</v>
      </c>
      <c r="I361" s="3"/>
      <c r="J361" s="6">
        <f t="shared" si="6"/>
        <v>108.57142857142857</v>
      </c>
    </row>
    <row r="362" spans="1:10" ht="22.5" customHeight="1">
      <c r="A362" s="106"/>
      <c r="B362" s="106"/>
      <c r="C362" s="114"/>
      <c r="D362" s="54" t="s">
        <v>6</v>
      </c>
      <c r="E362" s="42" t="s">
        <v>152</v>
      </c>
      <c r="F362" s="27">
        <v>100</v>
      </c>
      <c r="G362" s="27">
        <v>100</v>
      </c>
      <c r="H362" s="6">
        <v>100</v>
      </c>
      <c r="I362" s="3"/>
      <c r="J362" s="6">
        <f t="shared" si="6"/>
        <v>100</v>
      </c>
    </row>
    <row r="363" spans="1:10" ht="34.5" customHeight="1">
      <c r="A363" s="104">
        <v>23</v>
      </c>
      <c r="B363" s="104" t="s">
        <v>131</v>
      </c>
      <c r="C363" s="118" t="s">
        <v>188</v>
      </c>
      <c r="D363" s="49" t="s">
        <v>4</v>
      </c>
      <c r="E363" s="42" t="s">
        <v>197</v>
      </c>
      <c r="F363" s="80">
        <v>2907</v>
      </c>
      <c r="G363" s="78">
        <f>SUM(F363)</f>
        <v>2907</v>
      </c>
      <c r="H363" s="82">
        <v>2907</v>
      </c>
      <c r="I363" s="43">
        <v>2907</v>
      </c>
      <c r="J363" s="6">
        <f>SUM((G363/G364*H364/H363*100)+(I363/G363*100))/2</f>
        <v>100</v>
      </c>
    </row>
    <row r="364" spans="1:10" ht="31.5" customHeight="1">
      <c r="A364" s="105"/>
      <c r="B364" s="105"/>
      <c r="C364" s="118"/>
      <c r="D364" s="49" t="s">
        <v>5</v>
      </c>
      <c r="E364" s="42" t="s">
        <v>115</v>
      </c>
      <c r="F364" s="22">
        <v>3</v>
      </c>
      <c r="G364" s="23">
        <f>SUM(F364)</f>
        <v>3</v>
      </c>
      <c r="H364" s="53">
        <v>3</v>
      </c>
      <c r="I364" s="3"/>
      <c r="J364" s="6">
        <f>SUM(H364/G364)*100</f>
        <v>100</v>
      </c>
    </row>
    <row r="365" spans="1:10" ht="30" customHeight="1">
      <c r="A365" s="105"/>
      <c r="B365" s="105"/>
      <c r="C365" s="118"/>
      <c r="D365" s="110" t="s">
        <v>6</v>
      </c>
      <c r="E365" s="42" t="s">
        <v>27</v>
      </c>
      <c r="F365" s="45">
        <v>100</v>
      </c>
      <c r="G365" s="45">
        <v>100</v>
      </c>
      <c r="H365" s="45">
        <v>100</v>
      </c>
      <c r="I365" s="3"/>
      <c r="J365" s="6">
        <f>SUM(H365/G365)*100</f>
        <v>100</v>
      </c>
    </row>
    <row r="366" spans="1:10" ht="22.5" customHeight="1">
      <c r="A366" s="106"/>
      <c r="B366" s="106"/>
      <c r="C366" s="118"/>
      <c r="D366" s="111"/>
      <c r="E366" s="42" t="s">
        <v>28</v>
      </c>
      <c r="F366" s="45">
        <v>100</v>
      </c>
      <c r="G366" s="45">
        <v>100</v>
      </c>
      <c r="H366" s="45">
        <v>100</v>
      </c>
      <c r="I366" s="3"/>
      <c r="J366" s="6">
        <f>SUM(H366/G366)*100</f>
        <v>100</v>
      </c>
    </row>
    <row r="367" spans="1:10" ht="63" customHeight="1">
      <c r="A367" s="36">
        <v>24</v>
      </c>
      <c r="B367" s="56" t="s">
        <v>20</v>
      </c>
      <c r="C367" s="107" t="s">
        <v>94</v>
      </c>
      <c r="D367" s="76" t="s">
        <v>5</v>
      </c>
      <c r="E367" s="20" t="s">
        <v>92</v>
      </c>
      <c r="F367" s="5">
        <v>2300</v>
      </c>
      <c r="G367" s="23">
        <f>SUM(F367)</f>
        <v>2300</v>
      </c>
      <c r="H367" s="53">
        <v>2105</v>
      </c>
      <c r="I367" s="53"/>
      <c r="J367" s="6">
        <f t="shared" si="6"/>
        <v>91.52173913043478</v>
      </c>
    </row>
    <row r="368" spans="1:10" ht="64.5" customHeight="1">
      <c r="A368" s="36"/>
      <c r="B368" s="34"/>
      <c r="C368" s="108"/>
      <c r="D368" s="77" t="s">
        <v>4</v>
      </c>
      <c r="E368" s="20" t="s">
        <v>93</v>
      </c>
      <c r="F368" s="84">
        <v>510.002</v>
      </c>
      <c r="G368" s="78">
        <f>SUM(F368)</f>
        <v>510.002</v>
      </c>
      <c r="H368" s="63">
        <v>302.28516</v>
      </c>
      <c r="I368" s="63">
        <v>302.28516</v>
      </c>
      <c r="J368" s="6">
        <f>SUM((G368/G367*H367/H368*100)+(I368/G368*100))/2</f>
        <v>106.8413759168333</v>
      </c>
    </row>
    <row r="369" spans="1:10" ht="31.5">
      <c r="A369" s="36"/>
      <c r="B369" s="34"/>
      <c r="C369" s="108"/>
      <c r="D369" s="110" t="s">
        <v>6</v>
      </c>
      <c r="E369" s="20" t="s">
        <v>27</v>
      </c>
      <c r="F369" s="6">
        <v>100</v>
      </c>
      <c r="G369" s="1">
        <v>100</v>
      </c>
      <c r="H369" s="6">
        <v>100</v>
      </c>
      <c r="I369" s="53"/>
      <c r="J369" s="6">
        <f t="shared" si="6"/>
        <v>100</v>
      </c>
    </row>
    <row r="370" spans="1:10" ht="21">
      <c r="A370" s="36"/>
      <c r="B370" s="34"/>
      <c r="C370" s="109"/>
      <c r="D370" s="111"/>
      <c r="E370" s="20" t="s">
        <v>28</v>
      </c>
      <c r="F370" s="6">
        <v>100</v>
      </c>
      <c r="G370" s="1">
        <v>100</v>
      </c>
      <c r="H370" s="6">
        <v>100</v>
      </c>
      <c r="I370" s="53"/>
      <c r="J370" s="6">
        <f t="shared" si="6"/>
        <v>100</v>
      </c>
    </row>
    <row r="371" spans="1:10" ht="21.75" customHeight="1">
      <c r="A371" s="36"/>
      <c r="B371" s="34"/>
      <c r="C371" s="107" t="s">
        <v>95</v>
      </c>
      <c r="D371" s="76" t="s">
        <v>5</v>
      </c>
      <c r="E371" s="20" t="s">
        <v>95</v>
      </c>
      <c r="F371" s="5">
        <v>350</v>
      </c>
      <c r="G371" s="23">
        <f>SUM(F371)</f>
        <v>350</v>
      </c>
      <c r="H371" s="53">
        <v>520</v>
      </c>
      <c r="I371" s="53"/>
      <c r="J371" s="6">
        <f t="shared" si="6"/>
        <v>148.57142857142858</v>
      </c>
    </row>
    <row r="372" spans="1:10" ht="19.5" customHeight="1">
      <c r="A372" s="36"/>
      <c r="B372" s="34"/>
      <c r="C372" s="108"/>
      <c r="D372" s="77" t="s">
        <v>4</v>
      </c>
      <c r="E372" s="20" t="s">
        <v>213</v>
      </c>
      <c r="F372" s="84">
        <v>708.015</v>
      </c>
      <c r="G372" s="78">
        <f>SUM(F372)</f>
        <v>708.015</v>
      </c>
      <c r="H372" s="63">
        <v>688.91496</v>
      </c>
      <c r="I372" s="63">
        <v>688.91496</v>
      </c>
      <c r="J372" s="6">
        <f>SUM((G372/G371*H371/H372*100)+(I372/G372*100))/2</f>
        <v>124.99642768704422</v>
      </c>
    </row>
    <row r="373" spans="1:10" ht="31.5">
      <c r="A373" s="36"/>
      <c r="B373" s="34"/>
      <c r="C373" s="108"/>
      <c r="D373" s="110" t="s">
        <v>6</v>
      </c>
      <c r="E373" s="20" t="s">
        <v>27</v>
      </c>
      <c r="F373" s="6">
        <v>100</v>
      </c>
      <c r="G373" s="1">
        <v>100</v>
      </c>
      <c r="H373" s="6">
        <v>100</v>
      </c>
      <c r="I373" s="53"/>
      <c r="J373" s="6">
        <f t="shared" si="6"/>
        <v>100</v>
      </c>
    </row>
    <row r="374" spans="1:10" ht="21">
      <c r="A374" s="36"/>
      <c r="B374" s="34"/>
      <c r="C374" s="109"/>
      <c r="D374" s="111"/>
      <c r="E374" s="20" t="s">
        <v>28</v>
      </c>
      <c r="F374" s="6">
        <v>100</v>
      </c>
      <c r="G374" s="1">
        <v>100</v>
      </c>
      <c r="H374" s="6">
        <v>100</v>
      </c>
      <c r="I374" s="53"/>
      <c r="J374" s="6">
        <f t="shared" si="6"/>
        <v>100</v>
      </c>
    </row>
    <row r="375" spans="1:10" ht="50.25">
      <c r="A375" s="36"/>
      <c r="B375" s="34"/>
      <c r="C375" s="107" t="s">
        <v>21</v>
      </c>
      <c r="D375" s="49" t="s">
        <v>5</v>
      </c>
      <c r="E375" s="20" t="s">
        <v>96</v>
      </c>
      <c r="F375" s="5">
        <v>25</v>
      </c>
      <c r="G375" s="23">
        <f>SUM(F375)</f>
        <v>25</v>
      </c>
      <c r="H375" s="53">
        <v>25</v>
      </c>
      <c r="I375" s="53"/>
      <c r="J375" s="6">
        <f t="shared" si="6"/>
        <v>100</v>
      </c>
    </row>
    <row r="376" spans="1:10" ht="42.75" customHeight="1">
      <c r="A376" s="36"/>
      <c r="B376" s="34"/>
      <c r="C376" s="108"/>
      <c r="D376" s="77" t="s">
        <v>4</v>
      </c>
      <c r="E376" s="20" t="s">
        <v>210</v>
      </c>
      <c r="F376" s="89">
        <v>577.5</v>
      </c>
      <c r="G376" s="78">
        <f>SUM(F376)</f>
        <v>577.5</v>
      </c>
      <c r="H376" s="63">
        <v>502.86386</v>
      </c>
      <c r="I376" s="63">
        <v>502.86386</v>
      </c>
      <c r="J376" s="6">
        <f>SUM((G376/G375*H375/H376*100)+(I376/G376*100))/2</f>
        <v>100.9591045082463</v>
      </c>
    </row>
    <row r="377" spans="1:10" ht="22.5" customHeight="1">
      <c r="A377" s="37"/>
      <c r="B377" s="35"/>
      <c r="C377" s="108"/>
      <c r="D377" s="48" t="s">
        <v>6</v>
      </c>
      <c r="E377" s="20" t="s">
        <v>28</v>
      </c>
      <c r="F377" s="6">
        <v>100</v>
      </c>
      <c r="G377" s="6">
        <v>100</v>
      </c>
      <c r="H377" s="6">
        <v>100</v>
      </c>
      <c r="I377" s="53"/>
      <c r="J377" s="6">
        <f t="shared" si="6"/>
        <v>100</v>
      </c>
    </row>
    <row r="378" spans="1:10" ht="63" customHeight="1">
      <c r="A378" s="101">
        <v>25</v>
      </c>
      <c r="B378" s="104" t="s">
        <v>12</v>
      </c>
      <c r="C378" s="113" t="s">
        <v>97</v>
      </c>
      <c r="D378" s="19" t="s">
        <v>5</v>
      </c>
      <c r="E378" s="20" t="s">
        <v>98</v>
      </c>
      <c r="F378" s="53">
        <v>6130</v>
      </c>
      <c r="G378" s="23">
        <f>SUM(F378)</f>
        <v>6130</v>
      </c>
      <c r="H378" s="53">
        <v>6210</v>
      </c>
      <c r="I378" s="53"/>
      <c r="J378" s="6">
        <f>SUM(H378/G378)*100</f>
        <v>101.30505709624795</v>
      </c>
    </row>
    <row r="379" spans="1:10" ht="65.25" customHeight="1">
      <c r="A379" s="102"/>
      <c r="B379" s="105"/>
      <c r="C379" s="113"/>
      <c r="D379" s="76" t="s">
        <v>4</v>
      </c>
      <c r="E379" s="20" t="s">
        <v>150</v>
      </c>
      <c r="F379" s="84">
        <v>1737.96254</v>
      </c>
      <c r="G379" s="78">
        <f>SUM(F379)</f>
        <v>1737.96254</v>
      </c>
      <c r="H379" s="25">
        <v>1913.41064</v>
      </c>
      <c r="I379" s="25">
        <v>1913.41064</v>
      </c>
      <c r="J379" s="6">
        <f>SUM((G379/G378*H378/H379*100)+(I379/G379*100))/2</f>
        <v>101.0555227197587</v>
      </c>
    </row>
    <row r="380" spans="1:10" ht="31.5">
      <c r="A380" s="102"/>
      <c r="B380" s="105"/>
      <c r="C380" s="113"/>
      <c r="D380" s="107" t="s">
        <v>6</v>
      </c>
      <c r="E380" s="20" t="s">
        <v>27</v>
      </c>
      <c r="F380" s="6">
        <v>100</v>
      </c>
      <c r="G380" s="6">
        <v>100</v>
      </c>
      <c r="H380" s="6">
        <v>100</v>
      </c>
      <c r="I380" s="53"/>
      <c r="J380" s="6">
        <f aca="true" t="shared" si="8" ref="J380:J393">SUM(H380/G380)*100</f>
        <v>100</v>
      </c>
    </row>
    <row r="381" spans="1:10" ht="22.5" customHeight="1">
      <c r="A381" s="102"/>
      <c r="B381" s="105"/>
      <c r="C381" s="113"/>
      <c r="D381" s="109"/>
      <c r="E381" s="20" t="s">
        <v>28</v>
      </c>
      <c r="F381" s="6">
        <v>100</v>
      </c>
      <c r="G381" s="1">
        <v>100</v>
      </c>
      <c r="H381" s="6">
        <v>98</v>
      </c>
      <c r="I381" s="53"/>
      <c r="J381" s="6">
        <f t="shared" si="8"/>
        <v>98</v>
      </c>
    </row>
    <row r="382" spans="1:10" ht="73.5">
      <c r="A382" s="102"/>
      <c r="B382" s="105"/>
      <c r="C382" s="113" t="s">
        <v>99</v>
      </c>
      <c r="D382" s="19" t="s">
        <v>5</v>
      </c>
      <c r="E382" s="20" t="s">
        <v>100</v>
      </c>
      <c r="F382" s="53">
        <v>5194</v>
      </c>
      <c r="G382" s="23">
        <f>SUM(F382)</f>
        <v>5194</v>
      </c>
      <c r="H382" s="53">
        <v>5259</v>
      </c>
      <c r="I382" s="53"/>
      <c r="J382" s="6">
        <f t="shared" si="8"/>
        <v>101.25144397381594</v>
      </c>
    </row>
    <row r="383" spans="1:10" ht="74.25" customHeight="1">
      <c r="A383" s="102"/>
      <c r="B383" s="105"/>
      <c r="C383" s="113"/>
      <c r="D383" s="76" t="s">
        <v>4</v>
      </c>
      <c r="E383" s="20" t="s">
        <v>208</v>
      </c>
      <c r="F383" s="84">
        <v>1472.59012</v>
      </c>
      <c r="G383" s="78">
        <f>SUM(F383)</f>
        <v>1472.59012</v>
      </c>
      <c r="H383" s="63">
        <v>1648.03823</v>
      </c>
      <c r="I383" s="63">
        <v>1648.03823</v>
      </c>
      <c r="J383" s="6">
        <f>SUM((G383/G382*H382/H383*100)+(I383/G383*100))/2</f>
        <v>101.19329670286463</v>
      </c>
    </row>
    <row r="384" spans="1:10" ht="31.5">
      <c r="A384" s="102"/>
      <c r="B384" s="105"/>
      <c r="C384" s="113"/>
      <c r="D384" s="107" t="s">
        <v>6</v>
      </c>
      <c r="E384" s="20" t="s">
        <v>27</v>
      </c>
      <c r="F384" s="6">
        <v>100</v>
      </c>
      <c r="G384" s="1">
        <v>100</v>
      </c>
      <c r="H384" s="6">
        <v>100</v>
      </c>
      <c r="I384" s="53"/>
      <c r="J384" s="6">
        <f t="shared" si="8"/>
        <v>100</v>
      </c>
    </row>
    <row r="385" spans="1:10" ht="22.5" customHeight="1">
      <c r="A385" s="102"/>
      <c r="B385" s="105"/>
      <c r="C385" s="113"/>
      <c r="D385" s="109"/>
      <c r="E385" s="20" t="s">
        <v>28</v>
      </c>
      <c r="F385" s="6">
        <v>100</v>
      </c>
      <c r="G385" s="1">
        <v>100</v>
      </c>
      <c r="H385" s="6">
        <v>98</v>
      </c>
      <c r="I385" s="53"/>
      <c r="J385" s="6">
        <f t="shared" si="8"/>
        <v>98</v>
      </c>
    </row>
    <row r="386" spans="1:10" ht="63.75" customHeight="1">
      <c r="A386" s="102"/>
      <c r="B386" s="105"/>
      <c r="C386" s="113" t="s">
        <v>101</v>
      </c>
      <c r="D386" s="19" t="s">
        <v>5</v>
      </c>
      <c r="E386" s="20" t="s">
        <v>93</v>
      </c>
      <c r="F386" s="53">
        <v>3463</v>
      </c>
      <c r="G386" s="23">
        <f>SUM(F386)</f>
        <v>3463</v>
      </c>
      <c r="H386" s="53">
        <v>3656</v>
      </c>
      <c r="I386" s="53"/>
      <c r="J386" s="6">
        <f t="shared" si="8"/>
        <v>105.57320242564249</v>
      </c>
    </row>
    <row r="387" spans="1:10" ht="63.75" customHeight="1">
      <c r="A387" s="102"/>
      <c r="B387" s="105"/>
      <c r="C387" s="113"/>
      <c r="D387" s="76" t="s">
        <v>4</v>
      </c>
      <c r="E387" s="20" t="s">
        <v>170</v>
      </c>
      <c r="F387" s="84">
        <v>981.82126</v>
      </c>
      <c r="G387" s="78">
        <f>SUM(F387)</f>
        <v>981.82126</v>
      </c>
      <c r="H387" s="63">
        <v>1208.19436</v>
      </c>
      <c r="I387" s="63">
        <v>1208.19436</v>
      </c>
      <c r="J387" s="6">
        <f>SUM((G387/G386*H386/H387*100)+(I387/G387*100))/2</f>
        <v>104.42447357806331</v>
      </c>
    </row>
    <row r="388" spans="1:10" ht="31.5">
      <c r="A388" s="102"/>
      <c r="B388" s="105"/>
      <c r="C388" s="113"/>
      <c r="D388" s="107" t="s">
        <v>6</v>
      </c>
      <c r="E388" s="20" t="s">
        <v>27</v>
      </c>
      <c r="F388" s="6">
        <v>100</v>
      </c>
      <c r="G388" s="1">
        <v>100</v>
      </c>
      <c r="H388" s="6">
        <v>100</v>
      </c>
      <c r="I388" s="53"/>
      <c r="J388" s="6">
        <f t="shared" si="8"/>
        <v>100</v>
      </c>
    </row>
    <row r="389" spans="1:10" ht="21">
      <c r="A389" s="102"/>
      <c r="B389" s="105"/>
      <c r="C389" s="113"/>
      <c r="D389" s="109"/>
      <c r="E389" s="20" t="s">
        <v>28</v>
      </c>
      <c r="F389" s="6">
        <v>100</v>
      </c>
      <c r="G389" s="1">
        <v>100</v>
      </c>
      <c r="H389" s="6">
        <v>98</v>
      </c>
      <c r="I389" s="53"/>
      <c r="J389" s="6">
        <f t="shared" si="8"/>
        <v>98</v>
      </c>
    </row>
    <row r="390" spans="1:10" ht="31.5">
      <c r="A390" s="102"/>
      <c r="B390" s="105"/>
      <c r="C390" s="118" t="s">
        <v>153</v>
      </c>
      <c r="D390" s="52" t="s">
        <v>4</v>
      </c>
      <c r="E390" s="16" t="s">
        <v>143</v>
      </c>
      <c r="F390" s="87">
        <v>11.1227</v>
      </c>
      <c r="G390" s="78">
        <f>SUM(F390)</f>
        <v>11.1227</v>
      </c>
      <c r="H390" s="94">
        <v>11.1227</v>
      </c>
      <c r="I390" s="94">
        <v>11.1227</v>
      </c>
      <c r="J390" s="6">
        <f>SUM((G390/G391*H391/H390*100)+(I390/G390*100))/2</f>
        <v>100.00000000000001</v>
      </c>
    </row>
    <row r="391" spans="1:10" ht="42">
      <c r="A391" s="102"/>
      <c r="B391" s="105"/>
      <c r="C391" s="118"/>
      <c r="D391" s="64" t="s">
        <v>5</v>
      </c>
      <c r="E391" s="16" t="s">
        <v>142</v>
      </c>
      <c r="F391" s="10">
        <v>5</v>
      </c>
      <c r="G391" s="23">
        <f>SUM(F391)</f>
        <v>5</v>
      </c>
      <c r="H391" s="53">
        <v>5</v>
      </c>
      <c r="I391" s="53"/>
      <c r="J391" s="6">
        <f t="shared" si="8"/>
        <v>100</v>
      </c>
    </row>
    <row r="392" spans="1:10" ht="31.5">
      <c r="A392" s="102"/>
      <c r="B392" s="105"/>
      <c r="C392" s="118"/>
      <c r="D392" s="107" t="s">
        <v>6</v>
      </c>
      <c r="E392" s="20" t="s">
        <v>27</v>
      </c>
      <c r="F392" s="18">
        <v>100</v>
      </c>
      <c r="G392" s="29">
        <v>100</v>
      </c>
      <c r="H392" s="6">
        <v>100</v>
      </c>
      <c r="I392" s="53"/>
      <c r="J392" s="6">
        <f t="shared" si="8"/>
        <v>100</v>
      </c>
    </row>
    <row r="393" spans="1:10" ht="21">
      <c r="A393" s="103"/>
      <c r="B393" s="106"/>
      <c r="C393" s="118"/>
      <c r="D393" s="109"/>
      <c r="E393" s="20" t="s">
        <v>28</v>
      </c>
      <c r="F393" s="18">
        <v>100</v>
      </c>
      <c r="G393" s="29">
        <v>100</v>
      </c>
      <c r="H393" s="6">
        <v>98</v>
      </c>
      <c r="I393" s="53"/>
      <c r="J393" s="6">
        <f t="shared" si="8"/>
        <v>98</v>
      </c>
    </row>
    <row r="394" spans="1:10" ht="63.75" customHeight="1">
      <c r="A394" s="101">
        <v>26</v>
      </c>
      <c r="B394" s="104" t="s">
        <v>149</v>
      </c>
      <c r="C394" s="113" t="s">
        <v>171</v>
      </c>
      <c r="D394" s="19" t="s">
        <v>5</v>
      </c>
      <c r="E394" s="20" t="s">
        <v>98</v>
      </c>
      <c r="F394" s="53">
        <v>11600</v>
      </c>
      <c r="G394" s="23">
        <f>SUM(F394)</f>
        <v>11600</v>
      </c>
      <c r="H394" s="53">
        <v>12482</v>
      </c>
      <c r="I394" s="53"/>
      <c r="J394" s="6">
        <f>SUM(H394/G394)*100</f>
        <v>107.60344827586208</v>
      </c>
    </row>
    <row r="395" spans="1:10" ht="65.25" customHeight="1">
      <c r="A395" s="102"/>
      <c r="B395" s="105"/>
      <c r="C395" s="113"/>
      <c r="D395" s="76" t="s">
        <v>4</v>
      </c>
      <c r="E395" s="20" t="s">
        <v>150</v>
      </c>
      <c r="F395" s="84">
        <v>2572.184</v>
      </c>
      <c r="G395" s="78">
        <f>SUM(F395)</f>
        <v>2572.184</v>
      </c>
      <c r="H395" s="43">
        <v>2803.8</v>
      </c>
      <c r="I395" s="43">
        <v>2816.8</v>
      </c>
      <c r="J395" s="6">
        <f>SUM((G395/G394*H394/H395*100)+(I395/G395*100))/2</f>
        <v>104.1123025680227</v>
      </c>
    </row>
    <row r="396" spans="1:10" ht="21" customHeight="1">
      <c r="A396" s="102"/>
      <c r="B396" s="105"/>
      <c r="C396" s="113"/>
      <c r="D396" s="107" t="s">
        <v>6</v>
      </c>
      <c r="E396" s="20" t="s">
        <v>27</v>
      </c>
      <c r="F396" s="6">
        <v>100</v>
      </c>
      <c r="G396" s="1">
        <v>100</v>
      </c>
      <c r="H396" s="6">
        <v>100</v>
      </c>
      <c r="I396" s="53"/>
      <c r="J396" s="6">
        <f aca="true" t="shared" si="9" ref="J396:J405">SUM(H396/G396)*100</f>
        <v>100</v>
      </c>
    </row>
    <row r="397" spans="1:10" ht="21" customHeight="1">
      <c r="A397" s="102"/>
      <c r="B397" s="105"/>
      <c r="C397" s="113"/>
      <c r="D397" s="109"/>
      <c r="E397" s="20" t="s">
        <v>28</v>
      </c>
      <c r="F397" s="6">
        <v>100</v>
      </c>
      <c r="G397" s="1">
        <v>100</v>
      </c>
      <c r="H397" s="6">
        <v>100</v>
      </c>
      <c r="I397" s="53"/>
      <c r="J397" s="6">
        <f t="shared" si="9"/>
        <v>100</v>
      </c>
    </row>
    <row r="398" spans="1:10" ht="65.25" customHeight="1">
      <c r="A398" s="102"/>
      <c r="B398" s="105"/>
      <c r="C398" s="113" t="s">
        <v>148</v>
      </c>
      <c r="D398" s="19" t="s">
        <v>5</v>
      </c>
      <c r="E398" s="20" t="s">
        <v>100</v>
      </c>
      <c r="F398" s="53">
        <v>9000</v>
      </c>
      <c r="G398" s="23">
        <f>SUM(F398)</f>
        <v>9000</v>
      </c>
      <c r="H398" s="53">
        <v>9646</v>
      </c>
      <c r="I398" s="53"/>
      <c r="J398" s="6">
        <f t="shared" si="9"/>
        <v>107.17777777777778</v>
      </c>
    </row>
    <row r="399" spans="1:10" ht="75.75" customHeight="1">
      <c r="A399" s="102"/>
      <c r="B399" s="105"/>
      <c r="C399" s="113"/>
      <c r="D399" s="76" t="s">
        <v>4</v>
      </c>
      <c r="E399" s="20" t="s">
        <v>208</v>
      </c>
      <c r="F399" s="84">
        <v>1995.66</v>
      </c>
      <c r="G399" s="78">
        <f>SUM(F399)</f>
        <v>1995.66</v>
      </c>
      <c r="H399" s="43">
        <v>2335.3</v>
      </c>
      <c r="I399" s="43">
        <v>2346.9</v>
      </c>
      <c r="J399" s="6">
        <f>SUM((G399/G398*H398/H399*100)+(I399/G399*100))/2</f>
        <v>104.59515551592844</v>
      </c>
    </row>
    <row r="400" spans="1:10" ht="21" customHeight="1">
      <c r="A400" s="102"/>
      <c r="B400" s="105"/>
      <c r="C400" s="113"/>
      <c r="D400" s="107" t="s">
        <v>6</v>
      </c>
      <c r="E400" s="20" t="s">
        <v>27</v>
      </c>
      <c r="F400" s="6">
        <v>100</v>
      </c>
      <c r="G400" s="1">
        <v>100</v>
      </c>
      <c r="H400" s="6">
        <v>97</v>
      </c>
      <c r="I400" s="53"/>
      <c r="J400" s="6">
        <f t="shared" si="9"/>
        <v>97</v>
      </c>
    </row>
    <row r="401" spans="1:10" ht="21.75" customHeight="1">
      <c r="A401" s="102"/>
      <c r="B401" s="105"/>
      <c r="C401" s="113"/>
      <c r="D401" s="109"/>
      <c r="E401" s="20" t="s">
        <v>28</v>
      </c>
      <c r="F401" s="6">
        <v>100</v>
      </c>
      <c r="G401" s="1">
        <v>100</v>
      </c>
      <c r="H401" s="6">
        <v>97</v>
      </c>
      <c r="I401" s="53"/>
      <c r="J401" s="6">
        <f t="shared" si="9"/>
        <v>97</v>
      </c>
    </row>
    <row r="402" spans="1:10" ht="64.5" customHeight="1">
      <c r="A402" s="102"/>
      <c r="B402" s="105"/>
      <c r="C402" s="113" t="s">
        <v>172</v>
      </c>
      <c r="D402" s="19" t="s">
        <v>5</v>
      </c>
      <c r="E402" s="20" t="s">
        <v>93</v>
      </c>
      <c r="F402" s="53">
        <v>3800</v>
      </c>
      <c r="G402" s="23">
        <f>SUM(F402)</f>
        <v>3800</v>
      </c>
      <c r="H402" s="53">
        <v>3769</v>
      </c>
      <c r="I402" s="53"/>
      <c r="J402" s="6">
        <f t="shared" si="9"/>
        <v>99.18421052631578</v>
      </c>
    </row>
    <row r="403" spans="1:10" ht="64.5" customHeight="1">
      <c r="A403" s="102"/>
      <c r="B403" s="105"/>
      <c r="C403" s="113"/>
      <c r="D403" s="76" t="s">
        <v>4</v>
      </c>
      <c r="E403" s="20" t="s">
        <v>170</v>
      </c>
      <c r="F403" s="84">
        <v>842.612</v>
      </c>
      <c r="G403" s="78">
        <f>SUM(F403)</f>
        <v>842.612</v>
      </c>
      <c r="H403" s="43">
        <v>867.8</v>
      </c>
      <c r="I403" s="43">
        <v>872</v>
      </c>
      <c r="J403" s="6">
        <f>SUM((G403/G402*H402/H403*100)+(I403/G403*100))/2</f>
        <v>99.89655153782849</v>
      </c>
    </row>
    <row r="404" spans="1:10" ht="31.5">
      <c r="A404" s="102"/>
      <c r="B404" s="105"/>
      <c r="C404" s="113"/>
      <c r="D404" s="107" t="s">
        <v>6</v>
      </c>
      <c r="E404" s="20" t="s">
        <v>27</v>
      </c>
      <c r="F404" s="6">
        <v>100</v>
      </c>
      <c r="G404" s="1">
        <v>100</v>
      </c>
      <c r="H404" s="6">
        <v>95</v>
      </c>
      <c r="I404" s="53"/>
      <c r="J404" s="6">
        <f t="shared" si="9"/>
        <v>95</v>
      </c>
    </row>
    <row r="405" spans="1:10" ht="21.75" customHeight="1">
      <c r="A405" s="102"/>
      <c r="B405" s="105"/>
      <c r="C405" s="113"/>
      <c r="D405" s="109"/>
      <c r="E405" s="20" t="s">
        <v>28</v>
      </c>
      <c r="F405" s="6">
        <v>100</v>
      </c>
      <c r="G405" s="1">
        <v>100</v>
      </c>
      <c r="H405" s="6">
        <v>95</v>
      </c>
      <c r="I405" s="53"/>
      <c r="J405" s="6">
        <f t="shared" si="9"/>
        <v>95</v>
      </c>
    </row>
    <row r="406" spans="1:10" ht="75" customHeight="1">
      <c r="A406" s="102"/>
      <c r="B406" s="105"/>
      <c r="C406" s="107" t="s">
        <v>147</v>
      </c>
      <c r="D406" s="19" t="s">
        <v>5</v>
      </c>
      <c r="E406" s="20" t="s">
        <v>104</v>
      </c>
      <c r="F406" s="53">
        <v>3672</v>
      </c>
      <c r="G406" s="23">
        <f>SUM(F406)</f>
        <v>3672</v>
      </c>
      <c r="H406" s="53">
        <v>3616</v>
      </c>
      <c r="I406" s="53"/>
      <c r="J406" s="6">
        <f aca="true" t="shared" si="10" ref="J406:J413">SUM(H406/G406)*100</f>
        <v>98.47494553376906</v>
      </c>
    </row>
    <row r="407" spans="1:10" ht="73.5" customHeight="1">
      <c r="A407" s="102"/>
      <c r="B407" s="105"/>
      <c r="C407" s="108"/>
      <c r="D407" s="76" t="s">
        <v>4</v>
      </c>
      <c r="E407" s="20" t="s">
        <v>104</v>
      </c>
      <c r="F407" s="84">
        <v>814.22928</v>
      </c>
      <c r="G407" s="78">
        <f>SUM(F407)</f>
        <v>814.22928</v>
      </c>
      <c r="H407" s="82">
        <v>901.5</v>
      </c>
      <c r="I407" s="82">
        <v>905.3</v>
      </c>
      <c r="J407" s="6">
        <f>SUM((G407/G406*H406/H407*100)+(I407/G407*100))/2</f>
        <v>100.06343325625525</v>
      </c>
    </row>
    <row r="408" spans="1:10" ht="31.5">
      <c r="A408" s="102"/>
      <c r="B408" s="105"/>
      <c r="C408" s="108"/>
      <c r="D408" s="107" t="s">
        <v>6</v>
      </c>
      <c r="E408" s="20" t="s">
        <v>27</v>
      </c>
      <c r="F408" s="6">
        <v>100</v>
      </c>
      <c r="G408" s="1">
        <v>100</v>
      </c>
      <c r="H408" s="6">
        <v>100</v>
      </c>
      <c r="I408" s="53"/>
      <c r="J408" s="6">
        <f t="shared" si="10"/>
        <v>100</v>
      </c>
    </row>
    <row r="409" spans="1:10" ht="21">
      <c r="A409" s="102"/>
      <c r="B409" s="105"/>
      <c r="C409" s="109"/>
      <c r="D409" s="109"/>
      <c r="E409" s="20" t="s">
        <v>28</v>
      </c>
      <c r="F409" s="6">
        <v>100</v>
      </c>
      <c r="G409" s="1">
        <v>100</v>
      </c>
      <c r="H409" s="6">
        <v>100</v>
      </c>
      <c r="I409" s="53"/>
      <c r="J409" s="6">
        <f t="shared" si="10"/>
        <v>100</v>
      </c>
    </row>
    <row r="410" spans="1:10" ht="21" customHeight="1">
      <c r="A410" s="102"/>
      <c r="B410" s="105"/>
      <c r="C410" s="113" t="s">
        <v>173</v>
      </c>
      <c r="D410" s="49" t="s">
        <v>5</v>
      </c>
      <c r="E410" s="20" t="s">
        <v>95</v>
      </c>
      <c r="F410" s="53">
        <v>8520</v>
      </c>
      <c r="G410" s="23">
        <f>SUM(F410)</f>
        <v>8520</v>
      </c>
      <c r="H410" s="53">
        <v>8814</v>
      </c>
      <c r="I410" s="53"/>
      <c r="J410" s="6">
        <f t="shared" si="10"/>
        <v>103.45070422535213</v>
      </c>
    </row>
    <row r="411" spans="1:10" ht="19.5" customHeight="1">
      <c r="A411" s="102"/>
      <c r="B411" s="105"/>
      <c r="C411" s="113"/>
      <c r="D411" s="76" t="s">
        <v>4</v>
      </c>
      <c r="E411" s="20" t="s">
        <v>213</v>
      </c>
      <c r="F411" s="85">
        <v>9372</v>
      </c>
      <c r="G411" s="78">
        <f>SUM(F411)</f>
        <v>9372</v>
      </c>
      <c r="H411" s="43">
        <v>12903.1</v>
      </c>
      <c r="I411" s="43">
        <v>13042.6</v>
      </c>
      <c r="J411" s="6">
        <f>SUM((G411/G410*H410/H411*100)+(I411/G411*100))/2</f>
        <v>107.15284113718147</v>
      </c>
    </row>
    <row r="412" spans="1:10" ht="31.5">
      <c r="A412" s="102"/>
      <c r="B412" s="105"/>
      <c r="C412" s="113"/>
      <c r="D412" s="107" t="s">
        <v>6</v>
      </c>
      <c r="E412" s="20" t="s">
        <v>27</v>
      </c>
      <c r="F412" s="6">
        <v>100</v>
      </c>
      <c r="G412" s="1">
        <v>100</v>
      </c>
      <c r="H412" s="6">
        <v>98</v>
      </c>
      <c r="I412" s="53"/>
      <c r="J412" s="6">
        <f t="shared" si="10"/>
        <v>98</v>
      </c>
    </row>
    <row r="413" spans="1:10" ht="21">
      <c r="A413" s="102"/>
      <c r="B413" s="105"/>
      <c r="C413" s="113"/>
      <c r="D413" s="109"/>
      <c r="E413" s="20" t="s">
        <v>28</v>
      </c>
      <c r="F413" s="6">
        <v>100</v>
      </c>
      <c r="G413" s="1">
        <v>100</v>
      </c>
      <c r="H413" s="6">
        <v>98</v>
      </c>
      <c r="I413" s="53"/>
      <c r="J413" s="6">
        <f t="shared" si="10"/>
        <v>98</v>
      </c>
    </row>
    <row r="414" spans="1:10" ht="32.25" customHeight="1">
      <c r="A414" s="102"/>
      <c r="B414" s="105"/>
      <c r="C414" s="118" t="s">
        <v>153</v>
      </c>
      <c r="D414" s="52" t="s">
        <v>4</v>
      </c>
      <c r="E414" s="16" t="s">
        <v>143</v>
      </c>
      <c r="F414" s="87">
        <v>4226.626</v>
      </c>
      <c r="G414" s="78">
        <f>SUM(F414)</f>
        <v>4226.626</v>
      </c>
      <c r="H414" s="43">
        <v>4751.6</v>
      </c>
      <c r="I414" s="43">
        <v>4785.7</v>
      </c>
      <c r="J414" s="6">
        <f>SUM((G414/G415*H415/H414*100)+(I414/G414*100))/2</f>
        <v>98.98278441920262</v>
      </c>
    </row>
    <row r="415" spans="1:10" ht="42">
      <c r="A415" s="102"/>
      <c r="B415" s="105"/>
      <c r="C415" s="118"/>
      <c r="D415" s="64" t="s">
        <v>5</v>
      </c>
      <c r="E415" s="16" t="s">
        <v>183</v>
      </c>
      <c r="F415" s="10">
        <v>1900</v>
      </c>
      <c r="G415" s="23">
        <f>SUM(F415)</f>
        <v>1900</v>
      </c>
      <c r="H415" s="53">
        <v>1810</v>
      </c>
      <c r="I415" s="53"/>
      <c r="J415" s="6">
        <f>SUM(H415/G415)*100</f>
        <v>95.26315789473684</v>
      </c>
    </row>
    <row r="416" spans="1:10" ht="31.5">
      <c r="A416" s="102"/>
      <c r="B416" s="105"/>
      <c r="C416" s="118"/>
      <c r="D416" s="107" t="s">
        <v>6</v>
      </c>
      <c r="E416" s="20" t="s">
        <v>27</v>
      </c>
      <c r="F416" s="18">
        <v>100</v>
      </c>
      <c r="G416" s="29">
        <f>SUM(F416)</f>
        <v>100</v>
      </c>
      <c r="H416" s="6">
        <v>99</v>
      </c>
      <c r="I416" s="53"/>
      <c r="J416" s="6">
        <f>SUM(H416/G416)*100</f>
        <v>99</v>
      </c>
    </row>
    <row r="417" spans="1:10" ht="21">
      <c r="A417" s="102"/>
      <c r="B417" s="105"/>
      <c r="C417" s="118"/>
      <c r="D417" s="109"/>
      <c r="E417" s="20" t="s">
        <v>28</v>
      </c>
      <c r="F417" s="18">
        <v>100</v>
      </c>
      <c r="G417" s="29">
        <v>100</v>
      </c>
      <c r="H417" s="6">
        <v>99</v>
      </c>
      <c r="I417" s="53"/>
      <c r="J417" s="6">
        <f>SUM(H417/G417)*100</f>
        <v>99</v>
      </c>
    </row>
    <row r="418" spans="1:10" ht="20.25" customHeight="1">
      <c r="A418" s="102"/>
      <c r="B418" s="105"/>
      <c r="C418" s="114" t="s">
        <v>123</v>
      </c>
      <c r="D418" s="49" t="s">
        <v>4</v>
      </c>
      <c r="E418" s="42" t="s">
        <v>251</v>
      </c>
      <c r="F418" s="95">
        <v>292.4</v>
      </c>
      <c r="G418" s="78">
        <f>SUM(F418)</f>
        <v>292.4</v>
      </c>
      <c r="H418" s="43">
        <v>396</v>
      </c>
      <c r="I418" s="43">
        <v>390.5</v>
      </c>
      <c r="J418" s="6">
        <f>SUM((G418/G419*H419/H418*100)+(I418/G418*100))/2</f>
        <v>105.19668297199078</v>
      </c>
    </row>
    <row r="419" spans="1:10" ht="22.5" customHeight="1">
      <c r="A419" s="102"/>
      <c r="B419" s="105"/>
      <c r="C419" s="114"/>
      <c r="D419" s="49" t="s">
        <v>5</v>
      </c>
      <c r="E419" s="42" t="s">
        <v>120</v>
      </c>
      <c r="F419" s="22">
        <v>172</v>
      </c>
      <c r="G419" s="23">
        <f>SUM(F419)</f>
        <v>172</v>
      </c>
      <c r="H419" s="53">
        <v>179</v>
      </c>
      <c r="I419" s="3"/>
      <c r="J419" s="6">
        <f>SUM(H419/G419)*100</f>
        <v>104.06976744186048</v>
      </c>
    </row>
    <row r="420" spans="1:10" ht="24.75" customHeight="1">
      <c r="A420" s="102"/>
      <c r="B420" s="105"/>
      <c r="C420" s="114"/>
      <c r="D420" s="19" t="s">
        <v>6</v>
      </c>
      <c r="E420" s="42" t="s">
        <v>152</v>
      </c>
      <c r="F420" s="27">
        <v>100</v>
      </c>
      <c r="G420" s="27">
        <v>100</v>
      </c>
      <c r="H420" s="6">
        <v>100</v>
      </c>
      <c r="I420" s="3"/>
      <c r="J420" s="6">
        <f>SUM(H420/G420)*100</f>
        <v>100</v>
      </c>
    </row>
    <row r="421" spans="1:10" ht="18.75" customHeight="1">
      <c r="A421" s="102"/>
      <c r="B421" s="105"/>
      <c r="C421" s="114" t="s">
        <v>124</v>
      </c>
      <c r="D421" s="49" t="s">
        <v>4</v>
      </c>
      <c r="E421" s="42" t="s">
        <v>185</v>
      </c>
      <c r="F421" s="95">
        <v>516</v>
      </c>
      <c r="G421" s="78">
        <f>SUM(F421)</f>
        <v>516</v>
      </c>
      <c r="H421" s="43">
        <v>690.7</v>
      </c>
      <c r="I421" s="43">
        <v>680.9</v>
      </c>
      <c r="J421" s="6">
        <f>SUM((G421/G422*H422/H421*100)+(I421/G421*100))/2</f>
        <v>104.85228865671608</v>
      </c>
    </row>
    <row r="422" spans="1:10" ht="21.75" customHeight="1">
      <c r="A422" s="102"/>
      <c r="B422" s="105"/>
      <c r="C422" s="114"/>
      <c r="D422" s="49" t="s">
        <v>5</v>
      </c>
      <c r="E422" s="42" t="s">
        <v>184</v>
      </c>
      <c r="F422" s="22">
        <v>172</v>
      </c>
      <c r="G422" s="23">
        <f>SUM(F422)</f>
        <v>172</v>
      </c>
      <c r="H422" s="53">
        <v>179</v>
      </c>
      <c r="I422" s="3"/>
      <c r="J422" s="6">
        <f>SUM(H422/G422)*100</f>
        <v>104.06976744186048</v>
      </c>
    </row>
    <row r="423" spans="1:10" ht="21.75" customHeight="1">
      <c r="A423" s="103"/>
      <c r="B423" s="106"/>
      <c r="C423" s="114"/>
      <c r="D423" s="48" t="s">
        <v>6</v>
      </c>
      <c r="E423" s="42" t="s">
        <v>152</v>
      </c>
      <c r="F423" s="27">
        <v>100</v>
      </c>
      <c r="G423" s="27">
        <v>100</v>
      </c>
      <c r="H423" s="6">
        <v>100</v>
      </c>
      <c r="I423" s="3"/>
      <c r="J423" s="6">
        <f>SUM(H423/G423)*100</f>
        <v>100</v>
      </c>
    </row>
    <row r="424" spans="1:10" ht="66" customHeight="1">
      <c r="A424" s="101">
        <v>27</v>
      </c>
      <c r="B424" s="104" t="s">
        <v>252</v>
      </c>
      <c r="C424" s="113" t="s">
        <v>97</v>
      </c>
      <c r="D424" s="19" t="s">
        <v>5</v>
      </c>
      <c r="E424" s="20" t="s">
        <v>98</v>
      </c>
      <c r="F424" s="53">
        <v>14220</v>
      </c>
      <c r="G424" s="23">
        <f>SUM(F424)</f>
        <v>14220</v>
      </c>
      <c r="H424" s="53">
        <v>22266</v>
      </c>
      <c r="I424" s="53"/>
      <c r="J424" s="6">
        <f>SUM(H424/G424)*100</f>
        <v>156.58227848101265</v>
      </c>
    </row>
    <row r="425" spans="1:10" ht="66" customHeight="1">
      <c r="A425" s="102"/>
      <c r="B425" s="105"/>
      <c r="C425" s="113"/>
      <c r="D425" s="76" t="s">
        <v>4</v>
      </c>
      <c r="E425" s="20" t="s">
        <v>98</v>
      </c>
      <c r="F425" s="84">
        <v>3438.79075</v>
      </c>
      <c r="G425" s="78">
        <f>SUM(F425)</f>
        <v>3438.79075</v>
      </c>
      <c r="H425" s="43">
        <v>3155.852</v>
      </c>
      <c r="I425" s="63">
        <v>3155.51</v>
      </c>
      <c r="J425" s="6">
        <f>SUM((G425/G424*H424/H425*100)+(I425/G425*100))/2</f>
        <v>131.19145147876736</v>
      </c>
    </row>
    <row r="426" spans="1:10" ht="22.5" customHeight="1">
      <c r="A426" s="102"/>
      <c r="B426" s="105"/>
      <c r="C426" s="113"/>
      <c r="D426" s="107" t="s">
        <v>6</v>
      </c>
      <c r="E426" s="20" t="s">
        <v>27</v>
      </c>
      <c r="F426" s="6">
        <v>100</v>
      </c>
      <c r="G426" s="1">
        <v>100</v>
      </c>
      <c r="H426" s="1">
        <v>100</v>
      </c>
      <c r="I426" s="53"/>
      <c r="J426" s="6">
        <f aca="true" t="shared" si="11" ref="J426:J450">SUM(H426/G426)*100</f>
        <v>100</v>
      </c>
    </row>
    <row r="427" spans="1:10" ht="21.75" customHeight="1">
      <c r="A427" s="102"/>
      <c r="B427" s="105"/>
      <c r="C427" s="113"/>
      <c r="D427" s="109"/>
      <c r="E427" s="20" t="s">
        <v>28</v>
      </c>
      <c r="F427" s="6">
        <v>100</v>
      </c>
      <c r="G427" s="1">
        <v>100</v>
      </c>
      <c r="H427" s="1">
        <v>100</v>
      </c>
      <c r="I427" s="53"/>
      <c r="J427" s="6">
        <f t="shared" si="11"/>
        <v>100</v>
      </c>
    </row>
    <row r="428" spans="1:10" ht="73.5">
      <c r="A428" s="102"/>
      <c r="B428" s="105"/>
      <c r="C428" s="113" t="s">
        <v>99</v>
      </c>
      <c r="D428" s="19" t="s">
        <v>5</v>
      </c>
      <c r="E428" s="20" t="s">
        <v>100</v>
      </c>
      <c r="F428" s="53">
        <v>11110</v>
      </c>
      <c r="G428" s="23">
        <f>SUM(F428)</f>
        <v>11110</v>
      </c>
      <c r="H428" s="53">
        <v>20652</v>
      </c>
      <c r="I428" s="53"/>
      <c r="J428" s="6">
        <f t="shared" si="11"/>
        <v>185.8865886588659</v>
      </c>
    </row>
    <row r="429" spans="1:10" ht="73.5" customHeight="1">
      <c r="A429" s="102"/>
      <c r="B429" s="105"/>
      <c r="C429" s="113"/>
      <c r="D429" s="76" t="s">
        <v>4</v>
      </c>
      <c r="E429" s="20" t="s">
        <v>208</v>
      </c>
      <c r="F429" s="84">
        <v>2686.7064</v>
      </c>
      <c r="G429" s="78">
        <f>SUM(F429)</f>
        <v>2686.7064</v>
      </c>
      <c r="H429" s="63">
        <v>2452.405</v>
      </c>
      <c r="I429" s="63">
        <v>2451.427</v>
      </c>
      <c r="J429" s="6">
        <f>SUM((G429/G428*H428/H429*100)+(I429/G429*100))/2</f>
        <v>147.44446047990078</v>
      </c>
    </row>
    <row r="430" spans="1:10" ht="24.75" customHeight="1">
      <c r="A430" s="102"/>
      <c r="B430" s="105"/>
      <c r="C430" s="113"/>
      <c r="D430" s="107" t="s">
        <v>6</v>
      </c>
      <c r="E430" s="20" t="s">
        <v>27</v>
      </c>
      <c r="F430" s="6">
        <v>100</v>
      </c>
      <c r="G430" s="1">
        <v>100</v>
      </c>
      <c r="H430" s="6">
        <v>100</v>
      </c>
      <c r="I430" s="53"/>
      <c r="J430" s="6">
        <f t="shared" si="11"/>
        <v>100</v>
      </c>
    </row>
    <row r="431" spans="1:10" ht="24.75" customHeight="1">
      <c r="A431" s="102"/>
      <c r="B431" s="105"/>
      <c r="C431" s="113"/>
      <c r="D431" s="109"/>
      <c r="E431" s="20" t="s">
        <v>28</v>
      </c>
      <c r="F431" s="6">
        <v>100</v>
      </c>
      <c r="G431" s="1">
        <v>100</v>
      </c>
      <c r="H431" s="6">
        <v>100</v>
      </c>
      <c r="I431" s="53"/>
      <c r="J431" s="6">
        <f t="shared" si="11"/>
        <v>100</v>
      </c>
    </row>
    <row r="432" spans="1:10" ht="63.75" customHeight="1">
      <c r="A432" s="102"/>
      <c r="B432" s="105"/>
      <c r="C432" s="113" t="s">
        <v>101</v>
      </c>
      <c r="D432" s="19" t="s">
        <v>5</v>
      </c>
      <c r="E432" s="20" t="s">
        <v>93</v>
      </c>
      <c r="F432" s="53">
        <v>12697</v>
      </c>
      <c r="G432" s="23">
        <f>SUM(F432)</f>
        <v>12697</v>
      </c>
      <c r="H432" s="53">
        <v>16056</v>
      </c>
      <c r="I432" s="53"/>
      <c r="J432" s="6">
        <f t="shared" si="11"/>
        <v>126.45506812632905</v>
      </c>
    </row>
    <row r="433" spans="1:10" ht="63.75" customHeight="1">
      <c r="A433" s="102"/>
      <c r="B433" s="105"/>
      <c r="C433" s="113"/>
      <c r="D433" s="76" t="s">
        <v>4</v>
      </c>
      <c r="E433" s="20" t="s">
        <v>170</v>
      </c>
      <c r="F433" s="84">
        <v>3070.48707</v>
      </c>
      <c r="G433" s="78">
        <f>SUM(F433)</f>
        <v>3070.48707</v>
      </c>
      <c r="H433" s="43">
        <v>2752.719</v>
      </c>
      <c r="I433" s="43">
        <v>2751.551</v>
      </c>
      <c r="J433" s="6">
        <f>SUM((G433/G432*H432/H433*100)+(I433/G433*100))/2</f>
        <v>115.33281256451903</v>
      </c>
    </row>
    <row r="434" spans="1:10" ht="21.75" customHeight="1">
      <c r="A434" s="102"/>
      <c r="B434" s="105"/>
      <c r="C434" s="113"/>
      <c r="D434" s="107" t="s">
        <v>6</v>
      </c>
      <c r="E434" s="20" t="s">
        <v>27</v>
      </c>
      <c r="F434" s="6">
        <v>100</v>
      </c>
      <c r="G434" s="1">
        <v>100</v>
      </c>
      <c r="H434" s="1">
        <v>100</v>
      </c>
      <c r="I434" s="53"/>
      <c r="J434" s="6">
        <f t="shared" si="11"/>
        <v>100</v>
      </c>
    </row>
    <row r="435" spans="1:10" ht="21.75" customHeight="1">
      <c r="A435" s="102"/>
      <c r="B435" s="105"/>
      <c r="C435" s="113"/>
      <c r="D435" s="109"/>
      <c r="E435" s="20" t="s">
        <v>28</v>
      </c>
      <c r="F435" s="6">
        <v>100</v>
      </c>
      <c r="G435" s="1">
        <v>100</v>
      </c>
      <c r="H435" s="1">
        <v>100</v>
      </c>
      <c r="I435" s="53"/>
      <c r="J435" s="6">
        <f t="shared" si="11"/>
        <v>100</v>
      </c>
    </row>
    <row r="436" spans="1:11" s="21" customFormat="1" ht="74.25" customHeight="1">
      <c r="A436" s="102"/>
      <c r="B436" s="105"/>
      <c r="C436" s="107" t="s">
        <v>103</v>
      </c>
      <c r="D436" s="19" t="s">
        <v>5</v>
      </c>
      <c r="E436" s="20" t="s">
        <v>104</v>
      </c>
      <c r="F436" s="53">
        <v>7201</v>
      </c>
      <c r="G436" s="23">
        <f>SUM(F436)</f>
        <v>7201</v>
      </c>
      <c r="H436" s="53">
        <v>10054</v>
      </c>
      <c r="I436" s="53"/>
      <c r="J436" s="6">
        <f t="shared" si="11"/>
        <v>139.61949729204278</v>
      </c>
      <c r="K436" s="12"/>
    </row>
    <row r="437" spans="1:10" ht="74.25" customHeight="1">
      <c r="A437" s="102"/>
      <c r="B437" s="105"/>
      <c r="C437" s="108"/>
      <c r="D437" s="76" t="s">
        <v>4</v>
      </c>
      <c r="E437" s="20" t="s">
        <v>209</v>
      </c>
      <c r="F437" s="84">
        <v>1741.4017</v>
      </c>
      <c r="G437" s="78">
        <f>SUM(F437)</f>
        <v>1741.4017</v>
      </c>
      <c r="H437" s="43">
        <v>1578.713</v>
      </c>
      <c r="I437" s="63">
        <v>1578.473</v>
      </c>
      <c r="J437" s="6">
        <f>SUM((G437/G436*H436/H437*100)+(I437/G437*100))/2</f>
        <v>122.32565542570987</v>
      </c>
    </row>
    <row r="438" spans="1:10" ht="24.75" customHeight="1">
      <c r="A438" s="102"/>
      <c r="B438" s="105"/>
      <c r="C438" s="108"/>
      <c r="D438" s="107" t="s">
        <v>6</v>
      </c>
      <c r="E438" s="20" t="s">
        <v>27</v>
      </c>
      <c r="F438" s="6">
        <v>100</v>
      </c>
      <c r="G438" s="1">
        <v>100</v>
      </c>
      <c r="H438" s="1">
        <v>100</v>
      </c>
      <c r="I438" s="53"/>
      <c r="J438" s="6">
        <f t="shared" si="11"/>
        <v>100</v>
      </c>
    </row>
    <row r="439" spans="1:10" ht="24.75" customHeight="1">
      <c r="A439" s="102"/>
      <c r="B439" s="105"/>
      <c r="C439" s="109"/>
      <c r="D439" s="109"/>
      <c r="E439" s="20" t="s">
        <v>28</v>
      </c>
      <c r="F439" s="6">
        <v>100</v>
      </c>
      <c r="G439" s="1">
        <v>100</v>
      </c>
      <c r="H439" s="1">
        <v>100</v>
      </c>
      <c r="I439" s="53"/>
      <c r="J439" s="6">
        <f t="shared" si="11"/>
        <v>100</v>
      </c>
    </row>
    <row r="440" spans="1:10" ht="21.75" customHeight="1">
      <c r="A440" s="102"/>
      <c r="B440" s="105"/>
      <c r="C440" s="113" t="s">
        <v>95</v>
      </c>
      <c r="D440" s="49" t="s">
        <v>5</v>
      </c>
      <c r="E440" s="20" t="s">
        <v>102</v>
      </c>
      <c r="F440" s="53">
        <v>4061</v>
      </c>
      <c r="G440" s="23">
        <f>SUM(F440)</f>
        <v>4061</v>
      </c>
      <c r="H440" s="53">
        <v>4104</v>
      </c>
      <c r="I440" s="53"/>
      <c r="J440" s="6">
        <f t="shared" si="11"/>
        <v>101.05885249938437</v>
      </c>
    </row>
    <row r="441" spans="1:10" ht="19.5" customHeight="1">
      <c r="A441" s="102"/>
      <c r="B441" s="105"/>
      <c r="C441" s="113"/>
      <c r="D441" s="76" t="s">
        <v>4</v>
      </c>
      <c r="E441" s="20" t="s">
        <v>217</v>
      </c>
      <c r="F441" s="84">
        <v>8214.9969</v>
      </c>
      <c r="G441" s="78">
        <f>SUM(F441)</f>
        <v>8214.9969</v>
      </c>
      <c r="H441" s="63">
        <v>8397.957</v>
      </c>
      <c r="I441" s="43">
        <v>8398</v>
      </c>
      <c r="J441" s="6">
        <f>SUM((G441/G440*H440/H441*100)+(I441/G441*100))/2</f>
        <v>100.5424143574995</v>
      </c>
    </row>
    <row r="442" spans="1:10" ht="31.5">
      <c r="A442" s="102"/>
      <c r="B442" s="105"/>
      <c r="C442" s="113"/>
      <c r="D442" s="107" t="s">
        <v>6</v>
      </c>
      <c r="E442" s="20" t="s">
        <v>27</v>
      </c>
      <c r="F442" s="6">
        <v>100</v>
      </c>
      <c r="G442" s="1">
        <v>100</v>
      </c>
      <c r="H442" s="1">
        <v>100</v>
      </c>
      <c r="I442" s="53"/>
      <c r="J442" s="6">
        <f t="shared" si="11"/>
        <v>100</v>
      </c>
    </row>
    <row r="443" spans="1:10" ht="21.75" customHeight="1">
      <c r="A443" s="102"/>
      <c r="B443" s="105"/>
      <c r="C443" s="113"/>
      <c r="D443" s="109"/>
      <c r="E443" s="20" t="s">
        <v>28</v>
      </c>
      <c r="F443" s="6">
        <v>100</v>
      </c>
      <c r="G443" s="1">
        <v>100</v>
      </c>
      <c r="H443" s="1">
        <v>100</v>
      </c>
      <c r="I443" s="53"/>
      <c r="J443" s="6">
        <f t="shared" si="11"/>
        <v>100</v>
      </c>
    </row>
    <row r="444" spans="1:10" ht="21.75" customHeight="1">
      <c r="A444" s="102"/>
      <c r="B444" s="105"/>
      <c r="C444" s="113" t="s">
        <v>151</v>
      </c>
      <c r="D444" s="49" t="s">
        <v>5</v>
      </c>
      <c r="E444" s="20" t="s">
        <v>102</v>
      </c>
      <c r="F444" s="5">
        <v>7820</v>
      </c>
      <c r="G444" s="23">
        <f>SUM(F444)</f>
        <v>7820</v>
      </c>
      <c r="H444" s="53">
        <v>7445</v>
      </c>
      <c r="I444" s="53"/>
      <c r="J444" s="6">
        <f t="shared" si="11"/>
        <v>95.20460358056266</v>
      </c>
    </row>
    <row r="445" spans="1:10" ht="18" customHeight="1">
      <c r="A445" s="102"/>
      <c r="B445" s="105"/>
      <c r="C445" s="113"/>
      <c r="D445" s="76" t="s">
        <v>4</v>
      </c>
      <c r="E445" s="20" t="s">
        <v>217</v>
      </c>
      <c r="F445" s="84">
        <v>8602</v>
      </c>
      <c r="G445" s="78">
        <f>SUM(F445)</f>
        <v>8602</v>
      </c>
      <c r="H445" s="43">
        <v>7800.998</v>
      </c>
      <c r="I445" s="63">
        <v>7822.998</v>
      </c>
      <c r="J445" s="6">
        <f>SUM((G445/G444*H444/H445*100)+(I445/G445*100))/2</f>
        <v>97.96205046800671</v>
      </c>
    </row>
    <row r="446" spans="1:10" ht="21.75" customHeight="1">
      <c r="A446" s="102"/>
      <c r="B446" s="105"/>
      <c r="C446" s="113"/>
      <c r="D446" s="107" t="s">
        <v>6</v>
      </c>
      <c r="E446" s="20" t="s">
        <v>27</v>
      </c>
      <c r="F446" s="6">
        <v>100</v>
      </c>
      <c r="G446" s="1">
        <v>100</v>
      </c>
      <c r="H446" s="1">
        <v>100</v>
      </c>
      <c r="I446" s="53"/>
      <c r="J446" s="6">
        <f t="shared" si="11"/>
        <v>100</v>
      </c>
    </row>
    <row r="447" spans="1:10" ht="21.75" customHeight="1">
      <c r="A447" s="102"/>
      <c r="B447" s="105"/>
      <c r="C447" s="113"/>
      <c r="D447" s="109"/>
      <c r="E447" s="20" t="s">
        <v>28</v>
      </c>
      <c r="F447" s="6">
        <v>100</v>
      </c>
      <c r="G447" s="1">
        <v>100</v>
      </c>
      <c r="H447" s="1">
        <v>100</v>
      </c>
      <c r="I447" s="53"/>
      <c r="J447" s="6">
        <f t="shared" si="11"/>
        <v>100</v>
      </c>
    </row>
    <row r="448" spans="1:10" ht="50.25">
      <c r="A448" s="102"/>
      <c r="B448" s="105"/>
      <c r="C448" s="107" t="s">
        <v>21</v>
      </c>
      <c r="D448" s="49" t="s">
        <v>5</v>
      </c>
      <c r="E448" s="20" t="s">
        <v>96</v>
      </c>
      <c r="F448" s="5">
        <v>16</v>
      </c>
      <c r="G448" s="23">
        <f>SUM(F448)</f>
        <v>16</v>
      </c>
      <c r="H448" s="53">
        <v>12</v>
      </c>
      <c r="I448" s="53"/>
      <c r="J448" s="6">
        <f t="shared" si="11"/>
        <v>75</v>
      </c>
    </row>
    <row r="449" spans="1:10" ht="41.25" customHeight="1">
      <c r="A449" s="102"/>
      <c r="B449" s="105"/>
      <c r="C449" s="108"/>
      <c r="D449" s="77" t="s">
        <v>4</v>
      </c>
      <c r="E449" s="20" t="s">
        <v>210</v>
      </c>
      <c r="F449" s="89">
        <v>369.6</v>
      </c>
      <c r="G449" s="78">
        <f>SUM(F449)</f>
        <v>369.6</v>
      </c>
      <c r="H449" s="43">
        <v>96.014</v>
      </c>
      <c r="I449" s="43">
        <v>96.014</v>
      </c>
      <c r="J449" s="6">
        <f>SUM((G449/G448*H448/H449*100)+(I449/G449*100))/2</f>
        <v>157.34285530893447</v>
      </c>
    </row>
    <row r="450" spans="1:10" ht="22.5" customHeight="1">
      <c r="A450" s="102"/>
      <c r="B450" s="105"/>
      <c r="C450" s="108"/>
      <c r="D450" s="48" t="s">
        <v>6</v>
      </c>
      <c r="E450" s="14" t="s">
        <v>28</v>
      </c>
      <c r="F450" s="6">
        <v>100</v>
      </c>
      <c r="G450" s="1">
        <v>100</v>
      </c>
      <c r="H450" s="1">
        <v>100</v>
      </c>
      <c r="I450" s="53"/>
      <c r="J450" s="6">
        <f t="shared" si="11"/>
        <v>100</v>
      </c>
    </row>
    <row r="451" spans="1:10" ht="33" customHeight="1">
      <c r="A451" s="102"/>
      <c r="B451" s="105"/>
      <c r="C451" s="118" t="s">
        <v>153</v>
      </c>
      <c r="D451" s="52" t="s">
        <v>4</v>
      </c>
      <c r="E451" s="16" t="s">
        <v>143</v>
      </c>
      <c r="F451" s="87">
        <v>540.56322</v>
      </c>
      <c r="G451" s="78">
        <f>SUM(F451)</f>
        <v>540.56322</v>
      </c>
      <c r="H451" s="43">
        <v>7.4</v>
      </c>
      <c r="I451" s="43">
        <v>0</v>
      </c>
      <c r="J451" s="6">
        <f>SUM((G451/G452*H452/H451*100)+(I451/G451*100))/2</f>
        <v>7169.632297297298</v>
      </c>
    </row>
    <row r="452" spans="1:10" ht="22.5" customHeight="1">
      <c r="A452" s="102"/>
      <c r="B452" s="105"/>
      <c r="C452" s="118"/>
      <c r="D452" s="64" t="s">
        <v>5</v>
      </c>
      <c r="E452" s="16" t="s">
        <v>142</v>
      </c>
      <c r="F452" s="10">
        <v>243</v>
      </c>
      <c r="G452" s="23">
        <f>SUM(F452)</f>
        <v>243</v>
      </c>
      <c r="H452" s="53">
        <v>477</v>
      </c>
      <c r="I452" s="53"/>
      <c r="J452" s="6">
        <f>SUM(H452/G452)*100</f>
        <v>196.2962962962963</v>
      </c>
    </row>
    <row r="453" spans="1:10" ht="22.5" customHeight="1">
      <c r="A453" s="102"/>
      <c r="B453" s="105"/>
      <c r="C453" s="118"/>
      <c r="D453" s="107" t="s">
        <v>6</v>
      </c>
      <c r="E453" s="20" t="s">
        <v>27</v>
      </c>
      <c r="F453" s="18">
        <v>100</v>
      </c>
      <c r="G453" s="29">
        <v>100</v>
      </c>
      <c r="H453" s="29">
        <v>100</v>
      </c>
      <c r="I453" s="53"/>
      <c r="J453" s="6">
        <f>SUM(H453/G453)*100</f>
        <v>100</v>
      </c>
    </row>
    <row r="454" spans="1:10" ht="22.5" customHeight="1">
      <c r="A454" s="102"/>
      <c r="B454" s="105"/>
      <c r="C454" s="118"/>
      <c r="D454" s="109"/>
      <c r="E454" s="20" t="s">
        <v>28</v>
      </c>
      <c r="F454" s="18">
        <v>100</v>
      </c>
      <c r="G454" s="29">
        <v>100</v>
      </c>
      <c r="H454" s="29">
        <v>100</v>
      </c>
      <c r="I454" s="53"/>
      <c r="J454" s="6">
        <f>SUM(H454/G454)*100</f>
        <v>100</v>
      </c>
    </row>
    <row r="455" spans="1:10" ht="19.5" customHeight="1">
      <c r="A455" s="102"/>
      <c r="B455" s="105"/>
      <c r="C455" s="114" t="s">
        <v>124</v>
      </c>
      <c r="D455" s="49" t="s">
        <v>4</v>
      </c>
      <c r="E455" s="42" t="s">
        <v>185</v>
      </c>
      <c r="F455" s="96">
        <v>150</v>
      </c>
      <c r="G455" s="78">
        <f>SUM(F455)</f>
        <v>150</v>
      </c>
      <c r="H455" s="43">
        <v>0.6</v>
      </c>
      <c r="I455" s="43">
        <v>0</v>
      </c>
      <c r="J455" s="6">
        <f>SUM((G455/G456*H456/H455*100)+(I455/G455*100))/2</f>
        <v>18750</v>
      </c>
    </row>
    <row r="456" spans="1:10" ht="22.5" customHeight="1">
      <c r="A456" s="102"/>
      <c r="B456" s="105"/>
      <c r="C456" s="114"/>
      <c r="D456" s="49" t="s">
        <v>5</v>
      </c>
      <c r="E456" s="42" t="s">
        <v>122</v>
      </c>
      <c r="F456" s="22">
        <v>50</v>
      </c>
      <c r="G456" s="23">
        <f>SUM(F456)</f>
        <v>50</v>
      </c>
      <c r="H456" s="53">
        <v>75</v>
      </c>
      <c r="I456" s="3"/>
      <c r="J456" s="6">
        <f>SUM(H456/G456)*100</f>
        <v>150</v>
      </c>
    </row>
    <row r="457" spans="1:10" ht="22.5" customHeight="1">
      <c r="A457" s="103"/>
      <c r="B457" s="106"/>
      <c r="C457" s="114"/>
      <c r="D457" s="64" t="s">
        <v>6</v>
      </c>
      <c r="E457" s="42" t="s">
        <v>152</v>
      </c>
      <c r="F457" s="22">
        <v>100</v>
      </c>
      <c r="G457" s="22">
        <v>100</v>
      </c>
      <c r="H457" s="27">
        <v>100</v>
      </c>
      <c r="I457" s="3"/>
      <c r="J457" s="6">
        <f>SUM(H457/G457)*100</f>
        <v>100</v>
      </c>
    </row>
    <row r="458" spans="1:10" ht="64.5" customHeight="1">
      <c r="A458" s="101">
        <v>29</v>
      </c>
      <c r="B458" s="104" t="s">
        <v>13</v>
      </c>
      <c r="C458" s="113" t="s">
        <v>97</v>
      </c>
      <c r="D458" s="19" t="s">
        <v>5</v>
      </c>
      <c r="E458" s="20" t="s">
        <v>98</v>
      </c>
      <c r="F458" s="53">
        <v>6670</v>
      </c>
      <c r="G458" s="23">
        <f>SUM(F458)</f>
        <v>6670</v>
      </c>
      <c r="H458" s="53">
        <v>6800</v>
      </c>
      <c r="I458" s="53"/>
      <c r="J458" s="6">
        <f>SUM(H458/G458)*100</f>
        <v>101.94902548725638</v>
      </c>
    </row>
    <row r="459" spans="1:10" ht="64.5" customHeight="1">
      <c r="A459" s="102"/>
      <c r="B459" s="105"/>
      <c r="C459" s="113"/>
      <c r="D459" s="76" t="s">
        <v>4</v>
      </c>
      <c r="E459" s="20" t="s">
        <v>98</v>
      </c>
      <c r="F459" s="84">
        <v>1583.32347</v>
      </c>
      <c r="G459" s="78">
        <f>SUM(F459)</f>
        <v>1583.32347</v>
      </c>
      <c r="H459" s="63">
        <v>1445.76759</v>
      </c>
      <c r="I459" s="63">
        <v>1471.12497</v>
      </c>
      <c r="J459" s="6">
        <f>SUM((G459/G458*H458/H459*100)+(I459/G459*100))/2</f>
        <v>102.2812910208467</v>
      </c>
    </row>
    <row r="460" spans="1:10" ht="21.75" customHeight="1">
      <c r="A460" s="102"/>
      <c r="B460" s="105"/>
      <c r="C460" s="113"/>
      <c r="D460" s="107" t="s">
        <v>6</v>
      </c>
      <c r="E460" s="20" t="s">
        <v>27</v>
      </c>
      <c r="F460" s="6">
        <v>100</v>
      </c>
      <c r="G460" s="1">
        <v>100</v>
      </c>
      <c r="H460" s="6">
        <v>100</v>
      </c>
      <c r="I460" s="53"/>
      <c r="J460" s="6">
        <f aca="true" t="shared" si="12" ref="J460:J473">SUM(H460/G460)*100</f>
        <v>100</v>
      </c>
    </row>
    <row r="461" spans="1:10" ht="21" customHeight="1">
      <c r="A461" s="102"/>
      <c r="B461" s="105"/>
      <c r="C461" s="113"/>
      <c r="D461" s="109"/>
      <c r="E461" s="20" t="s">
        <v>28</v>
      </c>
      <c r="F461" s="6">
        <v>100</v>
      </c>
      <c r="G461" s="1">
        <v>100</v>
      </c>
      <c r="H461" s="6">
        <v>100</v>
      </c>
      <c r="I461" s="53"/>
      <c r="J461" s="6">
        <f t="shared" si="12"/>
        <v>100</v>
      </c>
    </row>
    <row r="462" spans="1:10" ht="73.5">
      <c r="A462" s="102"/>
      <c r="B462" s="105"/>
      <c r="C462" s="113" t="s">
        <v>148</v>
      </c>
      <c r="D462" s="19" t="s">
        <v>5</v>
      </c>
      <c r="E462" s="20" t="s">
        <v>100</v>
      </c>
      <c r="F462" s="53">
        <v>4330</v>
      </c>
      <c r="G462" s="23">
        <f>SUM(F462)</f>
        <v>4330</v>
      </c>
      <c r="H462" s="53">
        <v>4361</v>
      </c>
      <c r="I462" s="53"/>
      <c r="J462" s="6">
        <f t="shared" si="12"/>
        <v>100.71593533487298</v>
      </c>
    </row>
    <row r="463" spans="1:10" ht="73.5">
      <c r="A463" s="102"/>
      <c r="B463" s="105"/>
      <c r="C463" s="113"/>
      <c r="D463" s="76" t="s">
        <v>4</v>
      </c>
      <c r="E463" s="20" t="s">
        <v>208</v>
      </c>
      <c r="F463" s="84">
        <v>1027.85463</v>
      </c>
      <c r="G463" s="78">
        <f>SUM(F463)</f>
        <v>1027.85463</v>
      </c>
      <c r="H463" s="63">
        <v>928.73104</v>
      </c>
      <c r="I463" s="63">
        <v>945.0201</v>
      </c>
      <c r="J463" s="6">
        <f>SUM((G463/G462*H462/H463*100)+(I463/G463*100))/2</f>
        <v>101.70319375352422</v>
      </c>
    </row>
    <row r="464" spans="1:10" ht="21" customHeight="1">
      <c r="A464" s="102"/>
      <c r="B464" s="105"/>
      <c r="C464" s="113"/>
      <c r="D464" s="107" t="s">
        <v>6</v>
      </c>
      <c r="E464" s="20" t="s">
        <v>27</v>
      </c>
      <c r="F464" s="6">
        <v>100</v>
      </c>
      <c r="G464" s="1">
        <v>100</v>
      </c>
      <c r="H464" s="6">
        <v>100</v>
      </c>
      <c r="I464" s="53"/>
      <c r="J464" s="6">
        <f t="shared" si="12"/>
        <v>100</v>
      </c>
    </row>
    <row r="465" spans="1:10" ht="21" customHeight="1">
      <c r="A465" s="102"/>
      <c r="B465" s="105"/>
      <c r="C465" s="113"/>
      <c r="D465" s="109"/>
      <c r="E465" s="20" t="s">
        <v>28</v>
      </c>
      <c r="F465" s="6">
        <v>100</v>
      </c>
      <c r="G465" s="1">
        <v>100</v>
      </c>
      <c r="H465" s="6">
        <v>100</v>
      </c>
      <c r="I465" s="53"/>
      <c r="J465" s="6">
        <f t="shared" si="12"/>
        <v>100</v>
      </c>
    </row>
    <row r="466" spans="1:10" ht="64.5" customHeight="1">
      <c r="A466" s="102"/>
      <c r="B466" s="105"/>
      <c r="C466" s="113" t="s">
        <v>101</v>
      </c>
      <c r="D466" s="19" t="s">
        <v>5</v>
      </c>
      <c r="E466" s="20" t="s">
        <v>93</v>
      </c>
      <c r="F466" s="53">
        <v>3685</v>
      </c>
      <c r="G466" s="23">
        <f>SUM(F466)</f>
        <v>3685</v>
      </c>
      <c r="H466" s="53">
        <v>3693</v>
      </c>
      <c r="I466" s="53"/>
      <c r="J466" s="6">
        <f t="shared" si="12"/>
        <v>100.21709633649931</v>
      </c>
    </row>
    <row r="467" spans="1:10" ht="64.5" customHeight="1">
      <c r="A467" s="102"/>
      <c r="B467" s="105"/>
      <c r="C467" s="113"/>
      <c r="D467" s="76" t="s">
        <v>4</v>
      </c>
      <c r="E467" s="20" t="s">
        <v>170</v>
      </c>
      <c r="F467" s="84">
        <v>874.74466</v>
      </c>
      <c r="G467" s="78">
        <f>SUM(F467)</f>
        <v>874.74466</v>
      </c>
      <c r="H467" s="63">
        <v>822.74144</v>
      </c>
      <c r="I467" s="63">
        <v>837.17154</v>
      </c>
      <c r="J467" s="6">
        <f>SUM((G467/G466*H466/H467*100)+(I467/G467*100))/2</f>
        <v>101.128109309734</v>
      </c>
    </row>
    <row r="468" spans="1:10" ht="21.75" customHeight="1">
      <c r="A468" s="102"/>
      <c r="B468" s="105"/>
      <c r="C468" s="113"/>
      <c r="D468" s="107" t="s">
        <v>6</v>
      </c>
      <c r="E468" s="20" t="s">
        <v>27</v>
      </c>
      <c r="F468" s="6">
        <v>100</v>
      </c>
      <c r="G468" s="1">
        <v>100</v>
      </c>
      <c r="H468" s="6">
        <v>100</v>
      </c>
      <c r="I468" s="53"/>
      <c r="J468" s="6">
        <f t="shared" si="12"/>
        <v>100</v>
      </c>
    </row>
    <row r="469" spans="1:10" ht="21">
      <c r="A469" s="102"/>
      <c r="B469" s="105"/>
      <c r="C469" s="113"/>
      <c r="D469" s="109"/>
      <c r="E469" s="20" t="s">
        <v>28</v>
      </c>
      <c r="F469" s="6">
        <v>100</v>
      </c>
      <c r="G469" s="1">
        <v>100</v>
      </c>
      <c r="H469" s="6">
        <v>100</v>
      </c>
      <c r="I469" s="53"/>
      <c r="J469" s="6">
        <f t="shared" si="12"/>
        <v>100</v>
      </c>
    </row>
    <row r="470" spans="1:10" ht="73.5" customHeight="1">
      <c r="A470" s="102"/>
      <c r="B470" s="105"/>
      <c r="C470" s="107" t="s">
        <v>103</v>
      </c>
      <c r="D470" s="19" t="s">
        <v>5</v>
      </c>
      <c r="E470" s="20" t="s">
        <v>104</v>
      </c>
      <c r="F470" s="53">
        <v>439</v>
      </c>
      <c r="G470" s="23">
        <f>SUM(F470)</f>
        <v>439</v>
      </c>
      <c r="H470" s="53">
        <v>424</v>
      </c>
      <c r="I470" s="53"/>
      <c r="J470" s="6">
        <f t="shared" si="12"/>
        <v>96.58314350797266</v>
      </c>
    </row>
    <row r="471" spans="1:10" ht="75.75" customHeight="1">
      <c r="A471" s="102"/>
      <c r="B471" s="105"/>
      <c r="C471" s="108"/>
      <c r="D471" s="76" t="s">
        <v>4</v>
      </c>
      <c r="E471" s="20" t="s">
        <v>209</v>
      </c>
      <c r="F471" s="84">
        <v>104.20977</v>
      </c>
      <c r="G471" s="78">
        <f>SUM(F471)</f>
        <v>104.20977</v>
      </c>
      <c r="H471" s="63">
        <v>43.61237</v>
      </c>
      <c r="I471" s="63">
        <v>44.37729</v>
      </c>
      <c r="J471" s="6">
        <f>SUM((G471/G470*H470/H471*100)+(I471/G471*100))/2</f>
        <v>136.68279790620494</v>
      </c>
    </row>
    <row r="472" spans="1:10" ht="31.5">
      <c r="A472" s="102"/>
      <c r="B472" s="105"/>
      <c r="C472" s="108"/>
      <c r="D472" s="107" t="s">
        <v>6</v>
      </c>
      <c r="E472" s="20" t="s">
        <v>27</v>
      </c>
      <c r="F472" s="6">
        <v>100</v>
      </c>
      <c r="G472" s="1">
        <v>100</v>
      </c>
      <c r="H472" s="6">
        <v>100</v>
      </c>
      <c r="I472" s="53"/>
      <c r="J472" s="6">
        <f t="shared" si="12"/>
        <v>100</v>
      </c>
    </row>
    <row r="473" spans="1:10" ht="21">
      <c r="A473" s="102"/>
      <c r="B473" s="105"/>
      <c r="C473" s="109"/>
      <c r="D473" s="109"/>
      <c r="E473" s="20" t="s">
        <v>28</v>
      </c>
      <c r="F473" s="6">
        <v>100</v>
      </c>
      <c r="G473" s="1">
        <v>100</v>
      </c>
      <c r="H473" s="6">
        <v>100</v>
      </c>
      <c r="I473" s="53"/>
      <c r="J473" s="6">
        <f t="shared" si="12"/>
        <v>100</v>
      </c>
    </row>
    <row r="474" spans="1:10" ht="33.75" customHeight="1">
      <c r="A474" s="102"/>
      <c r="B474" s="105"/>
      <c r="C474" s="118" t="s">
        <v>153</v>
      </c>
      <c r="D474" s="52" t="s">
        <v>4</v>
      </c>
      <c r="E474" s="16" t="s">
        <v>143</v>
      </c>
      <c r="F474" s="87">
        <v>1795.20378</v>
      </c>
      <c r="G474" s="78">
        <f>SUM(F474)</f>
        <v>1795.20378</v>
      </c>
      <c r="H474" s="25">
        <v>1829.88921</v>
      </c>
      <c r="I474" s="25">
        <v>1829.88921</v>
      </c>
      <c r="J474" s="6">
        <f>SUM((G474/G475*H475/H474*100)+(I474/G474*100))/2</f>
        <v>125.0610976318678</v>
      </c>
    </row>
    <row r="475" spans="1:10" ht="42">
      <c r="A475" s="102"/>
      <c r="B475" s="105"/>
      <c r="C475" s="118"/>
      <c r="D475" s="64" t="s">
        <v>5</v>
      </c>
      <c r="E475" s="16" t="s">
        <v>142</v>
      </c>
      <c r="F475" s="10">
        <v>807</v>
      </c>
      <c r="G475" s="23">
        <f>SUM(F475)</f>
        <v>807</v>
      </c>
      <c r="H475" s="53">
        <v>1219</v>
      </c>
      <c r="I475" s="53"/>
      <c r="J475" s="6">
        <f>SUM(H475/G475)*100</f>
        <v>151.0532837670384</v>
      </c>
    </row>
    <row r="476" spans="1:10" ht="31.5">
      <c r="A476" s="102"/>
      <c r="B476" s="105"/>
      <c r="C476" s="118"/>
      <c r="D476" s="107" t="s">
        <v>6</v>
      </c>
      <c r="E476" s="20" t="s">
        <v>27</v>
      </c>
      <c r="F476" s="18">
        <v>100</v>
      </c>
      <c r="G476" s="29">
        <v>100</v>
      </c>
      <c r="H476" s="6">
        <v>100</v>
      </c>
      <c r="I476" s="53"/>
      <c r="J476" s="6">
        <f>SUM(H476/G476)*100</f>
        <v>100</v>
      </c>
    </row>
    <row r="477" spans="1:10" ht="21">
      <c r="A477" s="102"/>
      <c r="B477" s="105"/>
      <c r="C477" s="118"/>
      <c r="D477" s="109"/>
      <c r="E477" s="20" t="s">
        <v>28</v>
      </c>
      <c r="F477" s="18">
        <v>100</v>
      </c>
      <c r="G477" s="29">
        <v>100</v>
      </c>
      <c r="H477" s="6">
        <v>100</v>
      </c>
      <c r="I477" s="53"/>
      <c r="J477" s="6">
        <f>SUM(H477/G477)*100</f>
        <v>100</v>
      </c>
    </row>
    <row r="478" spans="1:10" ht="17.25" customHeight="1">
      <c r="A478" s="102"/>
      <c r="B478" s="105"/>
      <c r="C478" s="114" t="s">
        <v>124</v>
      </c>
      <c r="D478" s="49" t="s">
        <v>4</v>
      </c>
      <c r="E478" s="42" t="s">
        <v>185</v>
      </c>
      <c r="F478" s="97">
        <v>276</v>
      </c>
      <c r="G478" s="78">
        <f>SUM(F478)</f>
        <v>276</v>
      </c>
      <c r="H478" s="63">
        <v>387.74911</v>
      </c>
      <c r="I478" s="25">
        <v>393.09975</v>
      </c>
      <c r="J478" s="6">
        <f>SUM((G478/G479*H479/H478*100)+(I478/G478*100))/2</f>
        <v>115.70125240416903</v>
      </c>
    </row>
    <row r="479" spans="1:10" ht="21" customHeight="1">
      <c r="A479" s="102"/>
      <c r="B479" s="105"/>
      <c r="C479" s="114"/>
      <c r="D479" s="49" t="s">
        <v>5</v>
      </c>
      <c r="E479" s="42" t="s">
        <v>122</v>
      </c>
      <c r="F479" s="22">
        <v>92</v>
      </c>
      <c r="G479" s="23">
        <f>SUM(F479)</f>
        <v>92</v>
      </c>
      <c r="H479" s="53">
        <v>115</v>
      </c>
      <c r="I479" s="3"/>
      <c r="J479" s="6">
        <f>SUM(H479/G479)*100</f>
        <v>125</v>
      </c>
    </row>
    <row r="480" spans="1:10" ht="23.25" customHeight="1">
      <c r="A480" s="102"/>
      <c r="B480" s="105"/>
      <c r="C480" s="114"/>
      <c r="D480" s="48" t="s">
        <v>6</v>
      </c>
      <c r="E480" s="42" t="s">
        <v>152</v>
      </c>
      <c r="F480" s="27">
        <v>100</v>
      </c>
      <c r="G480" s="27">
        <v>100</v>
      </c>
      <c r="H480" s="6">
        <v>100</v>
      </c>
      <c r="I480" s="3"/>
      <c r="J480" s="6">
        <f>SUM(H480/G480)*100</f>
        <v>100</v>
      </c>
    </row>
    <row r="481" spans="1:10" ht="23.25" customHeight="1">
      <c r="A481" s="102"/>
      <c r="B481" s="105"/>
      <c r="C481" s="143" t="s">
        <v>57</v>
      </c>
      <c r="D481" s="54" t="s">
        <v>4</v>
      </c>
      <c r="E481" s="14" t="s">
        <v>57</v>
      </c>
      <c r="F481" s="84">
        <v>9.02043</v>
      </c>
      <c r="G481" s="78">
        <f>SUM(F481)</f>
        <v>9.02043</v>
      </c>
      <c r="H481" s="25">
        <v>7.89079</v>
      </c>
      <c r="I481" s="43">
        <v>8.02919</v>
      </c>
      <c r="J481" s="6">
        <f>SUM((G481/G482*H482/H481*100)+(I481/G481*100))/2</f>
        <v>103.16770558697678</v>
      </c>
    </row>
    <row r="482" spans="1:10" ht="33.75">
      <c r="A482" s="103"/>
      <c r="B482" s="106"/>
      <c r="C482" s="144"/>
      <c r="D482" s="54" t="s">
        <v>5</v>
      </c>
      <c r="E482" s="14" t="s">
        <v>58</v>
      </c>
      <c r="F482" s="53">
        <v>38</v>
      </c>
      <c r="G482" s="23">
        <f>SUM(F482)</f>
        <v>38</v>
      </c>
      <c r="H482" s="5">
        <v>39</v>
      </c>
      <c r="I482" s="3"/>
      <c r="J482" s="6">
        <f>SUM(H482/G482)*100</f>
        <v>102.63157894736842</v>
      </c>
    </row>
    <row r="483" spans="1:10" ht="63" customHeight="1">
      <c r="A483" s="101">
        <v>30</v>
      </c>
      <c r="B483" s="104" t="s">
        <v>216</v>
      </c>
      <c r="C483" s="113" t="s">
        <v>97</v>
      </c>
      <c r="D483" s="19" t="s">
        <v>5</v>
      </c>
      <c r="E483" s="20" t="s">
        <v>98</v>
      </c>
      <c r="F483" s="53">
        <v>11600</v>
      </c>
      <c r="G483" s="23">
        <f>SUM(F483)</f>
        <v>11600</v>
      </c>
      <c r="H483" s="53">
        <v>13303</v>
      </c>
      <c r="I483" s="53"/>
      <c r="J483" s="6">
        <f>SUM(H483/G483)*100</f>
        <v>114.68103448275862</v>
      </c>
    </row>
    <row r="484" spans="1:10" ht="63.75" customHeight="1">
      <c r="A484" s="102"/>
      <c r="B484" s="105"/>
      <c r="C484" s="113"/>
      <c r="D484" s="76" t="s">
        <v>4</v>
      </c>
      <c r="E484" s="20" t="s">
        <v>150</v>
      </c>
      <c r="F484" s="84">
        <v>3312.6294</v>
      </c>
      <c r="G484" s="78">
        <f>SUM(F484)</f>
        <v>3312.6294</v>
      </c>
      <c r="H484" s="63">
        <v>3312.929</v>
      </c>
      <c r="I484" s="43">
        <v>2005.717</v>
      </c>
      <c r="J484" s="6">
        <f>SUM((G484/G483*H483/H484*100)+(I484/G484*100))/2</f>
        <v>87.60912269860692</v>
      </c>
    </row>
    <row r="485" spans="1:10" ht="21.75" customHeight="1">
      <c r="A485" s="102"/>
      <c r="B485" s="105"/>
      <c r="C485" s="113"/>
      <c r="D485" s="107" t="s">
        <v>6</v>
      </c>
      <c r="E485" s="20" t="s">
        <v>27</v>
      </c>
      <c r="F485" s="6">
        <v>100</v>
      </c>
      <c r="G485" s="1">
        <v>100</v>
      </c>
      <c r="H485" s="6">
        <v>100</v>
      </c>
      <c r="I485" s="53"/>
      <c r="J485" s="6">
        <f aca="true" t="shared" si="13" ref="J485:J502">SUM(H485/G485)*100</f>
        <v>100</v>
      </c>
    </row>
    <row r="486" spans="1:10" ht="21" customHeight="1">
      <c r="A486" s="102"/>
      <c r="B486" s="105"/>
      <c r="C486" s="113"/>
      <c r="D486" s="109"/>
      <c r="E486" s="20" t="s">
        <v>28</v>
      </c>
      <c r="F486" s="6">
        <v>100</v>
      </c>
      <c r="G486" s="1">
        <v>100</v>
      </c>
      <c r="H486" s="6">
        <v>95</v>
      </c>
      <c r="I486" s="53"/>
      <c r="J486" s="6">
        <f t="shared" si="13"/>
        <v>95</v>
      </c>
    </row>
    <row r="487" spans="1:10" ht="73.5">
      <c r="A487" s="102"/>
      <c r="B487" s="105"/>
      <c r="C487" s="113" t="s">
        <v>99</v>
      </c>
      <c r="D487" s="19" t="s">
        <v>5</v>
      </c>
      <c r="E487" s="20" t="s">
        <v>100</v>
      </c>
      <c r="F487" s="53">
        <v>11880</v>
      </c>
      <c r="G487" s="23">
        <f>SUM(F487)</f>
        <v>11880</v>
      </c>
      <c r="H487" s="53">
        <v>12361</v>
      </c>
      <c r="I487" s="53"/>
      <c r="J487" s="6">
        <f t="shared" si="13"/>
        <v>104.04882154882156</v>
      </c>
    </row>
    <row r="488" spans="1:10" ht="73.5">
      <c r="A488" s="102"/>
      <c r="B488" s="105"/>
      <c r="C488" s="113"/>
      <c r="D488" s="76" t="s">
        <v>4</v>
      </c>
      <c r="E488" s="20" t="s">
        <v>208</v>
      </c>
      <c r="F488" s="84">
        <v>3392.5894</v>
      </c>
      <c r="G488" s="78">
        <f>SUM(F488)</f>
        <v>3392.5894</v>
      </c>
      <c r="H488" s="63">
        <v>2454.301</v>
      </c>
      <c r="I488" s="43">
        <v>2147.88</v>
      </c>
      <c r="J488" s="6">
        <f>SUM((G488/G487*H487/H488*100)+(I488/G488*100))/2</f>
        <v>103.56900296606561</v>
      </c>
    </row>
    <row r="489" spans="1:10" ht="21" customHeight="1">
      <c r="A489" s="102"/>
      <c r="B489" s="105"/>
      <c r="C489" s="113"/>
      <c r="D489" s="107" t="s">
        <v>6</v>
      </c>
      <c r="E489" s="20" t="s">
        <v>27</v>
      </c>
      <c r="F489" s="6">
        <v>100</v>
      </c>
      <c r="G489" s="1">
        <v>100</v>
      </c>
      <c r="H489" s="53">
        <v>100</v>
      </c>
      <c r="I489" s="53"/>
      <c r="J489" s="6">
        <f t="shared" si="13"/>
        <v>100</v>
      </c>
    </row>
    <row r="490" spans="1:10" ht="21" customHeight="1">
      <c r="A490" s="102"/>
      <c r="B490" s="105"/>
      <c r="C490" s="113"/>
      <c r="D490" s="109"/>
      <c r="E490" s="20" t="s">
        <v>28</v>
      </c>
      <c r="F490" s="6">
        <v>100</v>
      </c>
      <c r="G490" s="1">
        <v>100</v>
      </c>
      <c r="H490" s="53">
        <v>95</v>
      </c>
      <c r="I490" s="53"/>
      <c r="J490" s="6">
        <f t="shared" si="13"/>
        <v>95</v>
      </c>
    </row>
    <row r="491" spans="1:10" ht="63.75" customHeight="1">
      <c r="A491" s="102"/>
      <c r="B491" s="105"/>
      <c r="C491" s="113" t="s">
        <v>101</v>
      </c>
      <c r="D491" s="19" t="s">
        <v>5</v>
      </c>
      <c r="E491" s="20" t="s">
        <v>93</v>
      </c>
      <c r="F491" s="53">
        <v>4329</v>
      </c>
      <c r="G491" s="23">
        <f>SUM(F491)</f>
        <v>4329</v>
      </c>
      <c r="H491" s="53">
        <v>4423</v>
      </c>
      <c r="I491" s="53"/>
      <c r="J491" s="6">
        <f t="shared" si="13"/>
        <v>102.17140217140216</v>
      </c>
    </row>
    <row r="492" spans="1:10" ht="64.5" customHeight="1">
      <c r="A492" s="102"/>
      <c r="B492" s="105"/>
      <c r="C492" s="113"/>
      <c r="D492" s="76" t="s">
        <v>4</v>
      </c>
      <c r="E492" s="20" t="s">
        <v>170</v>
      </c>
      <c r="F492" s="84">
        <v>1236.23901</v>
      </c>
      <c r="G492" s="78">
        <f>SUM(F492)</f>
        <v>1236.23901</v>
      </c>
      <c r="H492" s="63">
        <v>951.921</v>
      </c>
      <c r="I492" s="63">
        <v>861.114</v>
      </c>
      <c r="J492" s="6">
        <f>SUM((G492/G491*H491/H492*100)+(I492/G492*100))/2</f>
        <v>101.17185806163018</v>
      </c>
    </row>
    <row r="493" spans="1:10" ht="21" customHeight="1">
      <c r="A493" s="102"/>
      <c r="B493" s="105"/>
      <c r="C493" s="113"/>
      <c r="D493" s="107" t="s">
        <v>6</v>
      </c>
      <c r="E493" s="20" t="s">
        <v>27</v>
      </c>
      <c r="F493" s="6">
        <v>100</v>
      </c>
      <c r="G493" s="1">
        <v>100</v>
      </c>
      <c r="H493" s="6">
        <v>100</v>
      </c>
      <c r="I493" s="53"/>
      <c r="J493" s="6">
        <f t="shared" si="13"/>
        <v>100</v>
      </c>
    </row>
    <row r="494" spans="1:10" ht="21" customHeight="1">
      <c r="A494" s="102"/>
      <c r="B494" s="105"/>
      <c r="C494" s="113"/>
      <c r="D494" s="109"/>
      <c r="E494" s="20" t="s">
        <v>28</v>
      </c>
      <c r="F494" s="6">
        <v>100</v>
      </c>
      <c r="G494" s="1">
        <v>100</v>
      </c>
      <c r="H494" s="6">
        <v>95</v>
      </c>
      <c r="I494" s="53"/>
      <c r="J494" s="6">
        <f t="shared" si="13"/>
        <v>95</v>
      </c>
    </row>
    <row r="495" spans="1:10" ht="72.75" customHeight="1">
      <c r="A495" s="102"/>
      <c r="B495" s="105"/>
      <c r="C495" s="107" t="s">
        <v>103</v>
      </c>
      <c r="D495" s="19" t="s">
        <v>5</v>
      </c>
      <c r="E495" s="20" t="s">
        <v>104</v>
      </c>
      <c r="F495" s="53">
        <v>920</v>
      </c>
      <c r="G495" s="23">
        <f>SUM(F495)</f>
        <v>920</v>
      </c>
      <c r="H495" s="53">
        <v>920</v>
      </c>
      <c r="I495" s="53"/>
      <c r="J495" s="6">
        <f t="shared" si="13"/>
        <v>100</v>
      </c>
    </row>
    <row r="496" spans="1:10" ht="73.5" customHeight="1">
      <c r="A496" s="102"/>
      <c r="B496" s="105"/>
      <c r="C496" s="108"/>
      <c r="D496" s="76" t="s">
        <v>4</v>
      </c>
      <c r="E496" s="20" t="s">
        <v>209</v>
      </c>
      <c r="F496" s="84">
        <v>262.72578</v>
      </c>
      <c r="G496" s="78">
        <f>SUM(F496)</f>
        <v>262.72578</v>
      </c>
      <c r="H496" s="43">
        <v>187.213</v>
      </c>
      <c r="I496" s="63">
        <v>171.214</v>
      </c>
      <c r="J496" s="6">
        <f>SUM((G496/G495*H495/H496*100)+(I496/G496*100))/2</f>
        <v>102.75177559450654</v>
      </c>
    </row>
    <row r="497" spans="1:10" ht="21" customHeight="1">
      <c r="A497" s="102"/>
      <c r="B497" s="105"/>
      <c r="C497" s="108"/>
      <c r="D497" s="107" t="s">
        <v>6</v>
      </c>
      <c r="E497" s="20" t="s">
        <v>27</v>
      </c>
      <c r="F497" s="6">
        <v>100</v>
      </c>
      <c r="G497" s="1">
        <v>100</v>
      </c>
      <c r="H497" s="6">
        <v>100</v>
      </c>
      <c r="I497" s="53"/>
      <c r="J497" s="6">
        <f t="shared" si="13"/>
        <v>100</v>
      </c>
    </row>
    <row r="498" spans="1:10" ht="19.5" customHeight="1">
      <c r="A498" s="102"/>
      <c r="B498" s="105"/>
      <c r="C498" s="109"/>
      <c r="D498" s="109"/>
      <c r="E498" s="20" t="s">
        <v>28</v>
      </c>
      <c r="F498" s="6">
        <v>100</v>
      </c>
      <c r="G498" s="1">
        <v>100</v>
      </c>
      <c r="H498" s="6">
        <v>95</v>
      </c>
      <c r="I498" s="53"/>
      <c r="J498" s="6">
        <f t="shared" si="13"/>
        <v>95</v>
      </c>
    </row>
    <row r="499" spans="1:10" ht="21.75" customHeight="1">
      <c r="A499" s="102"/>
      <c r="B499" s="105"/>
      <c r="C499" s="113" t="s">
        <v>95</v>
      </c>
      <c r="D499" s="49" t="s">
        <v>5</v>
      </c>
      <c r="E499" s="20" t="s">
        <v>95</v>
      </c>
      <c r="F499" s="53">
        <v>20400</v>
      </c>
      <c r="G499" s="23">
        <f>SUM(F499)</f>
        <v>20400</v>
      </c>
      <c r="H499" s="53">
        <v>18881</v>
      </c>
      <c r="I499" s="53"/>
      <c r="J499" s="6">
        <f t="shared" si="13"/>
        <v>92.55392156862744</v>
      </c>
    </row>
    <row r="500" spans="1:10" ht="21" customHeight="1">
      <c r="A500" s="102"/>
      <c r="B500" s="105"/>
      <c r="C500" s="113"/>
      <c r="D500" s="76" t="s">
        <v>4</v>
      </c>
      <c r="E500" s="20" t="s">
        <v>213</v>
      </c>
      <c r="F500" s="85">
        <v>22440</v>
      </c>
      <c r="G500" s="78">
        <f>SUM(F500)</f>
        <v>22440</v>
      </c>
      <c r="H500" s="43">
        <v>23508.452</v>
      </c>
      <c r="I500" s="63">
        <v>26513.133</v>
      </c>
      <c r="J500" s="6">
        <f>SUM((G500/G499*H499/H500*100)+(I500/G500*100))/2</f>
        <v>103.24929526739373</v>
      </c>
    </row>
    <row r="501" spans="1:10" ht="21" customHeight="1">
      <c r="A501" s="102"/>
      <c r="B501" s="105"/>
      <c r="C501" s="113"/>
      <c r="D501" s="107" t="s">
        <v>6</v>
      </c>
      <c r="E501" s="20" t="s">
        <v>27</v>
      </c>
      <c r="F501" s="6">
        <v>100</v>
      </c>
      <c r="G501" s="1">
        <v>100</v>
      </c>
      <c r="H501" s="6">
        <v>100</v>
      </c>
      <c r="I501" s="53"/>
      <c r="J501" s="6">
        <f t="shared" si="13"/>
        <v>100</v>
      </c>
    </row>
    <row r="502" spans="1:10" ht="21">
      <c r="A502" s="102"/>
      <c r="B502" s="105"/>
      <c r="C502" s="113"/>
      <c r="D502" s="109"/>
      <c r="E502" s="20" t="s">
        <v>28</v>
      </c>
      <c r="F502" s="6">
        <v>100</v>
      </c>
      <c r="G502" s="1">
        <v>100</v>
      </c>
      <c r="H502" s="6">
        <v>97</v>
      </c>
      <c r="I502" s="53"/>
      <c r="J502" s="6">
        <f t="shared" si="13"/>
        <v>97</v>
      </c>
    </row>
    <row r="503" spans="1:10" ht="33" customHeight="1">
      <c r="A503" s="102"/>
      <c r="B503" s="105"/>
      <c r="C503" s="118" t="s">
        <v>153</v>
      </c>
      <c r="D503" s="52" t="s">
        <v>4</v>
      </c>
      <c r="E503" s="16" t="s">
        <v>143</v>
      </c>
      <c r="F503" s="87">
        <v>456.0307</v>
      </c>
      <c r="G503" s="78">
        <f>SUM(F503)</f>
        <v>456.0307</v>
      </c>
      <c r="H503" s="43">
        <v>338.204</v>
      </c>
      <c r="I503" s="63">
        <v>334.302</v>
      </c>
      <c r="J503" s="6">
        <f>SUM((G503/G504*H504/H503*100)+(I503/G503*100))/2</f>
        <v>96.17991373616131</v>
      </c>
    </row>
    <row r="504" spans="1:10" ht="42">
      <c r="A504" s="102"/>
      <c r="B504" s="105"/>
      <c r="C504" s="118"/>
      <c r="D504" s="64" t="s">
        <v>5</v>
      </c>
      <c r="E504" s="16" t="s">
        <v>142</v>
      </c>
      <c r="F504" s="10">
        <v>205</v>
      </c>
      <c r="G504" s="23">
        <f>SUM(F504)</f>
        <v>205</v>
      </c>
      <c r="H504" s="5">
        <v>181</v>
      </c>
      <c r="I504" s="53"/>
      <c r="J504" s="6">
        <f>SUM(H504/G504)*100</f>
        <v>88.29268292682927</v>
      </c>
    </row>
    <row r="505" spans="1:10" ht="31.5">
      <c r="A505" s="102"/>
      <c r="B505" s="105"/>
      <c r="C505" s="118"/>
      <c r="D505" s="107" t="s">
        <v>6</v>
      </c>
      <c r="E505" s="20" t="s">
        <v>27</v>
      </c>
      <c r="F505" s="18">
        <v>100</v>
      </c>
      <c r="G505" s="29">
        <v>100</v>
      </c>
      <c r="H505" s="6">
        <v>100</v>
      </c>
      <c r="I505" s="53"/>
      <c r="J505" s="6">
        <f>SUM(H505/G505)*100</f>
        <v>100</v>
      </c>
    </row>
    <row r="506" spans="1:10" ht="21">
      <c r="A506" s="102"/>
      <c r="B506" s="105"/>
      <c r="C506" s="118"/>
      <c r="D506" s="109"/>
      <c r="E506" s="20" t="s">
        <v>28</v>
      </c>
      <c r="F506" s="18">
        <v>100</v>
      </c>
      <c r="G506" s="29">
        <v>100</v>
      </c>
      <c r="H506" s="6">
        <v>95</v>
      </c>
      <c r="I506" s="53"/>
      <c r="J506" s="6">
        <f>SUM(H506/G506)*100</f>
        <v>95</v>
      </c>
    </row>
    <row r="507" spans="1:10" ht="19.5" customHeight="1">
      <c r="A507" s="102"/>
      <c r="B507" s="105"/>
      <c r="C507" s="114" t="s">
        <v>124</v>
      </c>
      <c r="D507" s="49" t="s">
        <v>4</v>
      </c>
      <c r="E507" s="42" t="s">
        <v>185</v>
      </c>
      <c r="F507" s="98">
        <v>213</v>
      </c>
      <c r="G507" s="78">
        <f>SUM(F507)</f>
        <v>213</v>
      </c>
      <c r="H507" s="43">
        <v>148.014</v>
      </c>
      <c r="I507" s="43">
        <v>129.787</v>
      </c>
      <c r="J507" s="6">
        <f>SUM((G507/G508*H508/H507*100)+(I507/G507*100))/2</f>
        <v>51.748202568200156</v>
      </c>
    </row>
    <row r="508" spans="1:10" ht="19.5" customHeight="1">
      <c r="A508" s="102"/>
      <c r="B508" s="105"/>
      <c r="C508" s="114"/>
      <c r="D508" s="49" t="s">
        <v>5</v>
      </c>
      <c r="E508" s="42" t="s">
        <v>122</v>
      </c>
      <c r="F508" s="22">
        <v>71</v>
      </c>
      <c r="G508" s="23">
        <f>SUM(F508)</f>
        <v>71</v>
      </c>
      <c r="H508" s="53">
        <v>21</v>
      </c>
      <c r="I508" s="3"/>
      <c r="J508" s="6">
        <f>SUM(H508/G508)*100</f>
        <v>29.577464788732392</v>
      </c>
    </row>
    <row r="509" spans="1:10" ht="22.5" customHeight="1">
      <c r="A509" s="103"/>
      <c r="B509" s="106"/>
      <c r="C509" s="114"/>
      <c r="D509" s="48" t="s">
        <v>6</v>
      </c>
      <c r="E509" s="42" t="s">
        <v>152</v>
      </c>
      <c r="F509" s="27">
        <v>100</v>
      </c>
      <c r="G509" s="27">
        <v>100</v>
      </c>
      <c r="H509" s="6">
        <v>100</v>
      </c>
      <c r="I509" s="3"/>
      <c r="J509" s="6">
        <f>SUM(H509/G509)*100</f>
        <v>100</v>
      </c>
    </row>
    <row r="510" spans="1:10" ht="65.25" customHeight="1">
      <c r="A510" s="101">
        <v>31</v>
      </c>
      <c r="B510" s="104" t="s">
        <v>14</v>
      </c>
      <c r="C510" s="113" t="s">
        <v>97</v>
      </c>
      <c r="D510" s="19" t="s">
        <v>5</v>
      </c>
      <c r="E510" s="20" t="s">
        <v>98</v>
      </c>
      <c r="F510" s="53">
        <v>12950</v>
      </c>
      <c r="G510" s="23">
        <f>SUM(F510)</f>
        <v>12950</v>
      </c>
      <c r="H510" s="53">
        <v>12337</v>
      </c>
      <c r="I510" s="53"/>
      <c r="J510" s="6">
        <f>SUM(H510/G510)*100</f>
        <v>95.26640926640927</v>
      </c>
    </row>
    <row r="511" spans="1:10" ht="63" customHeight="1">
      <c r="A511" s="102"/>
      <c r="B511" s="105"/>
      <c r="C511" s="113"/>
      <c r="D511" s="76" t="s">
        <v>4</v>
      </c>
      <c r="E511" s="20" t="s">
        <v>150</v>
      </c>
      <c r="F511" s="84">
        <v>3096.78734</v>
      </c>
      <c r="G511" s="78">
        <f>SUM(F511)</f>
        <v>3096.78734</v>
      </c>
      <c r="H511" s="43">
        <v>3096.79</v>
      </c>
      <c r="I511" s="25">
        <v>2955.42694</v>
      </c>
      <c r="J511" s="6">
        <f>SUM((G511/G510*H510/H511*100)+(I511/G511*100))/2</f>
        <v>95.35079194928572</v>
      </c>
    </row>
    <row r="512" spans="1:10" ht="21.75" customHeight="1">
      <c r="A512" s="102"/>
      <c r="B512" s="105"/>
      <c r="C512" s="113"/>
      <c r="D512" s="107" t="s">
        <v>6</v>
      </c>
      <c r="E512" s="20" t="s">
        <v>27</v>
      </c>
      <c r="F512" s="6">
        <v>100</v>
      </c>
      <c r="G512" s="1">
        <v>100</v>
      </c>
      <c r="H512" s="53">
        <v>95.38</v>
      </c>
      <c r="I512" s="53"/>
      <c r="J512" s="6">
        <f aca="true" t="shared" si="14" ref="J512:J525">SUM(H512/G512)*100</f>
        <v>95.38</v>
      </c>
    </row>
    <row r="513" spans="1:10" ht="21.75" customHeight="1">
      <c r="A513" s="102"/>
      <c r="B513" s="105"/>
      <c r="C513" s="113"/>
      <c r="D513" s="109"/>
      <c r="E513" s="20" t="s">
        <v>28</v>
      </c>
      <c r="F513" s="6">
        <v>100</v>
      </c>
      <c r="G513" s="1">
        <v>100</v>
      </c>
      <c r="H513" s="6">
        <v>100</v>
      </c>
      <c r="I513" s="53"/>
      <c r="J513" s="6">
        <f t="shared" si="14"/>
        <v>100</v>
      </c>
    </row>
    <row r="514" spans="1:10" ht="73.5">
      <c r="A514" s="102"/>
      <c r="B514" s="105"/>
      <c r="C514" s="113" t="s">
        <v>99</v>
      </c>
      <c r="D514" s="19" t="s">
        <v>5</v>
      </c>
      <c r="E514" s="20" t="s">
        <v>100</v>
      </c>
      <c r="F514" s="53">
        <v>5000</v>
      </c>
      <c r="G514" s="23">
        <f>SUM(F514)</f>
        <v>5000</v>
      </c>
      <c r="H514" s="53">
        <v>5274</v>
      </c>
      <c r="I514" s="53"/>
      <c r="J514" s="6">
        <f t="shared" si="14"/>
        <v>105.47999999999999</v>
      </c>
    </row>
    <row r="515" spans="1:10" ht="75" customHeight="1">
      <c r="A515" s="102"/>
      <c r="B515" s="105"/>
      <c r="C515" s="113"/>
      <c r="D515" s="76" t="s">
        <v>4</v>
      </c>
      <c r="E515" s="20" t="s">
        <v>208</v>
      </c>
      <c r="F515" s="84">
        <v>1195.67079</v>
      </c>
      <c r="G515" s="78">
        <f>SUM(F515)</f>
        <v>1195.67079</v>
      </c>
      <c r="H515" s="25">
        <v>1195.67</v>
      </c>
      <c r="I515" s="25">
        <v>1846.34905</v>
      </c>
      <c r="J515" s="6">
        <f>SUM((G515/G514*H514/H515*100)+(I515/G515*100))/2</f>
        <v>129.94979297706814</v>
      </c>
    </row>
    <row r="516" spans="1:10" ht="21.75" customHeight="1">
      <c r="A516" s="102"/>
      <c r="B516" s="105"/>
      <c r="C516" s="113"/>
      <c r="D516" s="107" t="s">
        <v>6</v>
      </c>
      <c r="E516" s="20" t="s">
        <v>27</v>
      </c>
      <c r="F516" s="6">
        <v>100</v>
      </c>
      <c r="G516" s="1">
        <v>100</v>
      </c>
      <c r="H516" s="53">
        <v>96.84</v>
      </c>
      <c r="I516" s="53"/>
      <c r="J516" s="6">
        <f t="shared" si="14"/>
        <v>96.84</v>
      </c>
    </row>
    <row r="517" spans="1:10" ht="21.75" customHeight="1">
      <c r="A517" s="102"/>
      <c r="B517" s="105"/>
      <c r="C517" s="113"/>
      <c r="D517" s="109"/>
      <c r="E517" s="20" t="s">
        <v>28</v>
      </c>
      <c r="F517" s="6">
        <v>100</v>
      </c>
      <c r="G517" s="1">
        <v>100</v>
      </c>
      <c r="H517" s="6">
        <v>100</v>
      </c>
      <c r="I517" s="53"/>
      <c r="J517" s="6">
        <f t="shared" si="14"/>
        <v>100</v>
      </c>
    </row>
    <row r="518" spans="1:10" ht="64.5" customHeight="1">
      <c r="A518" s="102"/>
      <c r="B518" s="105"/>
      <c r="C518" s="113" t="s">
        <v>101</v>
      </c>
      <c r="D518" s="19" t="s">
        <v>5</v>
      </c>
      <c r="E518" s="20" t="s">
        <v>93</v>
      </c>
      <c r="F518" s="53">
        <v>7700</v>
      </c>
      <c r="G518" s="23">
        <f>SUM(F518)</f>
        <v>7700</v>
      </c>
      <c r="H518" s="53">
        <v>7941</v>
      </c>
      <c r="I518" s="53"/>
      <c r="J518" s="6">
        <f t="shared" si="14"/>
        <v>103.12987012987014</v>
      </c>
    </row>
    <row r="519" spans="1:10" ht="64.5" customHeight="1">
      <c r="A519" s="102"/>
      <c r="B519" s="105"/>
      <c r="C519" s="113"/>
      <c r="D519" s="76" t="s">
        <v>4</v>
      </c>
      <c r="E519" s="20" t="s">
        <v>170</v>
      </c>
      <c r="F519" s="84">
        <v>2457.333</v>
      </c>
      <c r="G519" s="78">
        <f>SUM(F519)</f>
        <v>2457.333</v>
      </c>
      <c r="H519" s="25">
        <v>2457.33</v>
      </c>
      <c r="I519" s="25">
        <v>2457.33692</v>
      </c>
      <c r="J519" s="6">
        <f>SUM((G519/G518*H518/H519*100)+(I519/G519*100))/2</f>
        <v>101.56507777859822</v>
      </c>
    </row>
    <row r="520" spans="1:10" ht="21.75" customHeight="1">
      <c r="A520" s="102"/>
      <c r="B520" s="105"/>
      <c r="C520" s="113"/>
      <c r="D520" s="107" t="s">
        <v>6</v>
      </c>
      <c r="E520" s="20" t="s">
        <v>27</v>
      </c>
      <c r="F520" s="6">
        <v>100</v>
      </c>
      <c r="G520" s="1">
        <v>100</v>
      </c>
      <c r="H520" s="53">
        <v>96.15</v>
      </c>
      <c r="I520" s="53"/>
      <c r="J520" s="6">
        <f t="shared" si="14"/>
        <v>96.15</v>
      </c>
    </row>
    <row r="521" spans="1:10" ht="21.75" customHeight="1">
      <c r="A521" s="102"/>
      <c r="B521" s="105"/>
      <c r="C521" s="113"/>
      <c r="D521" s="109"/>
      <c r="E521" s="20" t="s">
        <v>28</v>
      </c>
      <c r="F521" s="6">
        <v>100</v>
      </c>
      <c r="G521" s="1">
        <v>100</v>
      </c>
      <c r="H521" s="6">
        <v>100</v>
      </c>
      <c r="I521" s="53"/>
      <c r="J521" s="6">
        <f t="shared" si="14"/>
        <v>100</v>
      </c>
    </row>
    <row r="522" spans="1:10" ht="72.75" customHeight="1">
      <c r="A522" s="102"/>
      <c r="B522" s="105"/>
      <c r="C522" s="107" t="s">
        <v>103</v>
      </c>
      <c r="D522" s="19" t="s">
        <v>5</v>
      </c>
      <c r="E522" s="20" t="s">
        <v>104</v>
      </c>
      <c r="F522" s="53">
        <v>2236</v>
      </c>
      <c r="G522" s="23">
        <f>SUM(F522)</f>
        <v>2236</v>
      </c>
      <c r="H522" s="53">
        <v>2265</v>
      </c>
      <c r="I522" s="53"/>
      <c r="J522" s="6">
        <f t="shared" si="14"/>
        <v>101.2969588550984</v>
      </c>
    </row>
    <row r="523" spans="1:10" ht="74.25" customHeight="1">
      <c r="A523" s="102"/>
      <c r="B523" s="105"/>
      <c r="C523" s="108"/>
      <c r="D523" s="76" t="s">
        <v>4</v>
      </c>
      <c r="E523" s="20" t="s">
        <v>104</v>
      </c>
      <c r="F523" s="84">
        <v>534.70399</v>
      </c>
      <c r="G523" s="78">
        <f>SUM(F523)</f>
        <v>534.70399</v>
      </c>
      <c r="H523" s="43">
        <v>534.7</v>
      </c>
      <c r="I523" s="25">
        <v>516.02862</v>
      </c>
      <c r="J523" s="6">
        <f>SUM((G523/G522*H522/H523*100)+(I523/G523*100))/2</f>
        <v>98.90252946547938</v>
      </c>
    </row>
    <row r="524" spans="1:10" ht="32.25" customHeight="1">
      <c r="A524" s="102"/>
      <c r="B524" s="105"/>
      <c r="C524" s="108"/>
      <c r="D524" s="107" t="s">
        <v>6</v>
      </c>
      <c r="E524" s="20" t="s">
        <v>27</v>
      </c>
      <c r="F524" s="6">
        <v>100</v>
      </c>
      <c r="G524" s="1">
        <v>100</v>
      </c>
      <c r="H524" s="6">
        <v>96</v>
      </c>
      <c r="I524" s="53"/>
      <c r="J524" s="6">
        <f t="shared" si="14"/>
        <v>96</v>
      </c>
    </row>
    <row r="525" spans="1:10" ht="21">
      <c r="A525" s="102"/>
      <c r="B525" s="105"/>
      <c r="C525" s="109"/>
      <c r="D525" s="109"/>
      <c r="E525" s="20" t="s">
        <v>28</v>
      </c>
      <c r="F525" s="6">
        <v>100</v>
      </c>
      <c r="G525" s="1">
        <v>100</v>
      </c>
      <c r="H525" s="6">
        <v>100</v>
      </c>
      <c r="I525" s="53"/>
      <c r="J525" s="6">
        <f t="shared" si="14"/>
        <v>100</v>
      </c>
    </row>
    <row r="526" spans="1:10" ht="31.5" customHeight="1">
      <c r="A526" s="102"/>
      <c r="B526" s="105"/>
      <c r="C526" s="118" t="s">
        <v>153</v>
      </c>
      <c r="D526" s="52" t="s">
        <v>4</v>
      </c>
      <c r="E526" s="16" t="s">
        <v>143</v>
      </c>
      <c r="F526" s="87">
        <v>3788.39162</v>
      </c>
      <c r="G526" s="78">
        <f>SUM(F526)</f>
        <v>3788.39162</v>
      </c>
      <c r="H526" s="63">
        <v>3516.64</v>
      </c>
      <c r="I526" s="25">
        <v>4022.14038</v>
      </c>
      <c r="J526" s="6">
        <f>SUM((G526/G527*H527/H526*100)+(I526/G526*100))/2</f>
        <v>117.89241700308133</v>
      </c>
    </row>
    <row r="527" spans="1:10" ht="21.75" customHeight="1">
      <c r="A527" s="102"/>
      <c r="B527" s="105"/>
      <c r="C527" s="118"/>
      <c r="D527" s="64" t="s">
        <v>5</v>
      </c>
      <c r="E527" s="16" t="s">
        <v>142</v>
      </c>
      <c r="F527" s="10">
        <v>1703</v>
      </c>
      <c r="G527" s="23">
        <f>SUM(F527)</f>
        <v>1703</v>
      </c>
      <c r="H527" s="53">
        <v>2049</v>
      </c>
      <c r="I527" s="53"/>
      <c r="J527" s="6">
        <f>SUM(H527/G527)*100</f>
        <v>120.31708749266001</v>
      </c>
    </row>
    <row r="528" spans="1:10" ht="31.5">
      <c r="A528" s="102"/>
      <c r="B528" s="105"/>
      <c r="C528" s="118"/>
      <c r="D528" s="107" t="s">
        <v>6</v>
      </c>
      <c r="E528" s="20" t="s">
        <v>27</v>
      </c>
      <c r="F528" s="18">
        <v>100</v>
      </c>
      <c r="G528" s="29">
        <v>100</v>
      </c>
      <c r="H528" s="6">
        <v>97</v>
      </c>
      <c r="I528" s="53"/>
      <c r="J528" s="6">
        <f>SUM(H528/G528)*100</f>
        <v>97</v>
      </c>
    </row>
    <row r="529" spans="1:10" ht="21">
      <c r="A529" s="102"/>
      <c r="B529" s="105"/>
      <c r="C529" s="118"/>
      <c r="D529" s="109"/>
      <c r="E529" s="20" t="s">
        <v>28</v>
      </c>
      <c r="F529" s="18">
        <v>100</v>
      </c>
      <c r="G529" s="29">
        <v>100</v>
      </c>
      <c r="H529" s="6">
        <v>100</v>
      </c>
      <c r="I529" s="53"/>
      <c r="J529" s="6">
        <f>SUM(H529/G529)*100</f>
        <v>100</v>
      </c>
    </row>
    <row r="530" spans="1:10" ht="19.5" customHeight="1">
      <c r="A530" s="102"/>
      <c r="B530" s="105"/>
      <c r="C530" s="114" t="s">
        <v>123</v>
      </c>
      <c r="D530" s="49" t="s">
        <v>4</v>
      </c>
      <c r="E530" s="42" t="s">
        <v>185</v>
      </c>
      <c r="F530" s="95">
        <v>141.8074</v>
      </c>
      <c r="G530" s="78">
        <f>SUM(F530)</f>
        <v>141.8074</v>
      </c>
      <c r="H530" s="43">
        <v>141.81</v>
      </c>
      <c r="I530" s="25">
        <v>100.34526</v>
      </c>
      <c r="J530" s="6">
        <f>SUM((G530/G531*H531/H530*100)+(I530/G530*100))/2</f>
        <v>85.3799096689134</v>
      </c>
    </row>
    <row r="531" spans="1:10" ht="24.75" customHeight="1">
      <c r="A531" s="102"/>
      <c r="B531" s="105"/>
      <c r="C531" s="114"/>
      <c r="D531" s="49" t="s">
        <v>5</v>
      </c>
      <c r="E531" s="42" t="s">
        <v>120</v>
      </c>
      <c r="F531" s="22">
        <v>70</v>
      </c>
      <c r="G531" s="23">
        <f>SUM(F531)</f>
        <v>70</v>
      </c>
      <c r="H531" s="53">
        <v>70</v>
      </c>
      <c r="I531" s="3"/>
      <c r="J531" s="6">
        <f>SUM(H531/G531)*100</f>
        <v>100</v>
      </c>
    </row>
    <row r="532" spans="1:10" ht="25.5" customHeight="1">
      <c r="A532" s="102"/>
      <c r="B532" s="105"/>
      <c r="C532" s="114"/>
      <c r="D532" s="19" t="s">
        <v>6</v>
      </c>
      <c r="E532" s="42" t="s">
        <v>152</v>
      </c>
      <c r="F532" s="22">
        <v>100</v>
      </c>
      <c r="G532" s="22">
        <v>100</v>
      </c>
      <c r="H532" s="6">
        <v>100</v>
      </c>
      <c r="I532" s="3"/>
      <c r="J532" s="6">
        <f>SUM(H532/G532)*100</f>
        <v>100</v>
      </c>
    </row>
    <row r="533" spans="1:10" ht="18.75" customHeight="1">
      <c r="A533" s="102"/>
      <c r="B533" s="105"/>
      <c r="C533" s="114" t="s">
        <v>124</v>
      </c>
      <c r="D533" s="49" t="s">
        <v>4</v>
      </c>
      <c r="E533" s="42" t="s">
        <v>251</v>
      </c>
      <c r="F533" s="95">
        <v>404.77595</v>
      </c>
      <c r="G533" s="78">
        <f>SUM(F533)</f>
        <v>404.77595</v>
      </c>
      <c r="H533" s="43">
        <v>404.78</v>
      </c>
      <c r="I533" s="25">
        <v>366.82242</v>
      </c>
      <c r="J533" s="6">
        <f>SUM((G533/G534*H534/H533*100)+(I533/G533*100))/2</f>
        <v>97.66420280826884</v>
      </c>
    </row>
    <row r="534" spans="1:10" ht="20.25" customHeight="1">
      <c r="A534" s="102"/>
      <c r="B534" s="105"/>
      <c r="C534" s="114"/>
      <c r="D534" s="49" t="s">
        <v>5</v>
      </c>
      <c r="E534" s="42" t="s">
        <v>122</v>
      </c>
      <c r="F534" s="22">
        <v>85</v>
      </c>
      <c r="G534" s="23">
        <f>SUM(F534)</f>
        <v>85</v>
      </c>
      <c r="H534" s="53">
        <v>89</v>
      </c>
      <c r="I534" s="3"/>
      <c r="J534" s="6">
        <f>SUM(H534/G534)*100</f>
        <v>104.70588235294119</v>
      </c>
    </row>
    <row r="535" spans="1:10" ht="21" customHeight="1">
      <c r="A535" s="103"/>
      <c r="B535" s="106"/>
      <c r="C535" s="114"/>
      <c r="D535" s="48" t="s">
        <v>6</v>
      </c>
      <c r="E535" s="42" t="s">
        <v>152</v>
      </c>
      <c r="F535" s="22">
        <v>100</v>
      </c>
      <c r="G535" s="22">
        <v>100</v>
      </c>
      <c r="H535" s="6">
        <v>100</v>
      </c>
      <c r="I535" s="3"/>
      <c r="J535" s="6">
        <f>SUM(H535/G535)*100</f>
        <v>100</v>
      </c>
    </row>
    <row r="536" spans="1:10" ht="63.75" customHeight="1">
      <c r="A536" s="101">
        <v>32</v>
      </c>
      <c r="B536" s="104" t="s">
        <v>253</v>
      </c>
      <c r="C536" s="113" t="s">
        <v>97</v>
      </c>
      <c r="D536" s="19" t="s">
        <v>5</v>
      </c>
      <c r="E536" s="20" t="s">
        <v>98</v>
      </c>
      <c r="F536" s="53">
        <v>9820</v>
      </c>
      <c r="G536" s="23">
        <f>SUM(F536)</f>
        <v>9820</v>
      </c>
      <c r="H536" s="53">
        <v>9820</v>
      </c>
      <c r="I536" s="53"/>
      <c r="J536" s="6">
        <f>SUM(H536/G536)*100</f>
        <v>100</v>
      </c>
    </row>
    <row r="537" spans="1:10" ht="65.25" customHeight="1">
      <c r="A537" s="102"/>
      <c r="B537" s="105"/>
      <c r="C537" s="113"/>
      <c r="D537" s="76" t="s">
        <v>4</v>
      </c>
      <c r="E537" s="20" t="s">
        <v>150</v>
      </c>
      <c r="F537" s="84">
        <v>2239.53137</v>
      </c>
      <c r="G537" s="78">
        <f>SUM(F537)</f>
        <v>2239.53137</v>
      </c>
      <c r="H537" s="63">
        <v>2357.47705</v>
      </c>
      <c r="I537" s="63">
        <v>2379.991</v>
      </c>
      <c r="J537" s="6">
        <f>SUM((G537/G536*H536/H537*100)+(I537/G537*100))/2</f>
        <v>100.63439226491917</v>
      </c>
    </row>
    <row r="538" spans="1:10" ht="31.5">
      <c r="A538" s="102"/>
      <c r="B538" s="105"/>
      <c r="C538" s="113"/>
      <c r="D538" s="107" t="s">
        <v>6</v>
      </c>
      <c r="E538" s="20" t="s">
        <v>27</v>
      </c>
      <c r="F538" s="6">
        <v>100</v>
      </c>
      <c r="G538" s="1">
        <v>100</v>
      </c>
      <c r="H538" s="6">
        <v>0</v>
      </c>
      <c r="I538" s="53"/>
      <c r="J538" s="6">
        <f aca="true" t="shared" si="15" ref="J538:J551">SUM(H538/G538)*100</f>
        <v>0</v>
      </c>
    </row>
    <row r="539" spans="1:10" ht="21">
      <c r="A539" s="102"/>
      <c r="B539" s="105"/>
      <c r="C539" s="113"/>
      <c r="D539" s="109"/>
      <c r="E539" s="20" t="s">
        <v>28</v>
      </c>
      <c r="F539" s="6">
        <v>100</v>
      </c>
      <c r="G539" s="1">
        <v>100</v>
      </c>
      <c r="H539" s="6">
        <v>0</v>
      </c>
      <c r="I539" s="53"/>
      <c r="J539" s="6">
        <f t="shared" si="15"/>
        <v>0</v>
      </c>
    </row>
    <row r="540" spans="1:10" ht="73.5">
      <c r="A540" s="102"/>
      <c r="B540" s="105"/>
      <c r="C540" s="113" t="s">
        <v>99</v>
      </c>
      <c r="D540" s="19" t="s">
        <v>5</v>
      </c>
      <c r="E540" s="20" t="s">
        <v>100</v>
      </c>
      <c r="F540" s="53">
        <v>6390</v>
      </c>
      <c r="G540" s="23">
        <f>SUM(F540)</f>
        <v>6390</v>
      </c>
      <c r="H540" s="53">
        <v>6390</v>
      </c>
      <c r="I540" s="53"/>
      <c r="J540" s="6">
        <f t="shared" si="15"/>
        <v>100</v>
      </c>
    </row>
    <row r="541" spans="1:10" ht="75.75" customHeight="1">
      <c r="A541" s="102"/>
      <c r="B541" s="105"/>
      <c r="C541" s="113"/>
      <c r="D541" s="76" t="s">
        <v>4</v>
      </c>
      <c r="E541" s="20" t="s">
        <v>208</v>
      </c>
      <c r="F541" s="89">
        <v>1457.2918</v>
      </c>
      <c r="G541" s="78">
        <f>SUM(F541)</f>
        <v>1457.2918</v>
      </c>
      <c r="H541" s="82">
        <v>1549.958</v>
      </c>
      <c r="I541" s="82">
        <v>1416.9186</v>
      </c>
      <c r="J541" s="6">
        <f>SUM((G541/G540*H540/H541*100)+(I541/G541*100))/2</f>
        <v>95.62547342975759</v>
      </c>
    </row>
    <row r="542" spans="1:10" ht="31.5">
      <c r="A542" s="102"/>
      <c r="B542" s="105"/>
      <c r="C542" s="113"/>
      <c r="D542" s="107" t="s">
        <v>6</v>
      </c>
      <c r="E542" s="20" t="s">
        <v>27</v>
      </c>
      <c r="F542" s="6">
        <v>100</v>
      </c>
      <c r="G542" s="1">
        <v>100</v>
      </c>
      <c r="H542" s="6">
        <v>0</v>
      </c>
      <c r="I542" s="53"/>
      <c r="J542" s="6">
        <f t="shared" si="15"/>
        <v>0</v>
      </c>
    </row>
    <row r="543" spans="1:10" ht="21">
      <c r="A543" s="102"/>
      <c r="B543" s="105"/>
      <c r="C543" s="113"/>
      <c r="D543" s="109"/>
      <c r="E543" s="20" t="s">
        <v>28</v>
      </c>
      <c r="F543" s="6">
        <v>100</v>
      </c>
      <c r="G543" s="1">
        <v>100</v>
      </c>
      <c r="H543" s="6">
        <v>0</v>
      </c>
      <c r="I543" s="53"/>
      <c r="J543" s="6">
        <f t="shared" si="15"/>
        <v>0</v>
      </c>
    </row>
    <row r="544" spans="1:10" ht="64.5" customHeight="1">
      <c r="A544" s="102"/>
      <c r="B544" s="105"/>
      <c r="C544" s="113" t="s">
        <v>101</v>
      </c>
      <c r="D544" s="19" t="s">
        <v>5</v>
      </c>
      <c r="E544" s="20" t="s">
        <v>93</v>
      </c>
      <c r="F544" s="53">
        <v>7071</v>
      </c>
      <c r="G544" s="23">
        <f>SUM(F544)</f>
        <v>7071</v>
      </c>
      <c r="H544" s="53">
        <v>7071</v>
      </c>
      <c r="I544" s="53"/>
      <c r="J544" s="6">
        <f t="shared" si="15"/>
        <v>100</v>
      </c>
    </row>
    <row r="545" spans="1:10" ht="63" customHeight="1">
      <c r="A545" s="102"/>
      <c r="B545" s="105"/>
      <c r="C545" s="113"/>
      <c r="D545" s="76" t="s">
        <v>4</v>
      </c>
      <c r="E545" s="20" t="s">
        <v>170</v>
      </c>
      <c r="F545" s="84">
        <v>1612.59943</v>
      </c>
      <c r="G545" s="78">
        <f>SUM(F545)</f>
        <v>1612.59943</v>
      </c>
      <c r="H545" s="82">
        <v>1715.141</v>
      </c>
      <c r="I545" s="25">
        <v>1715.141</v>
      </c>
      <c r="J545" s="6">
        <f>SUM((G545/G544*H544/H545*100)+(I545/G545*100))/2</f>
        <v>100.19008314055822</v>
      </c>
    </row>
    <row r="546" spans="1:10" ht="31.5">
      <c r="A546" s="102"/>
      <c r="B546" s="105"/>
      <c r="C546" s="113"/>
      <c r="D546" s="107" t="s">
        <v>6</v>
      </c>
      <c r="E546" s="20" t="s">
        <v>27</v>
      </c>
      <c r="F546" s="6">
        <v>100</v>
      </c>
      <c r="G546" s="1">
        <v>100</v>
      </c>
      <c r="H546" s="6">
        <v>0</v>
      </c>
      <c r="I546" s="53"/>
      <c r="J546" s="6">
        <f t="shared" si="15"/>
        <v>0</v>
      </c>
    </row>
    <row r="547" spans="1:10" ht="21">
      <c r="A547" s="102"/>
      <c r="B547" s="105"/>
      <c r="C547" s="113"/>
      <c r="D547" s="109"/>
      <c r="E547" s="20" t="s">
        <v>28</v>
      </c>
      <c r="F547" s="6">
        <v>100</v>
      </c>
      <c r="G547" s="1">
        <v>100</v>
      </c>
      <c r="H547" s="6">
        <v>0</v>
      </c>
      <c r="I547" s="53"/>
      <c r="J547" s="6">
        <f t="shared" si="15"/>
        <v>0</v>
      </c>
    </row>
    <row r="548" spans="1:10" ht="73.5" customHeight="1">
      <c r="A548" s="102"/>
      <c r="B548" s="105"/>
      <c r="C548" s="107" t="s">
        <v>103</v>
      </c>
      <c r="D548" s="19" t="s">
        <v>5</v>
      </c>
      <c r="E548" s="20" t="s">
        <v>104</v>
      </c>
      <c r="F548" s="53">
        <v>460</v>
      </c>
      <c r="G548" s="23">
        <f>SUM(F548)</f>
        <v>460</v>
      </c>
      <c r="H548" s="53">
        <v>460</v>
      </c>
      <c r="I548" s="53"/>
      <c r="J548" s="6">
        <f t="shared" si="15"/>
        <v>100</v>
      </c>
    </row>
    <row r="549" spans="1:10" ht="74.25" customHeight="1">
      <c r="A549" s="102"/>
      <c r="B549" s="105"/>
      <c r="C549" s="108"/>
      <c r="D549" s="76" t="s">
        <v>4</v>
      </c>
      <c r="E549" s="20" t="s">
        <v>209</v>
      </c>
      <c r="F549" s="84">
        <v>104.90674</v>
      </c>
      <c r="G549" s="78">
        <f>SUM(F549)</f>
        <v>104.90674</v>
      </c>
      <c r="H549" s="82">
        <v>113.574</v>
      </c>
      <c r="I549" s="82">
        <v>113.574</v>
      </c>
      <c r="J549" s="6">
        <f>SUM((G549/G548*H548/H549*100)+(I549/G549*100))/2</f>
        <v>100.3152472746136</v>
      </c>
    </row>
    <row r="550" spans="1:10" ht="31.5">
      <c r="A550" s="102"/>
      <c r="B550" s="105"/>
      <c r="C550" s="108"/>
      <c r="D550" s="107" t="s">
        <v>6</v>
      </c>
      <c r="E550" s="20" t="s">
        <v>27</v>
      </c>
      <c r="F550" s="6">
        <v>100</v>
      </c>
      <c r="G550" s="1">
        <v>100</v>
      </c>
      <c r="H550" s="6">
        <v>0</v>
      </c>
      <c r="I550" s="53"/>
      <c r="J550" s="6">
        <f t="shared" si="15"/>
        <v>0</v>
      </c>
    </row>
    <row r="551" spans="1:10" ht="21">
      <c r="A551" s="102"/>
      <c r="B551" s="105"/>
      <c r="C551" s="109"/>
      <c r="D551" s="109"/>
      <c r="E551" s="20" t="s">
        <v>28</v>
      </c>
      <c r="F551" s="6">
        <v>100</v>
      </c>
      <c r="G551" s="1">
        <v>100</v>
      </c>
      <c r="H551" s="6">
        <v>0</v>
      </c>
      <c r="I551" s="53"/>
      <c r="J551" s="6">
        <f t="shared" si="15"/>
        <v>0</v>
      </c>
    </row>
    <row r="552" spans="1:10" ht="21" customHeight="1">
      <c r="A552" s="102"/>
      <c r="B552" s="105"/>
      <c r="C552" s="118" t="s">
        <v>153</v>
      </c>
      <c r="D552" s="52" t="s">
        <v>4</v>
      </c>
      <c r="E552" s="16" t="s">
        <v>143</v>
      </c>
      <c r="F552" s="87">
        <v>26.69448</v>
      </c>
      <c r="G552" s="78">
        <f>SUM(F552)</f>
        <v>26.69448</v>
      </c>
      <c r="H552" s="25">
        <v>26.69448</v>
      </c>
      <c r="I552" s="25">
        <v>26.69448</v>
      </c>
      <c r="J552" s="6">
        <f>SUM((G552/G553*H553/H552*100)+(I552/G552*100))/2</f>
        <v>100</v>
      </c>
    </row>
    <row r="553" spans="1:10" ht="21" customHeight="1">
      <c r="A553" s="102"/>
      <c r="B553" s="105"/>
      <c r="C553" s="118"/>
      <c r="D553" s="64" t="s">
        <v>5</v>
      </c>
      <c r="E553" s="16" t="s">
        <v>142</v>
      </c>
      <c r="F553" s="10">
        <v>12</v>
      </c>
      <c r="G553" s="23">
        <f>SUM(F553)</f>
        <v>12</v>
      </c>
      <c r="H553" s="53">
        <v>12</v>
      </c>
      <c r="I553" s="53"/>
      <c r="J553" s="6">
        <f>SUM(H553/G553)*100</f>
        <v>100</v>
      </c>
    </row>
    <row r="554" spans="1:10" ht="31.5">
      <c r="A554" s="102"/>
      <c r="B554" s="105"/>
      <c r="C554" s="118"/>
      <c r="D554" s="107" t="s">
        <v>6</v>
      </c>
      <c r="E554" s="20" t="s">
        <v>27</v>
      </c>
      <c r="F554" s="18">
        <v>100</v>
      </c>
      <c r="G554" s="29">
        <v>100</v>
      </c>
      <c r="H554" s="6">
        <v>0</v>
      </c>
      <c r="I554" s="53"/>
      <c r="J554" s="6">
        <f>SUM(H554/G554)*100</f>
        <v>0</v>
      </c>
    </row>
    <row r="555" spans="1:10" ht="21">
      <c r="A555" s="103"/>
      <c r="B555" s="106"/>
      <c r="C555" s="118"/>
      <c r="D555" s="109"/>
      <c r="E555" s="20" t="s">
        <v>28</v>
      </c>
      <c r="F555" s="18">
        <v>100</v>
      </c>
      <c r="G555" s="29">
        <v>100</v>
      </c>
      <c r="H555" s="6">
        <v>0</v>
      </c>
      <c r="I555" s="53"/>
      <c r="J555" s="6">
        <f>SUM(H555/G555)*100</f>
        <v>0</v>
      </c>
    </row>
    <row r="556" spans="1:10" ht="24" customHeight="1">
      <c r="A556" s="112">
        <v>33</v>
      </c>
      <c r="B556" s="104" t="s">
        <v>11</v>
      </c>
      <c r="C556" s="107" t="s">
        <v>17</v>
      </c>
      <c r="D556" s="49" t="s">
        <v>5</v>
      </c>
      <c r="E556" s="61" t="s">
        <v>91</v>
      </c>
      <c r="F556" s="53">
        <v>3684</v>
      </c>
      <c r="G556" s="23">
        <f>SUM(F556)</f>
        <v>3684</v>
      </c>
      <c r="H556" s="53">
        <v>3651</v>
      </c>
      <c r="I556" s="53"/>
      <c r="J556" s="6">
        <f>SUM(H556/G556)*100</f>
        <v>99.1042345276873</v>
      </c>
    </row>
    <row r="557" spans="1:10" ht="21" customHeight="1">
      <c r="A557" s="112"/>
      <c r="B557" s="105"/>
      <c r="C557" s="108"/>
      <c r="D557" s="76" t="s">
        <v>4</v>
      </c>
      <c r="E557" s="61" t="s">
        <v>215</v>
      </c>
      <c r="F557" s="84">
        <v>944.43971</v>
      </c>
      <c r="G557" s="78">
        <f>SUM(F557)</f>
        <v>944.43971</v>
      </c>
      <c r="H557" s="25">
        <v>899.21772</v>
      </c>
      <c r="I557" s="25">
        <v>799.57274</v>
      </c>
      <c r="J557" s="6">
        <f>SUM((G557/G556*H556/H557*100)+(I557/G557*100))/2</f>
        <v>94.37464520330278</v>
      </c>
    </row>
    <row r="558" spans="1:10" ht="31.5">
      <c r="A558" s="112"/>
      <c r="B558" s="105"/>
      <c r="C558" s="108"/>
      <c r="D558" s="110" t="s">
        <v>6</v>
      </c>
      <c r="E558" s="20" t="s">
        <v>27</v>
      </c>
      <c r="F558" s="6">
        <v>100</v>
      </c>
      <c r="G558" s="6">
        <v>100</v>
      </c>
      <c r="H558" s="6">
        <v>100</v>
      </c>
      <c r="I558" s="53"/>
      <c r="J558" s="6">
        <f>SUM(H558/G558)*100</f>
        <v>100</v>
      </c>
    </row>
    <row r="559" spans="1:10" ht="21">
      <c r="A559" s="112"/>
      <c r="B559" s="105"/>
      <c r="C559" s="109"/>
      <c r="D559" s="111"/>
      <c r="E559" s="20" t="s">
        <v>28</v>
      </c>
      <c r="F559" s="6">
        <v>100</v>
      </c>
      <c r="G559" s="1">
        <v>100</v>
      </c>
      <c r="H559" s="6">
        <v>100</v>
      </c>
      <c r="I559" s="53"/>
      <c r="J559" s="6">
        <f>SUM(H559/G559)*100</f>
        <v>100</v>
      </c>
    </row>
    <row r="560" spans="1:10" ht="63.75" customHeight="1">
      <c r="A560" s="112"/>
      <c r="B560" s="105"/>
      <c r="C560" s="113" t="s">
        <v>97</v>
      </c>
      <c r="D560" s="19" t="s">
        <v>5</v>
      </c>
      <c r="E560" s="20" t="s">
        <v>98</v>
      </c>
      <c r="F560" s="53">
        <v>5414</v>
      </c>
      <c r="G560" s="23">
        <f>SUM(F560)</f>
        <v>5414</v>
      </c>
      <c r="H560" s="53">
        <v>5456</v>
      </c>
      <c r="I560" s="53"/>
      <c r="J560" s="6">
        <f>SUM(H560/G560)*100</f>
        <v>100.77576653121537</v>
      </c>
    </row>
    <row r="561" spans="1:10" ht="64.5" customHeight="1">
      <c r="A561" s="112"/>
      <c r="B561" s="105"/>
      <c r="C561" s="113"/>
      <c r="D561" s="76" t="s">
        <v>4</v>
      </c>
      <c r="E561" s="20" t="s">
        <v>98</v>
      </c>
      <c r="F561" s="84">
        <v>1387.94699</v>
      </c>
      <c r="G561" s="78">
        <f>SUM(F561)</f>
        <v>1387.94699</v>
      </c>
      <c r="H561" s="25">
        <v>1344.42398</v>
      </c>
      <c r="I561" s="63">
        <v>1196.42398</v>
      </c>
      <c r="J561" s="6">
        <f>SUM((G561/G560*H560/H561*100)+(I561/G561*100))/2</f>
        <v>95.1195818001171</v>
      </c>
    </row>
    <row r="562" spans="1:10" ht="31.5">
      <c r="A562" s="112"/>
      <c r="B562" s="105"/>
      <c r="C562" s="113"/>
      <c r="D562" s="107" t="s">
        <v>6</v>
      </c>
      <c r="E562" s="20" t="s">
        <v>27</v>
      </c>
      <c r="F562" s="6">
        <v>100</v>
      </c>
      <c r="G562" s="1">
        <v>100</v>
      </c>
      <c r="H562" s="6">
        <v>100</v>
      </c>
      <c r="I562" s="53"/>
      <c r="J562" s="6">
        <f>SUM(H562/G562)*100</f>
        <v>100</v>
      </c>
    </row>
    <row r="563" spans="1:10" ht="21">
      <c r="A563" s="112"/>
      <c r="B563" s="105"/>
      <c r="C563" s="113"/>
      <c r="D563" s="109"/>
      <c r="E563" s="20" t="s">
        <v>28</v>
      </c>
      <c r="F563" s="6">
        <v>100</v>
      </c>
      <c r="G563" s="1">
        <v>100</v>
      </c>
      <c r="H563" s="6">
        <v>100</v>
      </c>
      <c r="I563" s="53"/>
      <c r="J563" s="6">
        <f>SUM(H563/G563)*100</f>
        <v>100</v>
      </c>
    </row>
    <row r="564" spans="1:10" ht="73.5">
      <c r="A564" s="112"/>
      <c r="B564" s="105"/>
      <c r="C564" s="113" t="s">
        <v>99</v>
      </c>
      <c r="D564" s="19" t="s">
        <v>5</v>
      </c>
      <c r="E564" s="20" t="s">
        <v>100</v>
      </c>
      <c r="F564" s="53">
        <v>4840</v>
      </c>
      <c r="G564" s="23">
        <f>SUM(F564)</f>
        <v>4840</v>
      </c>
      <c r="H564" s="53">
        <v>4843</v>
      </c>
      <c r="I564" s="53"/>
      <c r="J564" s="6">
        <f aca="true" t="shared" si="16" ref="J564:J586">SUM(H564/G564)*100</f>
        <v>100.06198347107438</v>
      </c>
    </row>
    <row r="565" spans="1:10" ht="74.25" customHeight="1">
      <c r="A565" s="112"/>
      <c r="B565" s="105"/>
      <c r="C565" s="113"/>
      <c r="D565" s="76" t="s">
        <v>4</v>
      </c>
      <c r="E565" s="20" t="s">
        <v>100</v>
      </c>
      <c r="F565" s="84">
        <v>1240.79487</v>
      </c>
      <c r="G565" s="78">
        <f>SUM(F565)</f>
        <v>1240.79487</v>
      </c>
      <c r="H565" s="63">
        <v>1150.39289</v>
      </c>
      <c r="I565" s="63">
        <v>1042.81962</v>
      </c>
      <c r="J565" s="6">
        <f>SUM((G565/G564*H564/H565*100)+(I565/G565*100))/2</f>
        <v>95.98484662079821</v>
      </c>
    </row>
    <row r="566" spans="1:10" ht="31.5">
      <c r="A566" s="112"/>
      <c r="B566" s="105"/>
      <c r="C566" s="113"/>
      <c r="D566" s="107" t="s">
        <v>6</v>
      </c>
      <c r="E566" s="20" t="s">
        <v>27</v>
      </c>
      <c r="F566" s="6">
        <v>100</v>
      </c>
      <c r="G566" s="1">
        <v>100</v>
      </c>
      <c r="H566" s="6">
        <v>100</v>
      </c>
      <c r="I566" s="53"/>
      <c r="J566" s="6">
        <f t="shared" si="16"/>
        <v>100</v>
      </c>
    </row>
    <row r="567" spans="1:10" ht="21">
      <c r="A567" s="112"/>
      <c r="B567" s="105"/>
      <c r="C567" s="113"/>
      <c r="D567" s="109"/>
      <c r="E567" s="20" t="s">
        <v>28</v>
      </c>
      <c r="F567" s="6">
        <v>100</v>
      </c>
      <c r="G567" s="1">
        <v>100</v>
      </c>
      <c r="H567" s="6">
        <v>100</v>
      </c>
      <c r="I567" s="53"/>
      <c r="J567" s="6">
        <f t="shared" si="16"/>
        <v>100</v>
      </c>
    </row>
    <row r="568" spans="1:10" ht="63.75" customHeight="1">
      <c r="A568" s="112"/>
      <c r="B568" s="105"/>
      <c r="C568" s="113" t="s">
        <v>101</v>
      </c>
      <c r="D568" s="19" t="s">
        <v>5</v>
      </c>
      <c r="E568" s="20" t="s">
        <v>93</v>
      </c>
      <c r="F568" s="53">
        <v>3445</v>
      </c>
      <c r="G568" s="23">
        <f>SUM(F568)</f>
        <v>3445</v>
      </c>
      <c r="H568" s="53">
        <v>3472</v>
      </c>
      <c r="I568" s="53"/>
      <c r="J568" s="6">
        <f t="shared" si="16"/>
        <v>100.78374455732946</v>
      </c>
    </row>
    <row r="569" spans="1:10" ht="63.75" customHeight="1">
      <c r="A569" s="112"/>
      <c r="B569" s="105"/>
      <c r="C569" s="113"/>
      <c r="D569" s="76" t="s">
        <v>4</v>
      </c>
      <c r="E569" s="20" t="s">
        <v>170</v>
      </c>
      <c r="F569" s="84">
        <v>883.1691</v>
      </c>
      <c r="G569" s="78">
        <f>SUM(F569)</f>
        <v>883.1691</v>
      </c>
      <c r="H569" s="82">
        <v>844.9115</v>
      </c>
      <c r="I569" s="63">
        <v>744.911</v>
      </c>
      <c r="J569" s="6">
        <f>SUM((G569/G568*H568/H569*100)+(I569/G569*100))/2</f>
        <v>94.84623119799889</v>
      </c>
    </row>
    <row r="570" spans="1:10" ht="31.5">
      <c r="A570" s="112"/>
      <c r="B570" s="105"/>
      <c r="C570" s="113"/>
      <c r="D570" s="107" t="s">
        <v>6</v>
      </c>
      <c r="E570" s="20" t="s">
        <v>27</v>
      </c>
      <c r="F570" s="6">
        <v>100</v>
      </c>
      <c r="G570" s="1">
        <v>100</v>
      </c>
      <c r="H570" s="1">
        <v>100</v>
      </c>
      <c r="I570" s="53"/>
      <c r="J570" s="6">
        <f t="shared" si="16"/>
        <v>100</v>
      </c>
    </row>
    <row r="571" spans="1:10" ht="21">
      <c r="A571" s="112"/>
      <c r="B571" s="105"/>
      <c r="C571" s="113"/>
      <c r="D571" s="109"/>
      <c r="E571" s="20" t="s">
        <v>28</v>
      </c>
      <c r="F571" s="6">
        <v>100</v>
      </c>
      <c r="G571" s="1">
        <v>100</v>
      </c>
      <c r="H571" s="1">
        <v>100</v>
      </c>
      <c r="I571" s="53"/>
      <c r="J571" s="6">
        <f t="shared" si="16"/>
        <v>100</v>
      </c>
    </row>
    <row r="572" spans="1:10" ht="75" customHeight="1">
      <c r="A572" s="112"/>
      <c r="B572" s="105"/>
      <c r="C572" s="107" t="s">
        <v>103</v>
      </c>
      <c r="D572" s="19" t="s">
        <v>5</v>
      </c>
      <c r="E572" s="20" t="s">
        <v>104</v>
      </c>
      <c r="F572" s="53">
        <v>552</v>
      </c>
      <c r="G572" s="23">
        <f>SUM(F572)</f>
        <v>552</v>
      </c>
      <c r="H572" s="53">
        <v>552</v>
      </c>
      <c r="I572" s="53"/>
      <c r="J572" s="6">
        <f t="shared" si="16"/>
        <v>100</v>
      </c>
    </row>
    <row r="573" spans="1:10" ht="75" customHeight="1">
      <c r="A573" s="112"/>
      <c r="B573" s="105"/>
      <c r="C573" s="108"/>
      <c r="D573" s="76" t="s">
        <v>4</v>
      </c>
      <c r="E573" s="20" t="s">
        <v>209</v>
      </c>
      <c r="F573" s="89">
        <v>141.51214</v>
      </c>
      <c r="G573" s="78">
        <f>SUM(F573)</f>
        <v>141.51214</v>
      </c>
      <c r="H573" s="25">
        <v>134.85698</v>
      </c>
      <c r="I573" s="25">
        <v>121.85698</v>
      </c>
      <c r="J573" s="6">
        <f>SUM((G573/G572*H572/H573*100)+(I573/G573*100))/2</f>
        <v>95.52279775029672</v>
      </c>
    </row>
    <row r="574" spans="1:10" ht="33" customHeight="1">
      <c r="A574" s="112"/>
      <c r="B574" s="105"/>
      <c r="C574" s="108"/>
      <c r="D574" s="107" t="s">
        <v>6</v>
      </c>
      <c r="E574" s="20" t="s">
        <v>27</v>
      </c>
      <c r="F574" s="6">
        <v>100</v>
      </c>
      <c r="G574" s="1">
        <v>100</v>
      </c>
      <c r="H574" s="1">
        <v>100</v>
      </c>
      <c r="I574" s="53"/>
      <c r="J574" s="6">
        <f t="shared" si="16"/>
        <v>100</v>
      </c>
    </row>
    <row r="575" spans="1:10" ht="21.75" customHeight="1">
      <c r="A575" s="112"/>
      <c r="B575" s="105"/>
      <c r="C575" s="109"/>
      <c r="D575" s="109"/>
      <c r="E575" s="20" t="s">
        <v>28</v>
      </c>
      <c r="F575" s="6">
        <v>100</v>
      </c>
      <c r="G575" s="1">
        <v>100</v>
      </c>
      <c r="H575" s="1">
        <v>100</v>
      </c>
      <c r="I575" s="53"/>
      <c r="J575" s="6">
        <f t="shared" si="16"/>
        <v>100</v>
      </c>
    </row>
    <row r="576" spans="1:10" ht="21.75" customHeight="1">
      <c r="A576" s="112"/>
      <c r="B576" s="105"/>
      <c r="C576" s="107" t="s">
        <v>95</v>
      </c>
      <c r="D576" s="76" t="s">
        <v>5</v>
      </c>
      <c r="E576" s="20" t="s">
        <v>95</v>
      </c>
      <c r="F576" s="5">
        <v>10</v>
      </c>
      <c r="G576" s="23">
        <f>SUM(F576)</f>
        <v>10</v>
      </c>
      <c r="H576" s="1">
        <v>10</v>
      </c>
      <c r="I576" s="53"/>
      <c r="J576" s="6">
        <f>SUM(H576/G576)*100</f>
        <v>100</v>
      </c>
    </row>
    <row r="577" spans="1:10" ht="21.75" customHeight="1">
      <c r="A577" s="112"/>
      <c r="B577" s="105"/>
      <c r="C577" s="108"/>
      <c r="D577" s="77" t="s">
        <v>4</v>
      </c>
      <c r="E577" s="20" t="s">
        <v>201</v>
      </c>
      <c r="F577" s="84">
        <v>3.96</v>
      </c>
      <c r="G577" s="78">
        <f>SUM(F577)</f>
        <v>3.96</v>
      </c>
      <c r="H577" s="43">
        <v>3.96</v>
      </c>
      <c r="I577" s="53">
        <v>3.96</v>
      </c>
      <c r="J577" s="6">
        <f>SUM((G577/G576*H576/H577*100)+(I577/G577*100))/2</f>
        <v>100</v>
      </c>
    </row>
    <row r="578" spans="1:10" ht="21.75" customHeight="1">
      <c r="A578" s="112"/>
      <c r="B578" s="105"/>
      <c r="C578" s="108"/>
      <c r="D578" s="110" t="s">
        <v>6</v>
      </c>
      <c r="E578" s="20" t="s">
        <v>27</v>
      </c>
      <c r="F578" s="6">
        <v>100</v>
      </c>
      <c r="G578" s="6">
        <v>100</v>
      </c>
      <c r="H578" s="1">
        <v>100</v>
      </c>
      <c r="I578" s="53"/>
      <c r="J578" s="6">
        <f>SUM(H578/G578)*100</f>
        <v>100</v>
      </c>
    </row>
    <row r="579" spans="1:10" ht="21.75" customHeight="1">
      <c r="A579" s="112"/>
      <c r="B579" s="105"/>
      <c r="C579" s="109"/>
      <c r="D579" s="111"/>
      <c r="E579" s="20" t="s">
        <v>28</v>
      </c>
      <c r="F579" s="6">
        <v>100</v>
      </c>
      <c r="G579" s="1">
        <v>100</v>
      </c>
      <c r="H579" s="1">
        <v>100</v>
      </c>
      <c r="I579" s="53"/>
      <c r="J579" s="6">
        <f>SUM(H579/G579)*100</f>
        <v>100</v>
      </c>
    </row>
    <row r="580" spans="1:10" ht="20.25" customHeight="1">
      <c r="A580" s="112"/>
      <c r="B580" s="105"/>
      <c r="C580" s="118" t="s">
        <v>153</v>
      </c>
      <c r="D580" s="52" t="s">
        <v>4</v>
      </c>
      <c r="E580" s="16" t="s">
        <v>143</v>
      </c>
      <c r="F580" s="87">
        <v>113.45154</v>
      </c>
      <c r="G580" s="78">
        <f>SUM(F580)</f>
        <v>113.45154</v>
      </c>
      <c r="H580" s="43">
        <v>113.452</v>
      </c>
      <c r="I580" s="43">
        <v>113.452</v>
      </c>
      <c r="J580" s="6">
        <f>SUM((G580/G581*H581/H580*100)+(I580/G580*100))/2</f>
        <v>100.00000000082197</v>
      </c>
    </row>
    <row r="581" spans="1:10" ht="41.25" customHeight="1">
      <c r="A581" s="112"/>
      <c r="B581" s="105"/>
      <c r="C581" s="118"/>
      <c r="D581" s="64" t="s">
        <v>5</v>
      </c>
      <c r="E581" s="16" t="s">
        <v>142</v>
      </c>
      <c r="F581" s="10">
        <v>51</v>
      </c>
      <c r="G581" s="23">
        <f>SUM(F581)</f>
        <v>51</v>
      </c>
      <c r="H581" s="53">
        <v>51</v>
      </c>
      <c r="I581" s="53"/>
      <c r="J581" s="6">
        <f>SUM(H581/G581)*100</f>
        <v>100</v>
      </c>
    </row>
    <row r="582" spans="1:10" ht="31.5" customHeight="1">
      <c r="A582" s="112"/>
      <c r="B582" s="105"/>
      <c r="C582" s="118"/>
      <c r="D582" s="107" t="s">
        <v>6</v>
      </c>
      <c r="E582" s="20" t="s">
        <v>27</v>
      </c>
      <c r="F582" s="6">
        <v>100</v>
      </c>
      <c r="G582" s="6">
        <v>100</v>
      </c>
      <c r="H582" s="53">
        <v>100</v>
      </c>
      <c r="I582" s="53"/>
      <c r="J582" s="6">
        <f>SUM(H582/G582)*100</f>
        <v>100</v>
      </c>
    </row>
    <row r="583" spans="1:10" ht="20.25" customHeight="1">
      <c r="A583" s="112"/>
      <c r="B583" s="105"/>
      <c r="C583" s="118"/>
      <c r="D583" s="109"/>
      <c r="E583" s="20" t="s">
        <v>28</v>
      </c>
      <c r="F583" s="6">
        <v>100</v>
      </c>
      <c r="G583" s="6">
        <v>100</v>
      </c>
      <c r="H583" s="53">
        <v>100</v>
      </c>
      <c r="I583" s="53"/>
      <c r="J583" s="6">
        <f>SUM(H583/G583)*100</f>
        <v>100</v>
      </c>
    </row>
    <row r="584" spans="1:10" ht="50.25">
      <c r="A584" s="112"/>
      <c r="B584" s="105"/>
      <c r="C584" s="107" t="s">
        <v>21</v>
      </c>
      <c r="D584" s="49" t="s">
        <v>5</v>
      </c>
      <c r="E584" s="20" t="s">
        <v>96</v>
      </c>
      <c r="F584" s="5">
        <v>5</v>
      </c>
      <c r="G584" s="23">
        <f>SUM(F584)</f>
        <v>5</v>
      </c>
      <c r="H584" s="53">
        <v>5</v>
      </c>
      <c r="I584" s="53"/>
      <c r="J584" s="6">
        <f t="shared" si="16"/>
        <v>100</v>
      </c>
    </row>
    <row r="585" spans="1:10" ht="42" customHeight="1">
      <c r="A585" s="112"/>
      <c r="B585" s="105"/>
      <c r="C585" s="108"/>
      <c r="D585" s="77" t="s">
        <v>4</v>
      </c>
      <c r="E585" s="20" t="s">
        <v>210</v>
      </c>
      <c r="F585" s="84">
        <v>115.5</v>
      </c>
      <c r="G585" s="78">
        <f>SUM(F585)</f>
        <v>115.5</v>
      </c>
      <c r="H585" s="43">
        <v>112.8</v>
      </c>
      <c r="I585" s="43">
        <v>112.8</v>
      </c>
      <c r="J585" s="6">
        <f>SUM((G585/G584*H584/H585*100)+(I585/G585*100))/2</f>
        <v>100.02797734180714</v>
      </c>
    </row>
    <row r="586" spans="1:10" ht="21.75" customHeight="1">
      <c r="A586" s="112"/>
      <c r="B586" s="106"/>
      <c r="C586" s="108"/>
      <c r="D586" s="48" t="s">
        <v>6</v>
      </c>
      <c r="E586" s="14" t="s">
        <v>28</v>
      </c>
      <c r="F586" s="6">
        <v>100</v>
      </c>
      <c r="G586" s="1">
        <v>100</v>
      </c>
      <c r="H586" s="6">
        <v>100</v>
      </c>
      <c r="I586" s="53"/>
      <c r="J586" s="6">
        <f t="shared" si="16"/>
        <v>100</v>
      </c>
    </row>
    <row r="587" spans="1:10" ht="65.25" customHeight="1">
      <c r="A587" s="101">
        <v>34</v>
      </c>
      <c r="B587" s="104" t="s">
        <v>214</v>
      </c>
      <c r="C587" s="113" t="s">
        <v>97</v>
      </c>
      <c r="D587" s="19" t="s">
        <v>5</v>
      </c>
      <c r="E587" s="20" t="s">
        <v>98</v>
      </c>
      <c r="F587" s="53">
        <v>17050</v>
      </c>
      <c r="G587" s="23">
        <f>SUM(F587)</f>
        <v>17050</v>
      </c>
      <c r="H587" s="53">
        <v>12988</v>
      </c>
      <c r="I587" s="53"/>
      <c r="J587" s="6">
        <f>SUM(H587/G587)*100</f>
        <v>76.17595307917888</v>
      </c>
    </row>
    <row r="588" spans="1:10" ht="63.75" customHeight="1">
      <c r="A588" s="102"/>
      <c r="B588" s="105"/>
      <c r="C588" s="113"/>
      <c r="D588" s="76" t="s">
        <v>4</v>
      </c>
      <c r="E588" s="20" t="s">
        <v>150</v>
      </c>
      <c r="F588" s="84">
        <v>3780.667</v>
      </c>
      <c r="G588" s="78">
        <f>SUM(F588)</f>
        <v>3780.667</v>
      </c>
      <c r="H588" s="63">
        <v>2851.4</v>
      </c>
      <c r="I588" s="63">
        <v>2851.4</v>
      </c>
      <c r="J588" s="6">
        <f>SUM((G588/G587*H587/H588*100)+(I588/G588*100))/2</f>
        <v>88.21106823928939</v>
      </c>
    </row>
    <row r="589" spans="1:10" ht="21.75" customHeight="1">
      <c r="A589" s="102"/>
      <c r="B589" s="105"/>
      <c r="C589" s="113"/>
      <c r="D589" s="107" t="s">
        <v>6</v>
      </c>
      <c r="E589" s="20" t="s">
        <v>27</v>
      </c>
      <c r="F589" s="6">
        <v>100</v>
      </c>
      <c r="G589" s="1">
        <v>100</v>
      </c>
      <c r="H589" s="6">
        <v>95</v>
      </c>
      <c r="I589" s="53"/>
      <c r="J589" s="6">
        <f aca="true" t="shared" si="17" ref="J589:J602">SUM(H589/G589)*100</f>
        <v>95</v>
      </c>
    </row>
    <row r="590" spans="1:10" ht="21">
      <c r="A590" s="102"/>
      <c r="B590" s="105"/>
      <c r="C590" s="113"/>
      <c r="D590" s="109"/>
      <c r="E590" s="20" t="s">
        <v>28</v>
      </c>
      <c r="F590" s="6">
        <v>100</v>
      </c>
      <c r="G590" s="1">
        <v>100</v>
      </c>
      <c r="H590" s="6">
        <v>95</v>
      </c>
      <c r="I590" s="53"/>
      <c r="J590" s="6">
        <f t="shared" si="17"/>
        <v>95</v>
      </c>
    </row>
    <row r="591" spans="1:10" ht="73.5">
      <c r="A591" s="102"/>
      <c r="B591" s="105"/>
      <c r="C591" s="113" t="s">
        <v>99</v>
      </c>
      <c r="D591" s="19" t="s">
        <v>5</v>
      </c>
      <c r="E591" s="20" t="s">
        <v>100</v>
      </c>
      <c r="F591" s="53">
        <v>11893</v>
      </c>
      <c r="G591" s="23">
        <f>SUM(F591)</f>
        <v>11893</v>
      </c>
      <c r="H591" s="53">
        <v>12902</v>
      </c>
      <c r="I591" s="53"/>
      <c r="J591" s="6">
        <f t="shared" si="17"/>
        <v>108.4839821743883</v>
      </c>
    </row>
    <row r="592" spans="1:10" ht="75" customHeight="1">
      <c r="A592" s="102"/>
      <c r="B592" s="105"/>
      <c r="C592" s="113"/>
      <c r="D592" s="76" t="s">
        <v>4</v>
      </c>
      <c r="E592" s="20" t="s">
        <v>100</v>
      </c>
      <c r="F592" s="84">
        <v>2637.15382</v>
      </c>
      <c r="G592" s="78">
        <f>SUM(F592)</f>
        <v>2637.15382</v>
      </c>
      <c r="H592" s="63">
        <v>2857.3</v>
      </c>
      <c r="I592" s="63">
        <v>2857.3</v>
      </c>
      <c r="J592" s="6">
        <f>SUM((G592/G591*H591/H592*100)+(I592/G592*100))/2</f>
        <v>104.23674758573898</v>
      </c>
    </row>
    <row r="593" spans="1:10" ht="31.5">
      <c r="A593" s="102"/>
      <c r="B593" s="105"/>
      <c r="C593" s="113"/>
      <c r="D593" s="107" t="s">
        <v>6</v>
      </c>
      <c r="E593" s="20" t="s">
        <v>27</v>
      </c>
      <c r="F593" s="6">
        <v>100</v>
      </c>
      <c r="G593" s="1">
        <v>100</v>
      </c>
      <c r="H593" s="6">
        <v>95</v>
      </c>
      <c r="I593" s="53"/>
      <c r="J593" s="6">
        <f t="shared" si="17"/>
        <v>95</v>
      </c>
    </row>
    <row r="594" spans="1:10" ht="21">
      <c r="A594" s="102"/>
      <c r="B594" s="105"/>
      <c r="C594" s="113"/>
      <c r="D594" s="109"/>
      <c r="E594" s="20" t="s">
        <v>28</v>
      </c>
      <c r="F594" s="6">
        <v>100</v>
      </c>
      <c r="G594" s="1">
        <v>100</v>
      </c>
      <c r="H594" s="6">
        <v>95</v>
      </c>
      <c r="I594" s="53"/>
      <c r="J594" s="6">
        <f t="shared" si="17"/>
        <v>95</v>
      </c>
    </row>
    <row r="595" spans="1:10" ht="65.25" customHeight="1">
      <c r="A595" s="102"/>
      <c r="B595" s="105"/>
      <c r="C595" s="113" t="s">
        <v>101</v>
      </c>
      <c r="D595" s="19" t="s">
        <v>5</v>
      </c>
      <c r="E595" s="20" t="s">
        <v>93</v>
      </c>
      <c r="F595" s="53">
        <v>10389</v>
      </c>
      <c r="G595" s="23">
        <f>SUM(F595)</f>
        <v>10389</v>
      </c>
      <c r="H595" s="53">
        <v>9201</v>
      </c>
      <c r="I595" s="53"/>
      <c r="J595" s="6">
        <f t="shared" si="17"/>
        <v>88.56482818365579</v>
      </c>
    </row>
    <row r="596" spans="1:10" ht="63.75" customHeight="1">
      <c r="A596" s="102"/>
      <c r="B596" s="105"/>
      <c r="C596" s="113"/>
      <c r="D596" s="76" t="s">
        <v>4</v>
      </c>
      <c r="E596" s="20" t="s">
        <v>170</v>
      </c>
      <c r="F596" s="84">
        <v>2303.65686</v>
      </c>
      <c r="G596" s="78">
        <f>SUM(F596)</f>
        <v>2303.65686</v>
      </c>
      <c r="H596" s="43">
        <v>2076</v>
      </c>
      <c r="I596" s="43">
        <v>2076</v>
      </c>
      <c r="J596" s="6">
        <f>SUM((G596/G595*H595/H596*100)+(I596/G596*100))/2</f>
        <v>94.19727525666269</v>
      </c>
    </row>
    <row r="597" spans="1:10" ht="31.5">
      <c r="A597" s="102"/>
      <c r="B597" s="105"/>
      <c r="C597" s="113"/>
      <c r="D597" s="107" t="s">
        <v>6</v>
      </c>
      <c r="E597" s="20" t="s">
        <v>27</v>
      </c>
      <c r="F597" s="6">
        <v>100</v>
      </c>
      <c r="G597" s="1">
        <v>100</v>
      </c>
      <c r="H597" s="6">
        <v>95</v>
      </c>
      <c r="I597" s="53"/>
      <c r="J597" s="6">
        <f t="shared" si="17"/>
        <v>95</v>
      </c>
    </row>
    <row r="598" spans="1:10" ht="21">
      <c r="A598" s="102"/>
      <c r="B598" s="105"/>
      <c r="C598" s="113"/>
      <c r="D598" s="109"/>
      <c r="E598" s="20" t="s">
        <v>28</v>
      </c>
      <c r="F598" s="6">
        <v>100</v>
      </c>
      <c r="G598" s="1">
        <v>100</v>
      </c>
      <c r="H598" s="6">
        <v>95</v>
      </c>
      <c r="I598" s="53"/>
      <c r="J598" s="6">
        <f t="shared" si="17"/>
        <v>95</v>
      </c>
    </row>
    <row r="599" spans="1:10" ht="73.5" customHeight="1">
      <c r="A599" s="102"/>
      <c r="B599" s="105"/>
      <c r="C599" s="107" t="s">
        <v>103</v>
      </c>
      <c r="D599" s="19" t="s">
        <v>5</v>
      </c>
      <c r="E599" s="20" t="s">
        <v>104</v>
      </c>
      <c r="F599" s="53">
        <v>5508</v>
      </c>
      <c r="G599" s="23">
        <f>SUM(F599)</f>
        <v>5508</v>
      </c>
      <c r="H599" s="53">
        <v>4737</v>
      </c>
      <c r="I599" s="53"/>
      <c r="J599" s="6">
        <f t="shared" si="17"/>
        <v>86.00217864923746</v>
      </c>
    </row>
    <row r="600" spans="1:10" ht="73.5" customHeight="1">
      <c r="A600" s="102"/>
      <c r="B600" s="105"/>
      <c r="C600" s="108"/>
      <c r="D600" s="76" t="s">
        <v>4</v>
      </c>
      <c r="E600" s="20" t="s">
        <v>104</v>
      </c>
      <c r="F600" s="84">
        <v>1221.34392</v>
      </c>
      <c r="G600" s="78">
        <f>SUM(F600)</f>
        <v>1221.34392</v>
      </c>
      <c r="H600" s="43">
        <v>1034.2</v>
      </c>
      <c r="I600" s="43">
        <v>1034.2</v>
      </c>
      <c r="J600" s="6">
        <f>SUM((G600/G599*H599/H600*100)+(I600/G600*100))/2</f>
        <v>93.12096901524413</v>
      </c>
    </row>
    <row r="601" spans="1:10" ht="31.5">
      <c r="A601" s="102"/>
      <c r="B601" s="105"/>
      <c r="C601" s="108"/>
      <c r="D601" s="107" t="s">
        <v>6</v>
      </c>
      <c r="E601" s="20" t="s">
        <v>27</v>
      </c>
      <c r="F601" s="6">
        <v>100</v>
      </c>
      <c r="G601" s="1">
        <v>100</v>
      </c>
      <c r="H601" s="6">
        <v>95</v>
      </c>
      <c r="I601" s="53"/>
      <c r="J601" s="6">
        <f t="shared" si="17"/>
        <v>95</v>
      </c>
    </row>
    <row r="602" spans="1:10" ht="22.5" customHeight="1">
      <c r="A602" s="102"/>
      <c r="B602" s="105"/>
      <c r="C602" s="109"/>
      <c r="D602" s="109"/>
      <c r="E602" s="20" t="s">
        <v>28</v>
      </c>
      <c r="F602" s="6">
        <v>100</v>
      </c>
      <c r="G602" s="1">
        <v>100</v>
      </c>
      <c r="H602" s="6">
        <v>95</v>
      </c>
      <c r="I602" s="53"/>
      <c r="J602" s="6">
        <f t="shared" si="17"/>
        <v>95</v>
      </c>
    </row>
    <row r="603" spans="1:10" ht="32.25" customHeight="1">
      <c r="A603" s="102"/>
      <c r="B603" s="105"/>
      <c r="C603" s="118" t="s">
        <v>153</v>
      </c>
      <c r="D603" s="52" t="s">
        <v>4</v>
      </c>
      <c r="E603" s="16" t="s">
        <v>143</v>
      </c>
      <c r="F603" s="87">
        <v>556.135</v>
      </c>
      <c r="G603" s="78">
        <f>SUM(F603)</f>
        <v>556.135</v>
      </c>
      <c r="H603" s="63">
        <v>402.3</v>
      </c>
      <c r="I603" s="63">
        <v>402.3</v>
      </c>
      <c r="J603" s="6">
        <f>SUM((G603/G604*H604/H603*100)+(I603/G603*100))/2</f>
        <v>100.31211412331392</v>
      </c>
    </row>
    <row r="604" spans="1:10" ht="42">
      <c r="A604" s="102"/>
      <c r="B604" s="105"/>
      <c r="C604" s="118"/>
      <c r="D604" s="64" t="s">
        <v>5</v>
      </c>
      <c r="E604" s="16" t="s">
        <v>142</v>
      </c>
      <c r="F604" s="10">
        <v>250</v>
      </c>
      <c r="G604" s="23">
        <f>SUM(F604)</f>
        <v>250</v>
      </c>
      <c r="H604" s="53">
        <v>232</v>
      </c>
      <c r="I604" s="53"/>
      <c r="J604" s="6">
        <f>SUM(H604/G604)*100</f>
        <v>92.80000000000001</v>
      </c>
    </row>
    <row r="605" spans="1:10" ht="31.5">
      <c r="A605" s="102"/>
      <c r="B605" s="105"/>
      <c r="C605" s="118"/>
      <c r="D605" s="107" t="s">
        <v>6</v>
      </c>
      <c r="E605" s="20" t="s">
        <v>27</v>
      </c>
      <c r="F605" s="18">
        <v>100</v>
      </c>
      <c r="G605" s="29">
        <v>100</v>
      </c>
      <c r="H605" s="6">
        <v>95</v>
      </c>
      <c r="I605" s="53"/>
      <c r="J605" s="6">
        <f>SUM(H605/G605)*100</f>
        <v>95</v>
      </c>
    </row>
    <row r="606" spans="1:10" ht="21.75" customHeight="1">
      <c r="A606" s="102"/>
      <c r="B606" s="105"/>
      <c r="C606" s="118"/>
      <c r="D606" s="109"/>
      <c r="E606" s="20" t="s">
        <v>28</v>
      </c>
      <c r="F606" s="18">
        <v>100</v>
      </c>
      <c r="G606" s="29">
        <v>100</v>
      </c>
      <c r="H606" s="6">
        <v>95</v>
      </c>
      <c r="I606" s="53"/>
      <c r="J606" s="6">
        <f>SUM(H606/G606)*100</f>
        <v>95</v>
      </c>
    </row>
    <row r="607" spans="1:10" ht="20.25" customHeight="1">
      <c r="A607" s="102"/>
      <c r="B607" s="105"/>
      <c r="C607" s="114" t="s">
        <v>123</v>
      </c>
      <c r="D607" s="49" t="s">
        <v>4</v>
      </c>
      <c r="E607" s="42" t="s">
        <v>119</v>
      </c>
      <c r="F607" s="99">
        <v>76.5</v>
      </c>
      <c r="G607" s="78">
        <f>SUM(F607)</f>
        <v>76.5</v>
      </c>
      <c r="H607" s="43">
        <v>35</v>
      </c>
      <c r="I607" s="43">
        <v>35</v>
      </c>
      <c r="J607" s="6">
        <f>SUM((G607/G608*H608/H607*100)+(I607/G607*100))/2</f>
        <v>71.44724556489263</v>
      </c>
    </row>
    <row r="608" spans="1:10" ht="21.75" customHeight="1">
      <c r="A608" s="102"/>
      <c r="B608" s="105"/>
      <c r="C608" s="114"/>
      <c r="D608" s="49" t="s">
        <v>5</v>
      </c>
      <c r="E608" s="42" t="s">
        <v>120</v>
      </c>
      <c r="F608" s="41">
        <v>45</v>
      </c>
      <c r="G608" s="23">
        <f>SUM(F608)</f>
        <v>45</v>
      </c>
      <c r="H608" s="53">
        <v>20</v>
      </c>
      <c r="I608" s="53"/>
      <c r="J608" s="6">
        <f>SUM(H608/G608)*100</f>
        <v>44.44444444444444</v>
      </c>
    </row>
    <row r="609" spans="1:10" ht="23.25" customHeight="1">
      <c r="A609" s="102"/>
      <c r="B609" s="105"/>
      <c r="C609" s="114"/>
      <c r="D609" s="49" t="s">
        <v>6</v>
      </c>
      <c r="E609" s="42" t="s">
        <v>121</v>
      </c>
      <c r="F609" s="40">
        <v>100</v>
      </c>
      <c r="G609" s="29">
        <v>100</v>
      </c>
      <c r="H609" s="6">
        <v>95</v>
      </c>
      <c r="I609" s="53"/>
      <c r="J609" s="6">
        <f>SUM(H609/G609)*100</f>
        <v>95</v>
      </c>
    </row>
    <row r="610" spans="1:10" ht="19.5" customHeight="1">
      <c r="A610" s="102"/>
      <c r="B610" s="105"/>
      <c r="C610" s="114" t="s">
        <v>124</v>
      </c>
      <c r="D610" s="49" t="s">
        <v>4</v>
      </c>
      <c r="E610" s="42" t="s">
        <v>185</v>
      </c>
      <c r="F610" s="97">
        <v>135</v>
      </c>
      <c r="G610" s="78">
        <f>SUM(F610)</f>
        <v>135</v>
      </c>
      <c r="H610" s="43">
        <v>239.8</v>
      </c>
      <c r="I610" s="43">
        <v>239.8</v>
      </c>
      <c r="J610" s="6">
        <f>SUM((G610/G611*H611/H610*100)+(I610/G610*100))/2</f>
        <v>116.96327186235445</v>
      </c>
    </row>
    <row r="611" spans="1:10" ht="20.25" customHeight="1">
      <c r="A611" s="102"/>
      <c r="B611" s="105"/>
      <c r="C611" s="114"/>
      <c r="D611" s="49" t="s">
        <v>5</v>
      </c>
      <c r="E611" s="42" t="s">
        <v>122</v>
      </c>
      <c r="F611" s="22">
        <v>45</v>
      </c>
      <c r="G611" s="23">
        <f>SUM(F611)</f>
        <v>45</v>
      </c>
      <c r="H611" s="53">
        <v>45</v>
      </c>
      <c r="I611" s="3"/>
      <c r="J611" s="6">
        <f>SUM(H611/G611)*100</f>
        <v>100</v>
      </c>
    </row>
    <row r="612" spans="1:10" ht="23.25" customHeight="1">
      <c r="A612" s="103"/>
      <c r="B612" s="106"/>
      <c r="C612" s="114"/>
      <c r="D612" s="48" t="s">
        <v>6</v>
      </c>
      <c r="E612" s="42" t="s">
        <v>152</v>
      </c>
      <c r="F612" s="22">
        <v>100</v>
      </c>
      <c r="G612" s="22">
        <v>100</v>
      </c>
      <c r="H612" s="6">
        <v>95</v>
      </c>
      <c r="I612" s="3"/>
      <c r="J612" s="6">
        <f>SUM(H612/G612)*100</f>
        <v>95</v>
      </c>
    </row>
    <row r="613" spans="1:10" ht="63.75" customHeight="1">
      <c r="A613" s="101">
        <v>35</v>
      </c>
      <c r="B613" s="104" t="s">
        <v>15</v>
      </c>
      <c r="C613" s="113" t="s">
        <v>97</v>
      </c>
      <c r="D613" s="19" t="s">
        <v>5</v>
      </c>
      <c r="E613" s="20" t="s">
        <v>98</v>
      </c>
      <c r="F613" s="53">
        <v>4200</v>
      </c>
      <c r="G613" s="23">
        <f>SUM(F613)</f>
        <v>4200</v>
      </c>
      <c r="H613" s="53">
        <v>4313</v>
      </c>
      <c r="I613" s="53"/>
      <c r="J613" s="2">
        <f>SUM(H613/G613)*100</f>
        <v>102.6904761904762</v>
      </c>
    </row>
    <row r="614" spans="1:10" ht="64.5" customHeight="1">
      <c r="A614" s="102"/>
      <c r="B614" s="105"/>
      <c r="C614" s="113"/>
      <c r="D614" s="76" t="s">
        <v>4</v>
      </c>
      <c r="E614" s="20" t="s">
        <v>150</v>
      </c>
      <c r="F614" s="84">
        <v>1222.29957</v>
      </c>
      <c r="G614" s="78">
        <f>SUM(F614)</f>
        <v>1222.29957</v>
      </c>
      <c r="H614" s="63">
        <v>1142.64</v>
      </c>
      <c r="I614" s="63">
        <v>1140.99</v>
      </c>
      <c r="J614" s="6">
        <f>SUM((G614/G613*H613/H614*100)+(I614/G614*100))/2</f>
        <v>101.59870024904504</v>
      </c>
    </row>
    <row r="615" spans="1:10" ht="22.5" customHeight="1">
      <c r="A615" s="102"/>
      <c r="B615" s="105"/>
      <c r="C615" s="113"/>
      <c r="D615" s="107" t="s">
        <v>6</v>
      </c>
      <c r="E615" s="20" t="s">
        <v>27</v>
      </c>
      <c r="F615" s="6">
        <v>100</v>
      </c>
      <c r="G615" s="1">
        <v>100</v>
      </c>
      <c r="H615" s="1">
        <v>100</v>
      </c>
      <c r="I615" s="53"/>
      <c r="J615" s="6">
        <f aca="true" t="shared" si="18" ref="J615:J635">SUM(H615/G615)*100</f>
        <v>100</v>
      </c>
    </row>
    <row r="616" spans="1:10" ht="23.25" customHeight="1">
      <c r="A616" s="102"/>
      <c r="B616" s="105"/>
      <c r="C616" s="113"/>
      <c r="D616" s="109"/>
      <c r="E616" s="20" t="s">
        <v>28</v>
      </c>
      <c r="F616" s="6">
        <v>100</v>
      </c>
      <c r="G616" s="1">
        <v>100</v>
      </c>
      <c r="H616" s="1">
        <v>100</v>
      </c>
      <c r="I616" s="53"/>
      <c r="J616" s="6">
        <f t="shared" si="18"/>
        <v>100</v>
      </c>
    </row>
    <row r="617" spans="1:10" ht="73.5">
      <c r="A617" s="102"/>
      <c r="B617" s="105"/>
      <c r="C617" s="113" t="s">
        <v>99</v>
      </c>
      <c r="D617" s="19" t="s">
        <v>5</v>
      </c>
      <c r="E617" s="20" t="s">
        <v>100</v>
      </c>
      <c r="F617" s="53">
        <v>2210</v>
      </c>
      <c r="G617" s="23">
        <f>SUM(F617)</f>
        <v>2210</v>
      </c>
      <c r="H617" s="53">
        <v>2169</v>
      </c>
      <c r="I617" s="53"/>
      <c r="J617" s="6">
        <f t="shared" si="18"/>
        <v>98.1447963800905</v>
      </c>
    </row>
    <row r="618" spans="1:10" ht="73.5">
      <c r="A618" s="102"/>
      <c r="B618" s="105"/>
      <c r="C618" s="113"/>
      <c r="D618" s="76" t="s">
        <v>4</v>
      </c>
      <c r="E618" s="20" t="s">
        <v>100</v>
      </c>
      <c r="F618" s="84">
        <v>643.16238</v>
      </c>
      <c r="G618" s="78">
        <f>SUM(F618)</f>
        <v>643.16238</v>
      </c>
      <c r="H618" s="83">
        <v>574.63</v>
      </c>
      <c r="I618" s="63">
        <v>573.81</v>
      </c>
      <c r="J618" s="6">
        <f>SUM((G618/G617*H617/H618*100)+(I618/G618*100))/2</f>
        <v>99.53342968691719</v>
      </c>
    </row>
    <row r="619" spans="1:10" ht="31.5">
      <c r="A619" s="102"/>
      <c r="B619" s="105"/>
      <c r="C619" s="113"/>
      <c r="D619" s="107" t="s">
        <v>6</v>
      </c>
      <c r="E619" s="20" t="s">
        <v>27</v>
      </c>
      <c r="F619" s="6">
        <v>100</v>
      </c>
      <c r="G619" s="1">
        <v>100</v>
      </c>
      <c r="H619" s="1">
        <v>100</v>
      </c>
      <c r="I619" s="53"/>
      <c r="J619" s="6">
        <f t="shared" si="18"/>
        <v>100</v>
      </c>
    </row>
    <row r="620" spans="1:10" ht="21">
      <c r="A620" s="102"/>
      <c r="B620" s="105"/>
      <c r="C620" s="113"/>
      <c r="D620" s="109"/>
      <c r="E620" s="20" t="s">
        <v>28</v>
      </c>
      <c r="F620" s="6">
        <v>100</v>
      </c>
      <c r="G620" s="1">
        <v>100</v>
      </c>
      <c r="H620" s="1">
        <v>100</v>
      </c>
      <c r="I620" s="53"/>
      <c r="J620" s="6">
        <f t="shared" si="18"/>
        <v>100</v>
      </c>
    </row>
    <row r="621" spans="1:10" ht="64.5" customHeight="1">
      <c r="A621" s="102"/>
      <c r="B621" s="105"/>
      <c r="C621" s="113" t="s">
        <v>101</v>
      </c>
      <c r="D621" s="19" t="s">
        <v>5</v>
      </c>
      <c r="E621" s="20" t="s">
        <v>93</v>
      </c>
      <c r="F621" s="53">
        <v>3463</v>
      </c>
      <c r="G621" s="23">
        <f>SUM(F621)</f>
        <v>3463</v>
      </c>
      <c r="H621" s="53">
        <v>3554</v>
      </c>
      <c r="I621" s="53"/>
      <c r="J621" s="6">
        <f t="shared" si="18"/>
        <v>102.62777938203868</v>
      </c>
    </row>
    <row r="622" spans="1:10" ht="63.75" customHeight="1">
      <c r="A622" s="102"/>
      <c r="B622" s="105"/>
      <c r="C622" s="113"/>
      <c r="D622" s="76" t="s">
        <v>4</v>
      </c>
      <c r="E622" s="20" t="s">
        <v>170</v>
      </c>
      <c r="F622" s="84">
        <v>1007.8151</v>
      </c>
      <c r="G622" s="78">
        <f>SUM(F622)</f>
        <v>1007.8151</v>
      </c>
      <c r="H622" s="43">
        <v>941.56</v>
      </c>
      <c r="I622" s="43">
        <v>940.2</v>
      </c>
      <c r="J622" s="6">
        <f>SUM((G622/G621*H621/H622*100)+(I622/G622*100))/2</f>
        <v>101.57017416144134</v>
      </c>
    </row>
    <row r="623" spans="1:10" ht="31.5">
      <c r="A623" s="102"/>
      <c r="B623" s="105"/>
      <c r="C623" s="113"/>
      <c r="D623" s="107" t="s">
        <v>6</v>
      </c>
      <c r="E623" s="20" t="s">
        <v>27</v>
      </c>
      <c r="F623" s="6">
        <v>100</v>
      </c>
      <c r="G623" s="1">
        <v>100</v>
      </c>
      <c r="H623" s="1">
        <v>100</v>
      </c>
      <c r="I623" s="53"/>
      <c r="J623" s="6">
        <f t="shared" si="18"/>
        <v>100</v>
      </c>
    </row>
    <row r="624" spans="1:10" ht="21">
      <c r="A624" s="102"/>
      <c r="B624" s="105"/>
      <c r="C624" s="113"/>
      <c r="D624" s="109"/>
      <c r="E624" s="20" t="s">
        <v>28</v>
      </c>
      <c r="F624" s="6">
        <v>100</v>
      </c>
      <c r="G624" s="1">
        <v>100</v>
      </c>
      <c r="H624" s="1">
        <v>100</v>
      </c>
      <c r="I624" s="53"/>
      <c r="J624" s="6">
        <f t="shared" si="18"/>
        <v>100</v>
      </c>
    </row>
    <row r="625" spans="1:10" ht="73.5" customHeight="1">
      <c r="A625" s="102"/>
      <c r="B625" s="105"/>
      <c r="C625" s="107" t="s">
        <v>103</v>
      </c>
      <c r="D625" s="19" t="s">
        <v>5</v>
      </c>
      <c r="E625" s="20" t="s">
        <v>104</v>
      </c>
      <c r="F625" s="53">
        <v>1836</v>
      </c>
      <c r="G625" s="23">
        <f>SUM(F625)</f>
        <v>1836</v>
      </c>
      <c r="H625" s="53">
        <v>1837</v>
      </c>
      <c r="I625" s="53"/>
      <c r="J625" s="6">
        <f t="shared" si="18"/>
        <v>100.05446623093681</v>
      </c>
    </row>
    <row r="626" spans="1:10" ht="75" customHeight="1">
      <c r="A626" s="102"/>
      <c r="B626" s="105"/>
      <c r="C626" s="108"/>
      <c r="D626" s="76" t="s">
        <v>4</v>
      </c>
      <c r="E626" s="20" t="s">
        <v>209</v>
      </c>
      <c r="F626" s="84">
        <v>534.31951</v>
      </c>
      <c r="G626" s="78">
        <f>SUM(F626)</f>
        <v>534.31951</v>
      </c>
      <c r="H626" s="43">
        <v>486.67</v>
      </c>
      <c r="I626" s="43">
        <v>485.97</v>
      </c>
      <c r="J626" s="6">
        <f>SUM((G626/G625*H625/H626*100)+(I626/G626*100))/2</f>
        <v>100.40096298417595</v>
      </c>
    </row>
    <row r="627" spans="1:10" ht="31.5">
      <c r="A627" s="102"/>
      <c r="B627" s="105"/>
      <c r="C627" s="108"/>
      <c r="D627" s="107" t="s">
        <v>6</v>
      </c>
      <c r="E627" s="20" t="s">
        <v>27</v>
      </c>
      <c r="F627" s="6">
        <v>100</v>
      </c>
      <c r="G627" s="1">
        <v>100</v>
      </c>
      <c r="H627" s="1">
        <v>100</v>
      </c>
      <c r="I627" s="53"/>
      <c r="J627" s="6">
        <f t="shared" si="18"/>
        <v>100</v>
      </c>
    </row>
    <row r="628" spans="1:10" ht="21" customHeight="1">
      <c r="A628" s="102"/>
      <c r="B628" s="105"/>
      <c r="C628" s="109"/>
      <c r="D628" s="109"/>
      <c r="E628" s="20" t="s">
        <v>28</v>
      </c>
      <c r="F628" s="6">
        <v>100</v>
      </c>
      <c r="G628" s="1">
        <v>100</v>
      </c>
      <c r="H628" s="1">
        <v>100</v>
      </c>
      <c r="I628" s="53"/>
      <c r="J628" s="6">
        <f t="shared" si="18"/>
        <v>100</v>
      </c>
    </row>
    <row r="629" spans="1:10" ht="31.5">
      <c r="A629" s="102"/>
      <c r="B629" s="105"/>
      <c r="C629" s="118" t="s">
        <v>153</v>
      </c>
      <c r="D629" s="52" t="s">
        <v>4</v>
      </c>
      <c r="E629" s="16" t="s">
        <v>143</v>
      </c>
      <c r="F629" s="87">
        <v>409.31536</v>
      </c>
      <c r="G629" s="78">
        <f>SUM(F629)</f>
        <v>409.31536</v>
      </c>
      <c r="H629" s="78">
        <v>409.315</v>
      </c>
      <c r="I629" s="43">
        <v>409.315</v>
      </c>
      <c r="J629" s="6">
        <f>SUM((G629/G630*H630/H629*100)+(I629/G629*100))/2</f>
        <v>128.26089442120576</v>
      </c>
    </row>
    <row r="630" spans="1:10" ht="42">
      <c r="A630" s="102"/>
      <c r="B630" s="105"/>
      <c r="C630" s="118"/>
      <c r="D630" s="64" t="s">
        <v>5</v>
      </c>
      <c r="E630" s="16" t="s">
        <v>142</v>
      </c>
      <c r="F630" s="10">
        <v>184</v>
      </c>
      <c r="G630" s="23">
        <f>SUM(F630)</f>
        <v>184</v>
      </c>
      <c r="H630" s="53">
        <v>288</v>
      </c>
      <c r="I630" s="53"/>
      <c r="J630" s="6">
        <f>SUM(H630/G630)*100</f>
        <v>156.52173913043478</v>
      </c>
    </row>
    <row r="631" spans="1:10" ht="31.5">
      <c r="A631" s="102"/>
      <c r="B631" s="105"/>
      <c r="C631" s="118"/>
      <c r="D631" s="107" t="s">
        <v>6</v>
      </c>
      <c r="E631" s="20" t="s">
        <v>27</v>
      </c>
      <c r="F631" s="18">
        <v>100</v>
      </c>
      <c r="G631" s="29">
        <v>100</v>
      </c>
      <c r="H631" s="29">
        <v>100</v>
      </c>
      <c r="I631" s="53"/>
      <c r="J631" s="6">
        <f>SUM(H631/G631)*100</f>
        <v>100</v>
      </c>
    </row>
    <row r="632" spans="1:10" ht="21" customHeight="1">
      <c r="A632" s="102"/>
      <c r="B632" s="105"/>
      <c r="C632" s="118"/>
      <c r="D632" s="109"/>
      <c r="E632" s="20" t="s">
        <v>28</v>
      </c>
      <c r="F632" s="18">
        <v>100</v>
      </c>
      <c r="G632" s="29">
        <v>100</v>
      </c>
      <c r="H632" s="29">
        <v>100</v>
      </c>
      <c r="I632" s="53"/>
      <c r="J632" s="6">
        <f>SUM(H632/G632)*100</f>
        <v>100</v>
      </c>
    </row>
    <row r="633" spans="1:10" ht="50.25">
      <c r="A633" s="102"/>
      <c r="B633" s="105"/>
      <c r="C633" s="107" t="s">
        <v>21</v>
      </c>
      <c r="D633" s="49" t="s">
        <v>5</v>
      </c>
      <c r="E633" s="20" t="s">
        <v>96</v>
      </c>
      <c r="F633" s="5">
        <v>6</v>
      </c>
      <c r="G633" s="23">
        <f>SUM(F633)</f>
        <v>6</v>
      </c>
      <c r="H633" s="53">
        <v>7</v>
      </c>
      <c r="I633" s="53"/>
      <c r="J633" s="6">
        <f t="shared" si="18"/>
        <v>116.66666666666667</v>
      </c>
    </row>
    <row r="634" spans="1:10" ht="42" customHeight="1">
      <c r="A634" s="102"/>
      <c r="B634" s="105"/>
      <c r="C634" s="108"/>
      <c r="D634" s="77" t="s">
        <v>4</v>
      </c>
      <c r="E634" s="20" t="s">
        <v>210</v>
      </c>
      <c r="F634" s="84">
        <v>138.6</v>
      </c>
      <c r="G634" s="78">
        <f>SUM(F634)</f>
        <v>138.6</v>
      </c>
      <c r="H634" s="43">
        <v>120.94</v>
      </c>
      <c r="I634" s="43">
        <v>109.78</v>
      </c>
      <c r="J634" s="6">
        <f>SUM((G634/G633*H633/H634*100)+(I634/G634*100))/2</f>
        <v>106.45450584180533</v>
      </c>
    </row>
    <row r="635" spans="1:10" ht="21.75" customHeight="1">
      <c r="A635" s="102"/>
      <c r="B635" s="105"/>
      <c r="C635" s="108"/>
      <c r="D635" s="48" t="s">
        <v>6</v>
      </c>
      <c r="E635" s="14" t="s">
        <v>28</v>
      </c>
      <c r="F635" s="6">
        <v>100</v>
      </c>
      <c r="G635" s="1">
        <v>100</v>
      </c>
      <c r="H635" s="6">
        <v>100</v>
      </c>
      <c r="I635" s="53"/>
      <c r="J635" s="6">
        <f t="shared" si="18"/>
        <v>100</v>
      </c>
    </row>
    <row r="636" spans="1:10" ht="21.75" customHeight="1">
      <c r="A636" s="102"/>
      <c r="B636" s="105"/>
      <c r="C636" s="114" t="s">
        <v>124</v>
      </c>
      <c r="D636" s="49" t="s">
        <v>4</v>
      </c>
      <c r="E636" s="42" t="s">
        <v>185</v>
      </c>
      <c r="F636" s="95">
        <v>183</v>
      </c>
      <c r="G636" s="78">
        <f>SUM(F636)</f>
        <v>183</v>
      </c>
      <c r="H636" s="43">
        <v>183</v>
      </c>
      <c r="I636" s="43">
        <v>183</v>
      </c>
      <c r="J636" s="6">
        <f>SUM((G636/G637*H637/H636*100)+(I636/G636*100))/2</f>
        <v>95.90163934426229</v>
      </c>
    </row>
    <row r="637" spans="1:10" ht="21.75" customHeight="1">
      <c r="A637" s="102"/>
      <c r="B637" s="105"/>
      <c r="C637" s="114"/>
      <c r="D637" s="49" t="s">
        <v>5</v>
      </c>
      <c r="E637" s="42" t="s">
        <v>122</v>
      </c>
      <c r="F637" s="22">
        <v>61</v>
      </c>
      <c r="G637" s="23">
        <f>SUM(F637)</f>
        <v>61</v>
      </c>
      <c r="H637" s="53">
        <v>56</v>
      </c>
      <c r="I637" s="3"/>
      <c r="J637" s="6">
        <f>SUM(H637/G637)*100</f>
        <v>91.80327868852459</v>
      </c>
    </row>
    <row r="638" spans="1:10" ht="21.75" customHeight="1">
      <c r="A638" s="103"/>
      <c r="B638" s="106"/>
      <c r="C638" s="114"/>
      <c r="D638" s="48" t="s">
        <v>6</v>
      </c>
      <c r="E638" s="42" t="s">
        <v>152</v>
      </c>
      <c r="F638" s="27">
        <v>100</v>
      </c>
      <c r="G638" s="27">
        <v>100</v>
      </c>
      <c r="H638" s="27">
        <v>100</v>
      </c>
      <c r="I638" s="3"/>
      <c r="J638" s="6">
        <f>SUM(H638/G638)*100</f>
        <v>100</v>
      </c>
    </row>
    <row r="639" spans="1:10" ht="64.5" customHeight="1">
      <c r="A639" s="112">
        <v>36</v>
      </c>
      <c r="B639" s="104" t="s">
        <v>199</v>
      </c>
      <c r="C639" s="113" t="s">
        <v>97</v>
      </c>
      <c r="D639" s="19" t="s">
        <v>5</v>
      </c>
      <c r="E639" s="20" t="s">
        <v>98</v>
      </c>
      <c r="F639" s="53">
        <v>4369</v>
      </c>
      <c r="G639" s="23">
        <f>SUM(F639)</f>
        <v>4369</v>
      </c>
      <c r="H639" s="53">
        <v>4155</v>
      </c>
      <c r="I639" s="53"/>
      <c r="J639" s="6">
        <f aca="true" t="shared" si="19" ref="J639:J654">SUM(H639/G639)*100</f>
        <v>95.10185397116044</v>
      </c>
    </row>
    <row r="640" spans="1:10" ht="65.25" customHeight="1">
      <c r="A640" s="112"/>
      <c r="B640" s="105"/>
      <c r="C640" s="113"/>
      <c r="D640" s="76" t="s">
        <v>4</v>
      </c>
      <c r="E640" s="20" t="s">
        <v>150</v>
      </c>
      <c r="F640" s="84">
        <v>1107.08218</v>
      </c>
      <c r="G640" s="78">
        <f>SUM(F640)</f>
        <v>1107.08218</v>
      </c>
      <c r="H640" s="82">
        <v>976.7151</v>
      </c>
      <c r="I640" s="82">
        <v>976.7151</v>
      </c>
      <c r="J640" s="6">
        <f>SUM((G640/G639*H639/H640*100)+(I640/G640*100))/2</f>
        <v>98.00992029026938</v>
      </c>
    </row>
    <row r="641" spans="1:10" ht="31.5">
      <c r="A641" s="112"/>
      <c r="B641" s="105"/>
      <c r="C641" s="113"/>
      <c r="D641" s="107" t="s">
        <v>6</v>
      </c>
      <c r="E641" s="20" t="s">
        <v>27</v>
      </c>
      <c r="F641" s="6">
        <v>100</v>
      </c>
      <c r="G641" s="1">
        <v>100</v>
      </c>
      <c r="H641" s="1">
        <v>100</v>
      </c>
      <c r="I641" s="53"/>
      <c r="J641" s="6">
        <f t="shared" si="19"/>
        <v>100</v>
      </c>
    </row>
    <row r="642" spans="1:10" ht="21">
      <c r="A642" s="112"/>
      <c r="B642" s="105"/>
      <c r="C642" s="113"/>
      <c r="D642" s="109"/>
      <c r="E642" s="20" t="s">
        <v>28</v>
      </c>
      <c r="F642" s="6">
        <v>100</v>
      </c>
      <c r="G642" s="1">
        <v>100</v>
      </c>
      <c r="H642" s="1">
        <v>100</v>
      </c>
      <c r="I642" s="53"/>
      <c r="J642" s="6">
        <f t="shared" si="19"/>
        <v>100</v>
      </c>
    </row>
    <row r="643" spans="1:10" ht="73.5">
      <c r="A643" s="112"/>
      <c r="B643" s="105"/>
      <c r="C643" s="113" t="s">
        <v>99</v>
      </c>
      <c r="D643" s="19" t="s">
        <v>5</v>
      </c>
      <c r="E643" s="20" t="s">
        <v>100</v>
      </c>
      <c r="F643" s="53">
        <v>3505</v>
      </c>
      <c r="G643" s="23">
        <f>SUM(F643)</f>
        <v>3505</v>
      </c>
      <c r="H643" s="53">
        <v>3416</v>
      </c>
      <c r="I643" s="53"/>
      <c r="J643" s="6">
        <f t="shared" si="19"/>
        <v>97.46077032810271</v>
      </c>
    </row>
    <row r="644" spans="1:10" ht="75" customHeight="1">
      <c r="A644" s="112"/>
      <c r="B644" s="105"/>
      <c r="C644" s="113"/>
      <c r="D644" s="76" t="s">
        <v>4</v>
      </c>
      <c r="E644" s="20" t="s">
        <v>208</v>
      </c>
      <c r="F644" s="84">
        <v>888.14902</v>
      </c>
      <c r="G644" s="78">
        <f>SUM(F644)</f>
        <v>888.14902</v>
      </c>
      <c r="H644" s="82">
        <v>663.1977</v>
      </c>
      <c r="I644" s="82">
        <v>663.1977</v>
      </c>
      <c r="J644" s="6">
        <f>SUM((G644/G643*H643/H644*100)+(I644/G644*100))/2</f>
        <v>102.5952867454505</v>
      </c>
    </row>
    <row r="645" spans="1:10" ht="31.5">
      <c r="A645" s="112"/>
      <c r="B645" s="105"/>
      <c r="C645" s="113"/>
      <c r="D645" s="107" t="s">
        <v>6</v>
      </c>
      <c r="E645" s="20" t="s">
        <v>27</v>
      </c>
      <c r="F645" s="6">
        <v>100</v>
      </c>
      <c r="G645" s="1">
        <v>100</v>
      </c>
      <c r="H645" s="1">
        <v>100</v>
      </c>
      <c r="I645" s="53"/>
      <c r="J645" s="6">
        <f t="shared" si="19"/>
        <v>100</v>
      </c>
    </row>
    <row r="646" spans="1:10" ht="21">
      <c r="A646" s="112"/>
      <c r="B646" s="105"/>
      <c r="C646" s="113"/>
      <c r="D646" s="109"/>
      <c r="E646" s="20" t="s">
        <v>28</v>
      </c>
      <c r="F646" s="6">
        <v>100</v>
      </c>
      <c r="G646" s="1">
        <v>100</v>
      </c>
      <c r="H646" s="1">
        <v>100</v>
      </c>
      <c r="I646" s="53"/>
      <c r="J646" s="6">
        <f t="shared" si="19"/>
        <v>100</v>
      </c>
    </row>
    <row r="647" spans="1:10" ht="65.25" customHeight="1">
      <c r="A647" s="112"/>
      <c r="B647" s="105"/>
      <c r="C647" s="113" t="s">
        <v>101</v>
      </c>
      <c r="D647" s="19" t="s">
        <v>5</v>
      </c>
      <c r="E647" s="20" t="s">
        <v>93</v>
      </c>
      <c r="F647" s="53">
        <v>3463</v>
      </c>
      <c r="G647" s="23">
        <f>SUM(F647)</f>
        <v>3463</v>
      </c>
      <c r="H647" s="53">
        <v>3465</v>
      </c>
      <c r="I647" s="53"/>
      <c r="J647" s="6">
        <f t="shared" si="19"/>
        <v>100.05775339301184</v>
      </c>
    </row>
    <row r="648" spans="1:10" ht="63.75" customHeight="1">
      <c r="A648" s="112"/>
      <c r="B648" s="105"/>
      <c r="C648" s="113"/>
      <c r="D648" s="76" t="s">
        <v>4</v>
      </c>
      <c r="E648" s="20" t="s">
        <v>93</v>
      </c>
      <c r="F648" s="84">
        <v>877.50643</v>
      </c>
      <c r="G648" s="78">
        <f>SUM(F648)</f>
        <v>877.50643</v>
      </c>
      <c r="H648" s="25">
        <v>795.0003</v>
      </c>
      <c r="I648" s="25">
        <v>795.0003</v>
      </c>
      <c r="J648" s="6">
        <f>SUM((G648/G647*H647/H648*100)+(I648/G648*100))/2</f>
        <v>100.5197668379403</v>
      </c>
    </row>
    <row r="649" spans="1:10" ht="31.5">
      <c r="A649" s="112"/>
      <c r="B649" s="105"/>
      <c r="C649" s="113"/>
      <c r="D649" s="107" t="s">
        <v>6</v>
      </c>
      <c r="E649" s="20" t="s">
        <v>27</v>
      </c>
      <c r="F649" s="6">
        <v>100</v>
      </c>
      <c r="G649" s="1">
        <v>100</v>
      </c>
      <c r="H649" s="1">
        <v>100</v>
      </c>
      <c r="I649" s="53"/>
      <c r="J649" s="6">
        <f t="shared" si="19"/>
        <v>100</v>
      </c>
    </row>
    <row r="650" spans="1:10" ht="21">
      <c r="A650" s="112"/>
      <c r="B650" s="105"/>
      <c r="C650" s="113"/>
      <c r="D650" s="109"/>
      <c r="E650" s="20" t="s">
        <v>28</v>
      </c>
      <c r="F650" s="6">
        <v>100</v>
      </c>
      <c r="G650" s="1">
        <v>100</v>
      </c>
      <c r="H650" s="1">
        <v>100</v>
      </c>
      <c r="I650" s="53"/>
      <c r="J650" s="6">
        <f t="shared" si="19"/>
        <v>100</v>
      </c>
    </row>
    <row r="651" spans="1:10" ht="74.25" customHeight="1">
      <c r="A651" s="112"/>
      <c r="B651" s="105"/>
      <c r="C651" s="107" t="s">
        <v>103</v>
      </c>
      <c r="D651" s="19" t="s">
        <v>5</v>
      </c>
      <c r="E651" s="20" t="s">
        <v>104</v>
      </c>
      <c r="F651" s="53">
        <v>900</v>
      </c>
      <c r="G651" s="23">
        <f>SUM(F651)</f>
        <v>900</v>
      </c>
      <c r="H651" s="53">
        <v>851</v>
      </c>
      <c r="I651" s="53"/>
      <c r="J651" s="6">
        <f t="shared" si="19"/>
        <v>94.55555555555556</v>
      </c>
    </row>
    <row r="652" spans="1:10" ht="72.75" customHeight="1">
      <c r="A652" s="112"/>
      <c r="B652" s="105"/>
      <c r="C652" s="108"/>
      <c r="D652" s="76" t="s">
        <v>4</v>
      </c>
      <c r="E652" s="20" t="s">
        <v>104</v>
      </c>
      <c r="F652" s="84">
        <v>228.05538</v>
      </c>
      <c r="G652" s="78">
        <f>SUM(F652)</f>
        <v>228.05538</v>
      </c>
      <c r="H652" s="82">
        <v>187.08664</v>
      </c>
      <c r="I652" s="82">
        <v>187.08664</v>
      </c>
      <c r="J652" s="6">
        <f t="shared" si="19"/>
        <v>82.03561783984222</v>
      </c>
    </row>
    <row r="653" spans="1:10" ht="31.5" customHeight="1">
      <c r="A653" s="112"/>
      <c r="B653" s="105"/>
      <c r="C653" s="108"/>
      <c r="D653" s="107" t="s">
        <v>6</v>
      </c>
      <c r="E653" s="20" t="s">
        <v>27</v>
      </c>
      <c r="F653" s="6">
        <v>100</v>
      </c>
      <c r="G653" s="1">
        <v>100</v>
      </c>
      <c r="H653" s="1">
        <v>100</v>
      </c>
      <c r="I653" s="53"/>
      <c r="J653" s="6">
        <f t="shared" si="19"/>
        <v>100</v>
      </c>
    </row>
    <row r="654" spans="1:10" ht="21">
      <c r="A654" s="112"/>
      <c r="B654" s="105"/>
      <c r="C654" s="109"/>
      <c r="D654" s="109"/>
      <c r="E654" s="20" t="s">
        <v>28</v>
      </c>
      <c r="F654" s="6">
        <v>100</v>
      </c>
      <c r="G654" s="1">
        <v>100</v>
      </c>
      <c r="H654" s="1">
        <v>100</v>
      </c>
      <c r="I654" s="53"/>
      <c r="J654" s="6">
        <f t="shared" si="19"/>
        <v>100</v>
      </c>
    </row>
    <row r="655" spans="1:10" ht="21.75" customHeight="1">
      <c r="A655" s="112"/>
      <c r="B655" s="105"/>
      <c r="C655" s="107" t="s">
        <v>95</v>
      </c>
      <c r="D655" s="76" t="s">
        <v>5</v>
      </c>
      <c r="E655" s="20" t="s">
        <v>95</v>
      </c>
      <c r="F655" s="5">
        <v>3400</v>
      </c>
      <c r="G655" s="23">
        <f>SUM(F655)</f>
        <v>3400</v>
      </c>
      <c r="H655" s="53">
        <v>3457</v>
      </c>
      <c r="I655" s="53"/>
      <c r="J655" s="6">
        <f>SUM(H655/G655)*100</f>
        <v>101.6764705882353</v>
      </c>
    </row>
    <row r="656" spans="1:10" ht="19.5" customHeight="1">
      <c r="A656" s="112"/>
      <c r="B656" s="105"/>
      <c r="C656" s="108"/>
      <c r="D656" s="77" t="s">
        <v>4</v>
      </c>
      <c r="E656" s="20" t="s">
        <v>213</v>
      </c>
      <c r="F656" s="84">
        <v>7698.85415</v>
      </c>
      <c r="G656" s="78">
        <f>SUM(F656)</f>
        <v>7698.85415</v>
      </c>
      <c r="H656" s="63">
        <v>5820.65466</v>
      </c>
      <c r="I656" s="63">
        <v>5820.65466</v>
      </c>
      <c r="J656" s="6">
        <f>SUM((G656/G655*H655/H656*100)+(I656/G656*100))/2</f>
        <v>105.04471956835667</v>
      </c>
    </row>
    <row r="657" spans="1:10" ht="31.5">
      <c r="A657" s="112"/>
      <c r="B657" s="105"/>
      <c r="C657" s="108"/>
      <c r="D657" s="110" t="s">
        <v>6</v>
      </c>
      <c r="E657" s="20" t="s">
        <v>27</v>
      </c>
      <c r="F657" s="6">
        <v>100</v>
      </c>
      <c r="G657" s="6">
        <v>100</v>
      </c>
      <c r="H657" s="6">
        <v>100</v>
      </c>
      <c r="I657" s="53"/>
      <c r="J657" s="6">
        <f>SUM(H657/G657)*100</f>
        <v>100</v>
      </c>
    </row>
    <row r="658" spans="1:10" ht="21">
      <c r="A658" s="112"/>
      <c r="B658" s="105"/>
      <c r="C658" s="109"/>
      <c r="D658" s="111"/>
      <c r="E658" s="20" t="s">
        <v>28</v>
      </c>
      <c r="F658" s="6">
        <v>100</v>
      </c>
      <c r="G658" s="1">
        <v>100</v>
      </c>
      <c r="H658" s="1">
        <v>100</v>
      </c>
      <c r="I658" s="53"/>
      <c r="J658" s="6">
        <f>SUM(H658/G658)*100</f>
        <v>100</v>
      </c>
    </row>
    <row r="659" spans="1:10" ht="21" customHeight="1">
      <c r="A659" s="112"/>
      <c r="B659" s="105"/>
      <c r="C659" s="107" t="s">
        <v>95</v>
      </c>
      <c r="D659" s="76" t="s">
        <v>5</v>
      </c>
      <c r="E659" s="20" t="s">
        <v>95</v>
      </c>
      <c r="F659" s="5">
        <v>50</v>
      </c>
      <c r="G659" s="23">
        <f>SUM(F659)</f>
        <v>50</v>
      </c>
      <c r="H659" s="1">
        <v>50</v>
      </c>
      <c r="I659" s="53"/>
      <c r="J659" s="6">
        <f>SUM(H659/G659)*100</f>
        <v>100</v>
      </c>
    </row>
    <row r="660" spans="1:10" ht="21" customHeight="1">
      <c r="A660" s="112"/>
      <c r="B660" s="105"/>
      <c r="C660" s="108"/>
      <c r="D660" s="77" t="s">
        <v>4</v>
      </c>
      <c r="E660" s="20" t="s">
        <v>201</v>
      </c>
      <c r="F660" s="84">
        <v>19.8</v>
      </c>
      <c r="G660" s="78">
        <f>SUM(F660)</f>
        <v>19.8</v>
      </c>
      <c r="H660" s="43">
        <v>18.81</v>
      </c>
      <c r="I660" s="3">
        <v>18.81</v>
      </c>
      <c r="J660" s="6">
        <f>SUM((G660/G659*H659/H660*100)+(I660/G660*100))/2</f>
        <v>100.13157894736844</v>
      </c>
    </row>
    <row r="661" spans="1:10" ht="31.5">
      <c r="A661" s="112"/>
      <c r="B661" s="105"/>
      <c r="C661" s="108"/>
      <c r="D661" s="110" t="s">
        <v>6</v>
      </c>
      <c r="E661" s="20" t="s">
        <v>27</v>
      </c>
      <c r="F661" s="6">
        <v>100</v>
      </c>
      <c r="G661" s="6">
        <v>100</v>
      </c>
      <c r="H661" s="1">
        <v>100</v>
      </c>
      <c r="I661" s="53"/>
      <c r="J661" s="6">
        <f>SUM(H661/G661)*100</f>
        <v>100</v>
      </c>
    </row>
    <row r="662" spans="1:10" ht="21">
      <c r="A662" s="112"/>
      <c r="B662" s="105"/>
      <c r="C662" s="109"/>
      <c r="D662" s="111"/>
      <c r="E662" s="20" t="s">
        <v>28</v>
      </c>
      <c r="F662" s="6">
        <v>100</v>
      </c>
      <c r="G662" s="1">
        <v>100</v>
      </c>
      <c r="H662" s="1">
        <v>100</v>
      </c>
      <c r="I662" s="53"/>
      <c r="J662" s="6">
        <f>SUM(H662/G662)*100</f>
        <v>100</v>
      </c>
    </row>
    <row r="663" spans="1:10" ht="32.25" customHeight="1">
      <c r="A663" s="112"/>
      <c r="B663" s="105"/>
      <c r="C663" s="118" t="s">
        <v>153</v>
      </c>
      <c r="D663" s="52" t="s">
        <v>4</v>
      </c>
      <c r="E663" s="16" t="s">
        <v>143</v>
      </c>
      <c r="F663" s="87">
        <v>11.1227</v>
      </c>
      <c r="G663" s="78">
        <f>SUM(F663)</f>
        <v>11.1227</v>
      </c>
      <c r="H663" s="25">
        <v>11.1227</v>
      </c>
      <c r="I663" s="25">
        <v>11.1227</v>
      </c>
      <c r="J663" s="6">
        <f>SUM((G663/G664*H664/H663*100)+(I663/G663*100))/2</f>
        <v>180</v>
      </c>
    </row>
    <row r="664" spans="1:10" ht="21" customHeight="1">
      <c r="A664" s="112"/>
      <c r="B664" s="105"/>
      <c r="C664" s="118"/>
      <c r="D664" s="64" t="s">
        <v>5</v>
      </c>
      <c r="E664" s="16" t="s">
        <v>142</v>
      </c>
      <c r="F664" s="10">
        <v>5</v>
      </c>
      <c r="G664" s="23">
        <f>SUM(F664)</f>
        <v>5</v>
      </c>
      <c r="H664" s="53">
        <v>13</v>
      </c>
      <c r="I664" s="53"/>
      <c r="J664" s="6">
        <f>SUM(H664/G664*100)</f>
        <v>260</v>
      </c>
    </row>
    <row r="665" spans="1:10" ht="31.5">
      <c r="A665" s="112"/>
      <c r="B665" s="105"/>
      <c r="C665" s="118"/>
      <c r="D665" s="107" t="s">
        <v>6</v>
      </c>
      <c r="E665" s="20" t="s">
        <v>27</v>
      </c>
      <c r="F665" s="18">
        <v>100</v>
      </c>
      <c r="G665" s="29">
        <v>100</v>
      </c>
      <c r="H665" s="6">
        <v>100</v>
      </c>
      <c r="I665" s="53"/>
      <c r="J665" s="6">
        <f>SUM(H665/G665)*100</f>
        <v>100</v>
      </c>
    </row>
    <row r="666" spans="1:10" ht="21">
      <c r="A666" s="112"/>
      <c r="B666" s="106"/>
      <c r="C666" s="118"/>
      <c r="D666" s="109"/>
      <c r="E666" s="20" t="s">
        <v>28</v>
      </c>
      <c r="F666" s="18">
        <v>100</v>
      </c>
      <c r="G666" s="29">
        <v>100</v>
      </c>
      <c r="H666" s="6">
        <v>100</v>
      </c>
      <c r="I666" s="53"/>
      <c r="J666" s="6">
        <f>SUM(H666/G666)*100</f>
        <v>100</v>
      </c>
    </row>
    <row r="667" spans="1:10" ht="21" customHeight="1">
      <c r="A667" s="101">
        <v>37</v>
      </c>
      <c r="B667" s="104" t="s">
        <v>202</v>
      </c>
      <c r="C667" s="107" t="s">
        <v>95</v>
      </c>
      <c r="D667" s="76" t="s">
        <v>5</v>
      </c>
      <c r="E667" s="20" t="s">
        <v>95</v>
      </c>
      <c r="F667" s="5">
        <v>65</v>
      </c>
      <c r="G667" s="23">
        <f>SUM(F667)</f>
        <v>65</v>
      </c>
      <c r="H667" s="5">
        <v>64</v>
      </c>
      <c r="I667" s="53"/>
      <c r="J667" s="6">
        <f>SUM(H667/G667)*100</f>
        <v>98.46153846153847</v>
      </c>
    </row>
    <row r="668" spans="1:10" ht="20.25" customHeight="1">
      <c r="A668" s="102"/>
      <c r="B668" s="105"/>
      <c r="C668" s="108"/>
      <c r="D668" s="77" t="s">
        <v>4</v>
      </c>
      <c r="E668" s="20" t="s">
        <v>201</v>
      </c>
      <c r="F668" s="84">
        <v>25.74</v>
      </c>
      <c r="G668" s="78">
        <f>SUM(F668)</f>
        <v>25.74</v>
      </c>
      <c r="H668" s="6">
        <v>0</v>
      </c>
      <c r="I668" s="6">
        <v>0</v>
      </c>
      <c r="J668" s="6" t="e">
        <f>SUM((G668/G667*H667/H668*100)+(I668/G668*100))/2</f>
        <v>#DIV/0!</v>
      </c>
    </row>
    <row r="669" spans="1:10" ht="30.75" customHeight="1">
      <c r="A669" s="102"/>
      <c r="B669" s="105"/>
      <c r="C669" s="108"/>
      <c r="D669" s="110" t="s">
        <v>6</v>
      </c>
      <c r="E669" s="20" t="s">
        <v>27</v>
      </c>
      <c r="F669" s="6">
        <v>100</v>
      </c>
      <c r="G669" s="6">
        <v>100</v>
      </c>
      <c r="H669" s="6">
        <v>0</v>
      </c>
      <c r="I669" s="53"/>
      <c r="J669" s="6">
        <f>SUM(H669/G669)*100</f>
        <v>0</v>
      </c>
    </row>
    <row r="670" spans="1:10" ht="21">
      <c r="A670" s="102"/>
      <c r="B670" s="105"/>
      <c r="C670" s="109"/>
      <c r="D670" s="111"/>
      <c r="E670" s="20" t="s">
        <v>28</v>
      </c>
      <c r="F670" s="6">
        <v>100</v>
      </c>
      <c r="G670" s="1">
        <v>100</v>
      </c>
      <c r="H670" s="6">
        <v>0</v>
      </c>
      <c r="I670" s="53"/>
      <c r="J670" s="6">
        <f>SUM(H670/G670)*100</f>
        <v>0</v>
      </c>
    </row>
    <row r="671" spans="1:10" ht="19.5" customHeight="1">
      <c r="A671" s="102"/>
      <c r="B671" s="105"/>
      <c r="C671" s="107" t="s">
        <v>95</v>
      </c>
      <c r="D671" s="76" t="s">
        <v>5</v>
      </c>
      <c r="E671" s="20" t="s">
        <v>95</v>
      </c>
      <c r="F671" s="5">
        <v>3</v>
      </c>
      <c r="G671" s="23">
        <f>SUM(F671)</f>
        <v>3</v>
      </c>
      <c r="H671" s="1">
        <v>0</v>
      </c>
      <c r="I671" s="53"/>
      <c r="J671" s="6">
        <f>SUM(H671/G671)*100</f>
        <v>0</v>
      </c>
    </row>
    <row r="672" spans="1:10" ht="20.25" customHeight="1">
      <c r="A672" s="102"/>
      <c r="B672" s="105"/>
      <c r="C672" s="108"/>
      <c r="D672" s="77" t="s">
        <v>4</v>
      </c>
      <c r="E672" s="20" t="s">
        <v>203</v>
      </c>
      <c r="F672" s="84">
        <v>5.94</v>
      </c>
      <c r="G672" s="78">
        <f>SUM(F672)</f>
        <v>5.94</v>
      </c>
      <c r="H672" s="1">
        <v>0</v>
      </c>
      <c r="I672" s="53"/>
      <c r="J672" s="6" t="e">
        <f>SUM((G672/G671*H671/H672*100)+(I672/G672*100))/2</f>
        <v>#DIV/0!</v>
      </c>
    </row>
    <row r="673" spans="1:10" ht="31.5">
      <c r="A673" s="102"/>
      <c r="B673" s="105"/>
      <c r="C673" s="108"/>
      <c r="D673" s="110" t="s">
        <v>6</v>
      </c>
      <c r="E673" s="20" t="s">
        <v>27</v>
      </c>
      <c r="F673" s="6">
        <v>100</v>
      </c>
      <c r="G673" s="6">
        <v>100</v>
      </c>
      <c r="H673" s="1">
        <v>0</v>
      </c>
      <c r="I673" s="53"/>
      <c r="J673" s="6">
        <f>SUM(H673/G673)*100</f>
        <v>0</v>
      </c>
    </row>
    <row r="674" spans="1:10" ht="21">
      <c r="A674" s="103"/>
      <c r="B674" s="106"/>
      <c r="C674" s="109"/>
      <c r="D674" s="111"/>
      <c r="E674" s="20" t="s">
        <v>28</v>
      </c>
      <c r="F674" s="6">
        <v>100</v>
      </c>
      <c r="G674" s="1">
        <v>100</v>
      </c>
      <c r="H674" s="1">
        <v>0</v>
      </c>
      <c r="I674" s="53"/>
      <c r="J674" s="6">
        <f>SUM(H674/G674)*100</f>
        <v>0</v>
      </c>
    </row>
    <row r="675" spans="1:10" ht="63.75" customHeight="1">
      <c r="A675" s="101">
        <v>38</v>
      </c>
      <c r="B675" s="104" t="s">
        <v>16</v>
      </c>
      <c r="C675" s="113" t="s">
        <v>97</v>
      </c>
      <c r="D675" s="19" t="s">
        <v>5</v>
      </c>
      <c r="E675" s="20" t="s">
        <v>98</v>
      </c>
      <c r="F675" s="53">
        <v>3400</v>
      </c>
      <c r="G675" s="23">
        <f>SUM(F675)</f>
        <v>3400</v>
      </c>
      <c r="H675" s="53">
        <v>2738</v>
      </c>
      <c r="I675" s="53"/>
      <c r="J675" s="6">
        <f>SUM(H675/G675)*100</f>
        <v>80.52941176470588</v>
      </c>
    </row>
    <row r="676" spans="1:10" ht="64.5" customHeight="1">
      <c r="A676" s="102"/>
      <c r="B676" s="105"/>
      <c r="C676" s="113"/>
      <c r="D676" s="76" t="s">
        <v>4</v>
      </c>
      <c r="E676" s="20" t="s">
        <v>98</v>
      </c>
      <c r="F676" s="84">
        <v>841.83758</v>
      </c>
      <c r="G676" s="78">
        <f>SUM(F676)</f>
        <v>841.83758</v>
      </c>
      <c r="H676" s="63">
        <v>767.01297</v>
      </c>
      <c r="I676" s="63">
        <v>767.01297</v>
      </c>
      <c r="J676" s="6">
        <f>SUM((G676/G675*H675/H676*100)+(I676/G676*100))/2</f>
        <v>89.74853501656376</v>
      </c>
    </row>
    <row r="677" spans="1:10" ht="21.75" customHeight="1">
      <c r="A677" s="102"/>
      <c r="B677" s="105"/>
      <c r="C677" s="113"/>
      <c r="D677" s="107" t="s">
        <v>6</v>
      </c>
      <c r="E677" s="20" t="s">
        <v>27</v>
      </c>
      <c r="F677" s="6">
        <v>100</v>
      </c>
      <c r="G677" s="1">
        <v>100</v>
      </c>
      <c r="H677" s="2">
        <v>100</v>
      </c>
      <c r="I677" s="53"/>
      <c r="J677" s="6">
        <f aca="true" t="shared" si="20" ref="J677:J690">SUM(H677/G677)*100</f>
        <v>100</v>
      </c>
    </row>
    <row r="678" spans="1:10" ht="21.75" customHeight="1">
      <c r="A678" s="102"/>
      <c r="B678" s="105"/>
      <c r="C678" s="113"/>
      <c r="D678" s="109"/>
      <c r="E678" s="20" t="s">
        <v>28</v>
      </c>
      <c r="F678" s="6">
        <v>100</v>
      </c>
      <c r="G678" s="1">
        <v>100</v>
      </c>
      <c r="H678" s="6">
        <v>99</v>
      </c>
      <c r="I678" s="53"/>
      <c r="J678" s="6">
        <f t="shared" si="20"/>
        <v>99</v>
      </c>
    </row>
    <row r="679" spans="1:10" ht="73.5">
      <c r="A679" s="102"/>
      <c r="B679" s="105"/>
      <c r="C679" s="113" t="s">
        <v>99</v>
      </c>
      <c r="D679" s="19" t="s">
        <v>5</v>
      </c>
      <c r="E679" s="20" t="s">
        <v>100</v>
      </c>
      <c r="F679" s="53">
        <v>3220</v>
      </c>
      <c r="G679" s="23">
        <f>SUM(F679)</f>
        <v>3220</v>
      </c>
      <c r="H679" s="53">
        <v>3059</v>
      </c>
      <c r="I679" s="53"/>
      <c r="J679" s="2">
        <f t="shared" si="20"/>
        <v>95</v>
      </c>
    </row>
    <row r="680" spans="1:10" ht="75" customHeight="1">
      <c r="A680" s="102"/>
      <c r="B680" s="105"/>
      <c r="C680" s="113"/>
      <c r="D680" s="76" t="s">
        <v>4</v>
      </c>
      <c r="E680" s="20" t="s">
        <v>100</v>
      </c>
      <c r="F680" s="84">
        <v>797.26968</v>
      </c>
      <c r="G680" s="78">
        <f>SUM(F680)</f>
        <v>797.26968</v>
      </c>
      <c r="H680" s="63">
        <v>856.9367</v>
      </c>
      <c r="I680" s="63">
        <v>856.9367</v>
      </c>
      <c r="J680" s="6">
        <f>SUM((G680/G679*H679/H680*100)+(I680/G680*100))/2</f>
        <v>97.93461685480005</v>
      </c>
    </row>
    <row r="681" spans="1:10" ht="21.75" customHeight="1">
      <c r="A681" s="102"/>
      <c r="B681" s="105"/>
      <c r="C681" s="113"/>
      <c r="D681" s="107" t="s">
        <v>6</v>
      </c>
      <c r="E681" s="20" t="s">
        <v>27</v>
      </c>
      <c r="F681" s="6">
        <v>100</v>
      </c>
      <c r="G681" s="1">
        <v>100</v>
      </c>
      <c r="H681" s="6">
        <v>100</v>
      </c>
      <c r="I681" s="53"/>
      <c r="J681" s="6">
        <f t="shared" si="20"/>
        <v>100</v>
      </c>
    </row>
    <row r="682" spans="1:10" ht="21.75" customHeight="1">
      <c r="A682" s="102"/>
      <c r="B682" s="105"/>
      <c r="C682" s="113"/>
      <c r="D682" s="109"/>
      <c r="E682" s="20" t="s">
        <v>28</v>
      </c>
      <c r="F682" s="6">
        <v>100</v>
      </c>
      <c r="G682" s="1">
        <v>100</v>
      </c>
      <c r="H682" s="6">
        <v>99</v>
      </c>
      <c r="I682" s="53"/>
      <c r="J682" s="6">
        <f t="shared" si="20"/>
        <v>99</v>
      </c>
    </row>
    <row r="683" spans="1:10" ht="63.75" customHeight="1">
      <c r="A683" s="102"/>
      <c r="B683" s="105"/>
      <c r="C683" s="113" t="s">
        <v>101</v>
      </c>
      <c r="D683" s="19" t="s">
        <v>5</v>
      </c>
      <c r="E683" s="20" t="s">
        <v>93</v>
      </c>
      <c r="F683" s="53">
        <v>1766</v>
      </c>
      <c r="G683" s="23">
        <f>SUM(F683)</f>
        <v>1766</v>
      </c>
      <c r="H683" s="53">
        <v>1735</v>
      </c>
      <c r="I683" s="53"/>
      <c r="J683" s="6">
        <f t="shared" si="20"/>
        <v>98.24462061155153</v>
      </c>
    </row>
    <row r="684" spans="1:10" ht="64.5" customHeight="1">
      <c r="A684" s="102"/>
      <c r="B684" s="105"/>
      <c r="C684" s="113"/>
      <c r="D684" s="76" t="s">
        <v>4</v>
      </c>
      <c r="E684" s="20" t="s">
        <v>170</v>
      </c>
      <c r="F684" s="84">
        <v>437.26033</v>
      </c>
      <c r="G684" s="78">
        <f>SUM(F684)</f>
        <v>437.26033</v>
      </c>
      <c r="H684" s="63">
        <v>486.03634</v>
      </c>
      <c r="I684" s="63">
        <v>486.03634</v>
      </c>
      <c r="J684" s="6">
        <f>SUM((G684/G683*H683/H684*100)+(I684/G684*100))/2</f>
        <v>99.77011429239789</v>
      </c>
    </row>
    <row r="685" spans="1:10" ht="21.75" customHeight="1">
      <c r="A685" s="102"/>
      <c r="B685" s="105"/>
      <c r="C685" s="113"/>
      <c r="D685" s="107" t="s">
        <v>6</v>
      </c>
      <c r="E685" s="20" t="s">
        <v>27</v>
      </c>
      <c r="F685" s="6">
        <v>100</v>
      </c>
      <c r="G685" s="1">
        <v>100</v>
      </c>
      <c r="H685" s="2">
        <v>100</v>
      </c>
      <c r="I685" s="53"/>
      <c r="J685" s="6">
        <f t="shared" si="20"/>
        <v>100</v>
      </c>
    </row>
    <row r="686" spans="1:10" ht="21">
      <c r="A686" s="102"/>
      <c r="B686" s="105"/>
      <c r="C686" s="113"/>
      <c r="D686" s="109"/>
      <c r="E686" s="20" t="s">
        <v>28</v>
      </c>
      <c r="F686" s="6">
        <v>100</v>
      </c>
      <c r="G686" s="1">
        <v>100</v>
      </c>
      <c r="H686" s="2">
        <v>99</v>
      </c>
      <c r="I686" s="53"/>
      <c r="J686" s="6">
        <f t="shared" si="20"/>
        <v>99</v>
      </c>
    </row>
    <row r="687" spans="1:10" ht="72.75" customHeight="1">
      <c r="A687" s="102"/>
      <c r="B687" s="105"/>
      <c r="C687" s="107" t="s">
        <v>103</v>
      </c>
      <c r="D687" s="19" t="s">
        <v>5</v>
      </c>
      <c r="E687" s="20" t="s">
        <v>104</v>
      </c>
      <c r="F687" s="53">
        <v>458</v>
      </c>
      <c r="G687" s="23">
        <f>SUM(F687)</f>
        <v>458</v>
      </c>
      <c r="H687" s="53">
        <v>43</v>
      </c>
      <c r="I687" s="53"/>
      <c r="J687" s="6">
        <f t="shared" si="20"/>
        <v>9.388646288209607</v>
      </c>
    </row>
    <row r="688" spans="1:10" ht="73.5" customHeight="1">
      <c r="A688" s="102"/>
      <c r="B688" s="105"/>
      <c r="C688" s="108"/>
      <c r="D688" s="76" t="s">
        <v>4</v>
      </c>
      <c r="E688" s="20" t="s">
        <v>209</v>
      </c>
      <c r="F688" s="84">
        <v>113.40047</v>
      </c>
      <c r="G688" s="78">
        <f>SUM(F688)</f>
        <v>113.40047</v>
      </c>
      <c r="H688" s="25">
        <v>12.04586</v>
      </c>
      <c r="I688" s="25">
        <v>12.04586</v>
      </c>
      <c r="J688" s="6">
        <f t="shared" si="20"/>
        <v>10.622407473267085</v>
      </c>
    </row>
    <row r="689" spans="1:10" ht="31.5">
      <c r="A689" s="102"/>
      <c r="B689" s="105"/>
      <c r="C689" s="108"/>
      <c r="D689" s="107" t="s">
        <v>6</v>
      </c>
      <c r="E689" s="20" t="s">
        <v>27</v>
      </c>
      <c r="F689" s="6">
        <v>100</v>
      </c>
      <c r="G689" s="1">
        <v>100</v>
      </c>
      <c r="H689" s="6">
        <v>100</v>
      </c>
      <c r="I689" s="53"/>
      <c r="J689" s="6">
        <f t="shared" si="20"/>
        <v>100</v>
      </c>
    </row>
    <row r="690" spans="1:10" ht="21">
      <c r="A690" s="102"/>
      <c r="B690" s="105"/>
      <c r="C690" s="109"/>
      <c r="D690" s="109"/>
      <c r="E690" s="20" t="s">
        <v>28</v>
      </c>
      <c r="F690" s="6">
        <v>100</v>
      </c>
      <c r="G690" s="1">
        <v>100</v>
      </c>
      <c r="H690" s="6">
        <v>100</v>
      </c>
      <c r="I690" s="53"/>
      <c r="J690" s="6">
        <f t="shared" si="20"/>
        <v>100</v>
      </c>
    </row>
    <row r="691" spans="1:10" ht="31.5">
      <c r="A691" s="102"/>
      <c r="B691" s="105"/>
      <c r="C691" s="118" t="s">
        <v>153</v>
      </c>
      <c r="D691" s="52" t="s">
        <v>4</v>
      </c>
      <c r="E691" s="16" t="s">
        <v>143</v>
      </c>
      <c r="F691" s="87">
        <v>11.1227</v>
      </c>
      <c r="G691" s="78">
        <f>SUM(F691)</f>
        <v>11.1227</v>
      </c>
      <c r="H691" s="94">
        <v>11.1227</v>
      </c>
      <c r="I691" s="94">
        <v>11.1227</v>
      </c>
      <c r="J691" s="6">
        <f>SUM((G691/G692*H692/H691*100)+(I691/G691*100))/2</f>
        <v>110</v>
      </c>
    </row>
    <row r="692" spans="1:10" ht="42">
      <c r="A692" s="102"/>
      <c r="B692" s="105"/>
      <c r="C692" s="118"/>
      <c r="D692" s="64" t="s">
        <v>5</v>
      </c>
      <c r="E692" s="16" t="s">
        <v>142</v>
      </c>
      <c r="F692" s="10">
        <v>5</v>
      </c>
      <c r="G692" s="23">
        <f>SUM(F692)</f>
        <v>5</v>
      </c>
      <c r="H692" s="53">
        <v>6</v>
      </c>
      <c r="I692" s="53"/>
      <c r="J692" s="6">
        <f>SUM(H692/G692)*100</f>
        <v>120</v>
      </c>
    </row>
    <row r="693" spans="1:10" ht="31.5">
      <c r="A693" s="102"/>
      <c r="B693" s="105"/>
      <c r="C693" s="118"/>
      <c r="D693" s="107" t="s">
        <v>6</v>
      </c>
      <c r="E693" s="20" t="s">
        <v>27</v>
      </c>
      <c r="F693" s="18">
        <v>100</v>
      </c>
      <c r="G693" s="29">
        <v>100</v>
      </c>
      <c r="H693" s="6">
        <v>100</v>
      </c>
      <c r="I693" s="53"/>
      <c r="J693" s="6">
        <f>SUM(H693/G693)*100</f>
        <v>100</v>
      </c>
    </row>
    <row r="694" spans="1:10" ht="21">
      <c r="A694" s="103"/>
      <c r="B694" s="106"/>
      <c r="C694" s="118"/>
      <c r="D694" s="109"/>
      <c r="E694" s="20" t="s">
        <v>28</v>
      </c>
      <c r="F694" s="18">
        <v>100</v>
      </c>
      <c r="G694" s="29">
        <v>100</v>
      </c>
      <c r="H694" s="6">
        <v>100</v>
      </c>
      <c r="I694" s="53"/>
      <c r="J694" s="6">
        <f>SUM(H694/G694)*100</f>
        <v>100</v>
      </c>
    </row>
    <row r="695" spans="1:10" ht="63" customHeight="1">
      <c r="A695" s="101">
        <v>39</v>
      </c>
      <c r="B695" s="104" t="s">
        <v>212</v>
      </c>
      <c r="C695" s="113" t="s">
        <v>97</v>
      </c>
      <c r="D695" s="19" t="s">
        <v>5</v>
      </c>
      <c r="E695" s="20" t="s">
        <v>98</v>
      </c>
      <c r="F695" s="53">
        <v>19530</v>
      </c>
      <c r="G695" s="23">
        <f>SUM(F695)</f>
        <v>19530</v>
      </c>
      <c r="H695" s="53">
        <v>20136</v>
      </c>
      <c r="I695" s="53"/>
      <c r="J695" s="6">
        <f>SUM(H695/G695)*100</f>
        <v>103.10291858678954</v>
      </c>
    </row>
    <row r="696" spans="1:10" ht="63" customHeight="1">
      <c r="A696" s="102"/>
      <c r="B696" s="105"/>
      <c r="C696" s="113"/>
      <c r="D696" s="76" t="s">
        <v>4</v>
      </c>
      <c r="E696" s="20" t="s">
        <v>150</v>
      </c>
      <c r="F696" s="84">
        <v>4421.2423</v>
      </c>
      <c r="G696" s="78">
        <f>SUM(F696)</f>
        <v>4421.2423</v>
      </c>
      <c r="H696" s="63">
        <v>3678.29703</v>
      </c>
      <c r="I696" s="63">
        <v>3720.74038</v>
      </c>
      <c r="J696" s="6">
        <f>SUM((G696/G695*H695/H696*100)+(I696/G696*100))/2</f>
        <v>104.04185950695322</v>
      </c>
    </row>
    <row r="697" spans="1:10" ht="31.5">
      <c r="A697" s="102"/>
      <c r="B697" s="105"/>
      <c r="C697" s="113"/>
      <c r="D697" s="107" t="s">
        <v>6</v>
      </c>
      <c r="E697" s="20" t="s">
        <v>27</v>
      </c>
      <c r="F697" s="6">
        <v>100</v>
      </c>
      <c r="G697" s="1">
        <v>100</v>
      </c>
      <c r="H697" s="6">
        <v>100</v>
      </c>
      <c r="I697" s="53"/>
      <c r="J697" s="6">
        <f aca="true" t="shared" si="21" ref="J697:J713">SUM(H697/G697)*100</f>
        <v>100</v>
      </c>
    </row>
    <row r="698" spans="1:10" ht="21">
      <c r="A698" s="102"/>
      <c r="B698" s="105"/>
      <c r="C698" s="113"/>
      <c r="D698" s="109"/>
      <c r="E698" s="20" t="s">
        <v>28</v>
      </c>
      <c r="F698" s="6">
        <v>100</v>
      </c>
      <c r="G698" s="1">
        <v>100</v>
      </c>
      <c r="H698" s="6">
        <v>100</v>
      </c>
      <c r="I698" s="53"/>
      <c r="J698" s="6">
        <f t="shared" si="21"/>
        <v>100</v>
      </c>
    </row>
    <row r="699" spans="1:10" ht="73.5">
      <c r="A699" s="102"/>
      <c r="B699" s="105"/>
      <c r="C699" s="113" t="s">
        <v>99</v>
      </c>
      <c r="D699" s="19" t="s">
        <v>5</v>
      </c>
      <c r="E699" s="20" t="s">
        <v>100</v>
      </c>
      <c r="F699" s="53">
        <v>10870</v>
      </c>
      <c r="G699" s="23">
        <f>SUM(F699)</f>
        <v>10870</v>
      </c>
      <c r="H699" s="53">
        <v>10870</v>
      </c>
      <c r="I699" s="53"/>
      <c r="J699" s="6">
        <f t="shared" si="21"/>
        <v>100</v>
      </c>
    </row>
    <row r="700" spans="1:10" ht="75.75" customHeight="1">
      <c r="A700" s="102"/>
      <c r="B700" s="105"/>
      <c r="C700" s="113"/>
      <c r="D700" s="76" t="s">
        <v>4</v>
      </c>
      <c r="E700" s="20" t="s">
        <v>100</v>
      </c>
      <c r="F700" s="84">
        <v>2460.77338</v>
      </c>
      <c r="G700" s="78">
        <f>SUM(F700)</f>
        <v>2460.77338</v>
      </c>
      <c r="H700" s="63">
        <v>2283.96583</v>
      </c>
      <c r="I700" s="63">
        <v>2310.32019</v>
      </c>
      <c r="J700" s="6">
        <f>SUM((G700/G699*H699/H700*100)+(I700/G700*100))/2</f>
        <v>100.8135953982538</v>
      </c>
    </row>
    <row r="701" spans="1:10" ht="20.25" customHeight="1">
      <c r="A701" s="102"/>
      <c r="B701" s="105"/>
      <c r="C701" s="113"/>
      <c r="D701" s="107" t="s">
        <v>6</v>
      </c>
      <c r="E701" s="20" t="s">
        <v>27</v>
      </c>
      <c r="F701" s="6">
        <v>100</v>
      </c>
      <c r="G701" s="1">
        <v>100</v>
      </c>
      <c r="H701" s="6">
        <v>100</v>
      </c>
      <c r="I701" s="53"/>
      <c r="J701" s="6">
        <f t="shared" si="21"/>
        <v>100</v>
      </c>
    </row>
    <row r="702" spans="1:10" ht="21">
      <c r="A702" s="102"/>
      <c r="B702" s="105"/>
      <c r="C702" s="113"/>
      <c r="D702" s="109"/>
      <c r="E702" s="20" t="s">
        <v>28</v>
      </c>
      <c r="F702" s="6">
        <v>100</v>
      </c>
      <c r="G702" s="1">
        <v>100</v>
      </c>
      <c r="H702" s="6">
        <v>100</v>
      </c>
      <c r="I702" s="53"/>
      <c r="J702" s="6">
        <f t="shared" si="21"/>
        <v>100</v>
      </c>
    </row>
    <row r="703" spans="1:10" ht="64.5" customHeight="1">
      <c r="A703" s="102"/>
      <c r="B703" s="105"/>
      <c r="C703" s="113" t="s">
        <v>101</v>
      </c>
      <c r="D703" s="19" t="s">
        <v>5</v>
      </c>
      <c r="E703" s="20" t="s">
        <v>93</v>
      </c>
      <c r="F703" s="53">
        <v>10390</v>
      </c>
      <c r="G703" s="23">
        <f>SUM(F703)</f>
        <v>10390</v>
      </c>
      <c r="H703" s="53">
        <v>10421</v>
      </c>
      <c r="I703" s="53"/>
      <c r="J703" s="6">
        <f t="shared" si="21"/>
        <v>100.29836381135708</v>
      </c>
    </row>
    <row r="704" spans="1:10" ht="64.5" customHeight="1">
      <c r="A704" s="102"/>
      <c r="B704" s="105"/>
      <c r="C704" s="113"/>
      <c r="D704" s="76" t="s">
        <v>4</v>
      </c>
      <c r="E704" s="20" t="s">
        <v>170</v>
      </c>
      <c r="F704" s="84">
        <v>2352.10997</v>
      </c>
      <c r="G704" s="78">
        <f>SUM(F704)</f>
        <v>2352.10997</v>
      </c>
      <c r="H704" s="63">
        <v>2283.96583</v>
      </c>
      <c r="I704" s="63">
        <v>2310.32019</v>
      </c>
      <c r="J704" s="6">
        <f>SUM((G704/G703*H703/H704*100)+(I704/G704*100))/2</f>
        <v>100.75708044450928</v>
      </c>
    </row>
    <row r="705" spans="1:10" ht="23.25" customHeight="1">
      <c r="A705" s="102"/>
      <c r="B705" s="105"/>
      <c r="C705" s="113"/>
      <c r="D705" s="107" t="s">
        <v>6</v>
      </c>
      <c r="E705" s="20" t="s">
        <v>27</v>
      </c>
      <c r="F705" s="6">
        <v>100</v>
      </c>
      <c r="G705" s="1">
        <v>100</v>
      </c>
      <c r="H705" s="6">
        <v>100</v>
      </c>
      <c r="I705" s="53"/>
      <c r="J705" s="6">
        <f t="shared" si="21"/>
        <v>100</v>
      </c>
    </row>
    <row r="706" spans="1:10" ht="23.25" customHeight="1">
      <c r="A706" s="102"/>
      <c r="B706" s="105"/>
      <c r="C706" s="113"/>
      <c r="D706" s="109"/>
      <c r="E706" s="20" t="s">
        <v>28</v>
      </c>
      <c r="F706" s="6">
        <v>100</v>
      </c>
      <c r="G706" s="1">
        <v>100</v>
      </c>
      <c r="H706" s="6">
        <v>100</v>
      </c>
      <c r="I706" s="53"/>
      <c r="J706" s="6">
        <f t="shared" si="21"/>
        <v>100</v>
      </c>
    </row>
    <row r="707" spans="1:10" ht="74.25" customHeight="1">
      <c r="A707" s="102"/>
      <c r="B707" s="105"/>
      <c r="C707" s="107" t="s">
        <v>147</v>
      </c>
      <c r="D707" s="19" t="s">
        <v>5</v>
      </c>
      <c r="E707" s="20" t="s">
        <v>104</v>
      </c>
      <c r="F707" s="53">
        <v>2294</v>
      </c>
      <c r="G707" s="23">
        <f>SUM(F707)</f>
        <v>2294</v>
      </c>
      <c r="H707" s="53">
        <v>1954</v>
      </c>
      <c r="I707" s="53"/>
      <c r="J707" s="6">
        <f t="shared" si="21"/>
        <v>85.17872711421099</v>
      </c>
    </row>
    <row r="708" spans="1:10" ht="75.75" customHeight="1">
      <c r="A708" s="102"/>
      <c r="B708" s="105"/>
      <c r="C708" s="108"/>
      <c r="D708" s="76" t="s">
        <v>4</v>
      </c>
      <c r="E708" s="20" t="s">
        <v>104</v>
      </c>
      <c r="F708" s="84">
        <v>519.32051</v>
      </c>
      <c r="G708" s="78">
        <f>SUM(F708)</f>
        <v>519.32051</v>
      </c>
      <c r="H708" s="63">
        <v>307.95044</v>
      </c>
      <c r="I708" s="63">
        <v>311.50384</v>
      </c>
      <c r="J708" s="6">
        <f>SUM((G708/G707*H707/H708*100)+(I708/G708*100))/2</f>
        <v>101.81320163906189</v>
      </c>
    </row>
    <row r="709" spans="1:10" ht="21" customHeight="1">
      <c r="A709" s="102"/>
      <c r="B709" s="105"/>
      <c r="C709" s="108"/>
      <c r="D709" s="107" t="s">
        <v>6</v>
      </c>
      <c r="E709" s="20" t="s">
        <v>27</v>
      </c>
      <c r="F709" s="6">
        <v>100</v>
      </c>
      <c r="G709" s="1">
        <v>100</v>
      </c>
      <c r="H709" s="6">
        <v>100</v>
      </c>
      <c r="I709" s="53"/>
      <c r="J709" s="6">
        <f t="shared" si="21"/>
        <v>100</v>
      </c>
    </row>
    <row r="710" spans="1:10" ht="20.25" customHeight="1">
      <c r="A710" s="102"/>
      <c r="B710" s="105"/>
      <c r="C710" s="109"/>
      <c r="D710" s="109"/>
      <c r="E710" s="20" t="s">
        <v>28</v>
      </c>
      <c r="F710" s="6">
        <v>100</v>
      </c>
      <c r="G710" s="1">
        <v>100</v>
      </c>
      <c r="H710" s="6">
        <v>100</v>
      </c>
      <c r="I710" s="53"/>
      <c r="J710" s="6">
        <f t="shared" si="21"/>
        <v>100</v>
      </c>
    </row>
    <row r="711" spans="1:10" ht="50.25">
      <c r="A711" s="102"/>
      <c r="B711" s="105"/>
      <c r="C711" s="107" t="s">
        <v>146</v>
      </c>
      <c r="D711" s="49" t="s">
        <v>5</v>
      </c>
      <c r="E711" s="20" t="s">
        <v>96</v>
      </c>
      <c r="F711" s="5">
        <v>30</v>
      </c>
      <c r="G711" s="23">
        <f>SUM(F711)</f>
        <v>30</v>
      </c>
      <c r="H711" s="53">
        <v>18</v>
      </c>
      <c r="I711" s="53"/>
      <c r="J711" s="6">
        <f t="shared" si="21"/>
        <v>60</v>
      </c>
    </row>
    <row r="712" spans="1:10" ht="45" customHeight="1">
      <c r="A712" s="102"/>
      <c r="B712" s="105"/>
      <c r="C712" s="108"/>
      <c r="D712" s="77" t="s">
        <v>4</v>
      </c>
      <c r="E712" s="20" t="s">
        <v>96</v>
      </c>
      <c r="F712" s="89">
        <v>693</v>
      </c>
      <c r="G712" s="78">
        <f>SUM(F712)</f>
        <v>693</v>
      </c>
      <c r="H712" s="63">
        <v>385.84082</v>
      </c>
      <c r="I712" s="63">
        <v>363.03326</v>
      </c>
      <c r="J712" s="6">
        <f>SUM((G712/G711*H711/H712*100)+(I712/G712*100))/2</f>
        <v>80.07519970576996</v>
      </c>
    </row>
    <row r="713" spans="1:10" ht="24.75" customHeight="1">
      <c r="A713" s="102"/>
      <c r="B713" s="105"/>
      <c r="C713" s="108"/>
      <c r="D713" s="48" t="s">
        <v>6</v>
      </c>
      <c r="E713" s="14" t="s">
        <v>28</v>
      </c>
      <c r="F713" s="6">
        <v>100</v>
      </c>
      <c r="G713" s="1">
        <v>100</v>
      </c>
      <c r="H713" s="6">
        <v>0</v>
      </c>
      <c r="I713" s="53"/>
      <c r="J713" s="6">
        <f t="shared" si="21"/>
        <v>0</v>
      </c>
    </row>
    <row r="714" spans="1:10" ht="33" customHeight="1">
      <c r="A714" s="55"/>
      <c r="B714" s="105"/>
      <c r="C714" s="118" t="s">
        <v>153</v>
      </c>
      <c r="D714" s="52" t="s">
        <v>4</v>
      </c>
      <c r="E714" s="16" t="s">
        <v>143</v>
      </c>
      <c r="F714" s="87">
        <v>749.66998</v>
      </c>
      <c r="G714" s="78">
        <f>SUM(F714)</f>
        <v>749.66998</v>
      </c>
      <c r="H714" s="63">
        <v>623.57705</v>
      </c>
      <c r="I714" s="63">
        <v>629.38836</v>
      </c>
      <c r="J714" s="6">
        <f>SUM((G714/G715*H715/H714*100)+(I714/G714*100))/2</f>
        <v>119.38997017979173</v>
      </c>
    </row>
    <row r="715" spans="1:10" ht="21" customHeight="1">
      <c r="A715" s="55"/>
      <c r="B715" s="105"/>
      <c r="C715" s="118"/>
      <c r="D715" s="48" t="s">
        <v>5</v>
      </c>
      <c r="E715" s="16" t="s">
        <v>142</v>
      </c>
      <c r="F715" s="10">
        <v>337</v>
      </c>
      <c r="G715" s="23">
        <f>SUM(F715)</f>
        <v>337</v>
      </c>
      <c r="H715" s="53">
        <v>434</v>
      </c>
      <c r="I715" s="53"/>
      <c r="J715" s="6">
        <f>SUM(H715/G715)*100</f>
        <v>128.7833827893175</v>
      </c>
    </row>
    <row r="716" spans="1:10" ht="21.75" customHeight="1">
      <c r="A716" s="55"/>
      <c r="B716" s="105"/>
      <c r="C716" s="118"/>
      <c r="D716" s="107" t="s">
        <v>6</v>
      </c>
      <c r="E716" s="20" t="s">
        <v>27</v>
      </c>
      <c r="F716" s="18">
        <v>100</v>
      </c>
      <c r="G716" s="29">
        <v>100</v>
      </c>
      <c r="H716" s="6">
        <v>0</v>
      </c>
      <c r="I716" s="53"/>
      <c r="J716" s="6">
        <f>SUM(H716/G716)*100</f>
        <v>0</v>
      </c>
    </row>
    <row r="717" spans="1:10" ht="21.75" customHeight="1">
      <c r="A717" s="55"/>
      <c r="B717" s="105"/>
      <c r="C717" s="118"/>
      <c r="D717" s="109"/>
      <c r="E717" s="20" t="s">
        <v>28</v>
      </c>
      <c r="F717" s="18">
        <v>100</v>
      </c>
      <c r="G717" s="29">
        <v>100</v>
      </c>
      <c r="H717" s="6">
        <v>0</v>
      </c>
      <c r="I717" s="53"/>
      <c r="J717" s="6">
        <f>SUM(H717/G717)*100</f>
        <v>0</v>
      </c>
    </row>
    <row r="718" spans="1:10" ht="21.75" customHeight="1">
      <c r="A718" s="55"/>
      <c r="B718" s="105"/>
      <c r="C718" s="114" t="s">
        <v>123</v>
      </c>
      <c r="D718" s="49" t="s">
        <v>4</v>
      </c>
      <c r="E718" s="42" t="s">
        <v>185</v>
      </c>
      <c r="F718" s="100">
        <v>171.7</v>
      </c>
      <c r="G718" s="78">
        <f>SUM(F718)</f>
        <v>171.7</v>
      </c>
      <c r="H718" s="63">
        <v>168.75269</v>
      </c>
      <c r="I718" s="63">
        <v>168.75269</v>
      </c>
      <c r="J718" s="6">
        <f>SUM((G718/G719*H719/H718*100)+(I718/G718*100))/2</f>
        <v>99.51129429131007</v>
      </c>
    </row>
    <row r="719" spans="1:10" ht="21.75" customHeight="1">
      <c r="A719" s="55"/>
      <c r="B719" s="105"/>
      <c r="C719" s="114"/>
      <c r="D719" s="49" t="s">
        <v>5</v>
      </c>
      <c r="E719" s="42" t="s">
        <v>122</v>
      </c>
      <c r="F719" s="39">
        <v>101</v>
      </c>
      <c r="G719" s="23">
        <f>SUM(F719)</f>
        <v>101</v>
      </c>
      <c r="H719" s="53">
        <v>100</v>
      </c>
      <c r="I719" s="53"/>
      <c r="J719" s="6">
        <f>SUM(H719/G719)*100</f>
        <v>99.00990099009901</v>
      </c>
    </row>
    <row r="720" spans="1:10" ht="21.75" customHeight="1">
      <c r="A720" s="55"/>
      <c r="B720" s="105"/>
      <c r="C720" s="114"/>
      <c r="D720" s="48" t="s">
        <v>6</v>
      </c>
      <c r="E720" s="42" t="s">
        <v>152</v>
      </c>
      <c r="F720" s="38">
        <v>100</v>
      </c>
      <c r="G720" s="29">
        <v>100</v>
      </c>
      <c r="H720" s="6">
        <v>0</v>
      </c>
      <c r="I720" s="53"/>
      <c r="J720" s="6">
        <f>SUM(H720/G720)*100</f>
        <v>0</v>
      </c>
    </row>
    <row r="721" spans="1:10" ht="18.75" customHeight="1">
      <c r="A721" s="55"/>
      <c r="B721" s="105"/>
      <c r="C721" s="114" t="s">
        <v>124</v>
      </c>
      <c r="D721" s="49" t="s">
        <v>4</v>
      </c>
      <c r="E721" s="42" t="s">
        <v>185</v>
      </c>
      <c r="F721" s="97">
        <v>303</v>
      </c>
      <c r="G721" s="78">
        <f>SUM(F721)</f>
        <v>303</v>
      </c>
      <c r="H721" s="63">
        <v>351.58027</v>
      </c>
      <c r="I721" s="25">
        <v>291.51308</v>
      </c>
      <c r="J721" s="6">
        <f>SUM((G721/G722*H722/H721*100)+(I721/G721*100))/2</f>
        <v>93.75549451358923</v>
      </c>
    </row>
    <row r="722" spans="1:10" ht="20.25" customHeight="1">
      <c r="A722" s="55"/>
      <c r="B722" s="105"/>
      <c r="C722" s="114"/>
      <c r="D722" s="49" t="s">
        <v>5</v>
      </c>
      <c r="E722" s="42" t="s">
        <v>122</v>
      </c>
      <c r="F722" s="22">
        <v>101</v>
      </c>
      <c r="G722" s="23">
        <f>SUM(F722)</f>
        <v>101</v>
      </c>
      <c r="H722" s="53">
        <v>107</v>
      </c>
      <c r="I722" s="3"/>
      <c r="J722" s="6">
        <f>SUM(H722/G722)*100</f>
        <v>105.94059405940595</v>
      </c>
    </row>
    <row r="723" spans="1:10" ht="21.75" customHeight="1">
      <c r="A723" s="55"/>
      <c r="B723" s="106"/>
      <c r="C723" s="114"/>
      <c r="D723" s="48" t="s">
        <v>6</v>
      </c>
      <c r="E723" s="42" t="s">
        <v>152</v>
      </c>
      <c r="F723" s="22">
        <v>100</v>
      </c>
      <c r="G723" s="22">
        <v>100</v>
      </c>
      <c r="H723" s="6">
        <v>0</v>
      </c>
      <c r="I723" s="3"/>
      <c r="J723" s="6">
        <f>SUM(H723/G723)*100</f>
        <v>0</v>
      </c>
    </row>
    <row r="724" spans="1:10" ht="63.75" customHeight="1">
      <c r="A724" s="101">
        <v>40</v>
      </c>
      <c r="B724" s="104" t="s">
        <v>211</v>
      </c>
      <c r="C724" s="113" t="s">
        <v>171</v>
      </c>
      <c r="D724" s="19" t="s">
        <v>5</v>
      </c>
      <c r="E724" s="20" t="s">
        <v>150</v>
      </c>
      <c r="F724" s="53">
        <v>21140</v>
      </c>
      <c r="G724" s="23">
        <f>SUM(F724)</f>
        <v>21140</v>
      </c>
      <c r="H724" s="53">
        <v>21133</v>
      </c>
      <c r="I724" s="53"/>
      <c r="J724" s="6">
        <f>SUM(H724/G724)*100</f>
        <v>99.96688741721854</v>
      </c>
    </row>
    <row r="725" spans="1:10" ht="64.5" customHeight="1">
      <c r="A725" s="102"/>
      <c r="B725" s="105"/>
      <c r="C725" s="113"/>
      <c r="D725" s="76" t="s">
        <v>4</v>
      </c>
      <c r="E725" s="20" t="s">
        <v>150</v>
      </c>
      <c r="F725" s="84">
        <v>4687.5836</v>
      </c>
      <c r="G725" s="78">
        <f>SUM(F725)</f>
        <v>4687.5836</v>
      </c>
      <c r="H725" s="43">
        <v>4571.57</v>
      </c>
      <c r="I725" s="63">
        <v>4353.876</v>
      </c>
      <c r="J725" s="6">
        <f>SUM((G725/G724*H724/H725*100)+(I725/G725*100))/2</f>
        <v>97.69239879999989</v>
      </c>
    </row>
    <row r="726" spans="1:10" ht="31.5">
      <c r="A726" s="102"/>
      <c r="B726" s="105"/>
      <c r="C726" s="113"/>
      <c r="D726" s="107" t="s">
        <v>6</v>
      </c>
      <c r="E726" s="20" t="s">
        <v>27</v>
      </c>
      <c r="F726" s="6">
        <v>100</v>
      </c>
      <c r="G726" s="1">
        <v>100</v>
      </c>
      <c r="H726" s="6">
        <v>100</v>
      </c>
      <c r="I726" s="53"/>
      <c r="J726" s="6">
        <f aca="true" t="shared" si="22" ref="J726:J739">SUM(H726/G726)*100</f>
        <v>100</v>
      </c>
    </row>
    <row r="727" spans="1:10" ht="20.25" customHeight="1">
      <c r="A727" s="102"/>
      <c r="B727" s="105"/>
      <c r="C727" s="113"/>
      <c r="D727" s="109"/>
      <c r="E727" s="20" t="s">
        <v>28</v>
      </c>
      <c r="F727" s="6">
        <v>100</v>
      </c>
      <c r="G727" s="1">
        <v>100</v>
      </c>
      <c r="H727" s="6">
        <v>100</v>
      </c>
      <c r="I727" s="53"/>
      <c r="J727" s="6">
        <f t="shared" si="22"/>
        <v>100</v>
      </c>
    </row>
    <row r="728" spans="1:10" ht="73.5">
      <c r="A728" s="102"/>
      <c r="B728" s="105"/>
      <c r="C728" s="113" t="s">
        <v>148</v>
      </c>
      <c r="D728" s="19" t="s">
        <v>5</v>
      </c>
      <c r="E728" s="20" t="s">
        <v>100</v>
      </c>
      <c r="F728" s="53">
        <v>14286</v>
      </c>
      <c r="G728" s="23">
        <f>SUM(F728)</f>
        <v>14286</v>
      </c>
      <c r="H728" s="53">
        <v>14302</v>
      </c>
      <c r="I728" s="53"/>
      <c r="J728" s="6">
        <f t="shared" si="22"/>
        <v>100.1119977600448</v>
      </c>
    </row>
    <row r="729" spans="1:10" ht="74.25" customHeight="1">
      <c r="A729" s="102"/>
      <c r="B729" s="105"/>
      <c r="C729" s="113"/>
      <c r="D729" s="76" t="s">
        <v>4</v>
      </c>
      <c r="E729" s="20" t="s">
        <v>208</v>
      </c>
      <c r="F729" s="84">
        <v>3167.77764</v>
      </c>
      <c r="G729" s="78">
        <f>SUM(F729)</f>
        <v>3167.77764</v>
      </c>
      <c r="H729" s="82">
        <v>3093.862</v>
      </c>
      <c r="I729" s="82">
        <v>2946.535</v>
      </c>
      <c r="J729" s="6">
        <f>SUM((G729/G728*H728/H729*100)+(I729/G729*100))/2</f>
        <v>97.75981000644894</v>
      </c>
    </row>
    <row r="730" spans="1:10" ht="31.5">
      <c r="A730" s="102"/>
      <c r="B730" s="105"/>
      <c r="C730" s="113"/>
      <c r="D730" s="107" t="s">
        <v>6</v>
      </c>
      <c r="E730" s="20" t="s">
        <v>27</v>
      </c>
      <c r="F730" s="6">
        <v>100</v>
      </c>
      <c r="G730" s="1">
        <v>100</v>
      </c>
      <c r="H730" s="6">
        <v>100</v>
      </c>
      <c r="I730" s="53"/>
      <c r="J730" s="6">
        <f t="shared" si="22"/>
        <v>100</v>
      </c>
    </row>
    <row r="731" spans="1:10" ht="20.25" customHeight="1">
      <c r="A731" s="102"/>
      <c r="B731" s="105"/>
      <c r="C731" s="113"/>
      <c r="D731" s="109"/>
      <c r="E731" s="20" t="s">
        <v>28</v>
      </c>
      <c r="F731" s="6">
        <v>100</v>
      </c>
      <c r="G731" s="1">
        <v>100</v>
      </c>
      <c r="H731" s="6">
        <v>100</v>
      </c>
      <c r="I731" s="53"/>
      <c r="J731" s="6">
        <f t="shared" si="22"/>
        <v>100</v>
      </c>
    </row>
    <row r="732" spans="1:10" ht="62.25" customHeight="1">
      <c r="A732" s="102"/>
      <c r="B732" s="105"/>
      <c r="C732" s="113" t="s">
        <v>172</v>
      </c>
      <c r="D732" s="19" t="s">
        <v>5</v>
      </c>
      <c r="E732" s="20" t="s">
        <v>93</v>
      </c>
      <c r="F732" s="53">
        <v>8000</v>
      </c>
      <c r="G732" s="23">
        <f>SUM(F732)</f>
        <v>8000</v>
      </c>
      <c r="H732" s="53">
        <v>7674</v>
      </c>
      <c r="I732" s="53"/>
      <c r="J732" s="6">
        <f t="shared" si="22"/>
        <v>95.92500000000001</v>
      </c>
    </row>
    <row r="733" spans="1:10" ht="66" customHeight="1">
      <c r="A733" s="102"/>
      <c r="B733" s="105"/>
      <c r="C733" s="113"/>
      <c r="D733" s="76" t="s">
        <v>4</v>
      </c>
      <c r="E733" s="20" t="s">
        <v>170</v>
      </c>
      <c r="F733" s="84">
        <v>1773.92</v>
      </c>
      <c r="G733" s="78">
        <f>SUM(F733)</f>
        <v>1773.92</v>
      </c>
      <c r="H733" s="63">
        <v>1660.068</v>
      </c>
      <c r="I733" s="63">
        <v>1581.017</v>
      </c>
      <c r="J733" s="6">
        <f>SUM((G733/G732*H732/H733*100)+(I733/G733*100))/2</f>
        <v>95.81470373035785</v>
      </c>
    </row>
    <row r="734" spans="1:10" ht="31.5">
      <c r="A734" s="102"/>
      <c r="B734" s="105"/>
      <c r="C734" s="113"/>
      <c r="D734" s="107" t="s">
        <v>6</v>
      </c>
      <c r="E734" s="20" t="s">
        <v>27</v>
      </c>
      <c r="F734" s="6">
        <v>100</v>
      </c>
      <c r="G734" s="1">
        <v>100</v>
      </c>
      <c r="H734" s="6">
        <v>100</v>
      </c>
      <c r="I734" s="53"/>
      <c r="J734" s="6">
        <f t="shared" si="22"/>
        <v>100</v>
      </c>
    </row>
    <row r="735" spans="1:10" ht="21">
      <c r="A735" s="102"/>
      <c r="B735" s="105"/>
      <c r="C735" s="113"/>
      <c r="D735" s="109"/>
      <c r="E735" s="20" t="s">
        <v>28</v>
      </c>
      <c r="F735" s="6">
        <v>100</v>
      </c>
      <c r="G735" s="1">
        <v>100</v>
      </c>
      <c r="H735" s="6">
        <v>100</v>
      </c>
      <c r="I735" s="53"/>
      <c r="J735" s="6">
        <f t="shared" si="22"/>
        <v>100</v>
      </c>
    </row>
    <row r="736" spans="1:10" ht="74.25" customHeight="1">
      <c r="A736" s="102"/>
      <c r="B736" s="105"/>
      <c r="C736" s="107" t="s">
        <v>147</v>
      </c>
      <c r="D736" s="19" t="s">
        <v>5</v>
      </c>
      <c r="E736" s="20" t="s">
        <v>104</v>
      </c>
      <c r="F736" s="53">
        <v>2756</v>
      </c>
      <c r="G736" s="23">
        <f>SUM(F736)</f>
        <v>2756</v>
      </c>
      <c r="H736" s="53">
        <v>2333</v>
      </c>
      <c r="I736" s="53"/>
      <c r="J736" s="6">
        <f t="shared" si="22"/>
        <v>84.65166908563135</v>
      </c>
    </row>
    <row r="737" spans="1:10" ht="73.5" customHeight="1">
      <c r="A737" s="102"/>
      <c r="B737" s="105"/>
      <c r="C737" s="108"/>
      <c r="D737" s="76" t="s">
        <v>4</v>
      </c>
      <c r="E737" s="20" t="s">
        <v>104</v>
      </c>
      <c r="F737" s="84">
        <v>611.11544</v>
      </c>
      <c r="G737" s="78">
        <f>SUM(F737)</f>
        <v>611.11544</v>
      </c>
      <c r="H737" s="63">
        <v>504.684</v>
      </c>
      <c r="I737" s="63">
        <v>480.651</v>
      </c>
      <c r="J737" s="6">
        <f>SUM((G737/G736*H736/H737*100)+(I737/G737*100))/2</f>
        <v>90.57752733715205</v>
      </c>
    </row>
    <row r="738" spans="1:10" ht="31.5">
      <c r="A738" s="102"/>
      <c r="B738" s="105"/>
      <c r="C738" s="108"/>
      <c r="D738" s="107" t="s">
        <v>6</v>
      </c>
      <c r="E738" s="20" t="s">
        <v>27</v>
      </c>
      <c r="F738" s="6">
        <v>100</v>
      </c>
      <c r="G738" s="1">
        <v>100</v>
      </c>
      <c r="H738" s="6">
        <v>100</v>
      </c>
      <c r="I738" s="53"/>
      <c r="J738" s="6">
        <f t="shared" si="22"/>
        <v>100</v>
      </c>
    </row>
    <row r="739" spans="1:10" ht="21">
      <c r="A739" s="102"/>
      <c r="B739" s="105"/>
      <c r="C739" s="109"/>
      <c r="D739" s="109"/>
      <c r="E739" s="20" t="s">
        <v>28</v>
      </c>
      <c r="F739" s="6">
        <v>100</v>
      </c>
      <c r="G739" s="1">
        <v>100</v>
      </c>
      <c r="H739" s="6">
        <v>100</v>
      </c>
      <c r="I739" s="53"/>
      <c r="J739" s="6">
        <f t="shared" si="22"/>
        <v>100</v>
      </c>
    </row>
    <row r="740" spans="1:10" ht="19.5" customHeight="1">
      <c r="A740" s="102"/>
      <c r="B740" s="105"/>
      <c r="C740" s="107" t="s">
        <v>95</v>
      </c>
      <c r="D740" s="76" t="s">
        <v>5</v>
      </c>
      <c r="E740" s="20" t="s">
        <v>95</v>
      </c>
      <c r="F740" s="5">
        <v>9840</v>
      </c>
      <c r="G740" s="23">
        <f>SUM(F740)</f>
        <v>9840</v>
      </c>
      <c r="H740" s="53">
        <v>10669</v>
      </c>
      <c r="I740" s="53"/>
      <c r="J740" s="6">
        <f>SUM(H740/G740)*100</f>
        <v>108.42479674796748</v>
      </c>
    </row>
    <row r="741" spans="1:10" ht="21" customHeight="1">
      <c r="A741" s="102"/>
      <c r="B741" s="105"/>
      <c r="C741" s="108"/>
      <c r="D741" s="77" t="s">
        <v>4</v>
      </c>
      <c r="E741" s="20" t="s">
        <v>102</v>
      </c>
      <c r="F741" s="84">
        <v>13588.16606</v>
      </c>
      <c r="G741" s="78">
        <f>SUM(F741)</f>
        <v>13588.16606</v>
      </c>
      <c r="H741" s="82">
        <v>12887.504</v>
      </c>
      <c r="I741" s="82">
        <v>11715.913</v>
      </c>
      <c r="J741" s="6">
        <f>SUM((G741/G740*H740/H741*100)+(I741/G741*100))/2</f>
        <v>100.27051586609046</v>
      </c>
    </row>
    <row r="742" spans="1:10" ht="31.5">
      <c r="A742" s="102"/>
      <c r="B742" s="105"/>
      <c r="C742" s="108"/>
      <c r="D742" s="110" t="s">
        <v>6</v>
      </c>
      <c r="E742" s="20" t="s">
        <v>27</v>
      </c>
      <c r="F742" s="6">
        <v>100</v>
      </c>
      <c r="G742" s="6">
        <v>100</v>
      </c>
      <c r="H742" s="6">
        <v>100</v>
      </c>
      <c r="I742" s="53"/>
      <c r="J742" s="6">
        <f>SUM(H742/G742)*100</f>
        <v>100</v>
      </c>
    </row>
    <row r="743" spans="1:10" ht="21">
      <c r="A743" s="102"/>
      <c r="B743" s="105"/>
      <c r="C743" s="109"/>
      <c r="D743" s="111"/>
      <c r="E743" s="20" t="s">
        <v>28</v>
      </c>
      <c r="F743" s="6">
        <v>100</v>
      </c>
      <c r="G743" s="1">
        <v>100</v>
      </c>
      <c r="H743" s="6">
        <v>100</v>
      </c>
      <c r="I743" s="53"/>
      <c r="J743" s="6">
        <f>SUM(H743/G743)*100</f>
        <v>100</v>
      </c>
    </row>
    <row r="744" spans="1:10" ht="50.25">
      <c r="A744" s="102"/>
      <c r="B744" s="105"/>
      <c r="C744" s="107" t="s">
        <v>146</v>
      </c>
      <c r="D744" s="49" t="s">
        <v>5</v>
      </c>
      <c r="E744" s="20" t="s">
        <v>96</v>
      </c>
      <c r="F744" s="5">
        <v>12</v>
      </c>
      <c r="G744" s="23">
        <f>SUM(F744)</f>
        <v>12</v>
      </c>
      <c r="H744" s="53">
        <v>3</v>
      </c>
      <c r="I744" s="53"/>
      <c r="J744" s="6">
        <f>SUM(H744/G744)*100</f>
        <v>25</v>
      </c>
    </row>
    <row r="745" spans="1:10" ht="42.75" customHeight="1">
      <c r="A745" s="102"/>
      <c r="B745" s="105"/>
      <c r="C745" s="108"/>
      <c r="D745" s="77" t="s">
        <v>4</v>
      </c>
      <c r="E745" s="20" t="s">
        <v>210</v>
      </c>
      <c r="F745" s="89">
        <v>277.2</v>
      </c>
      <c r="G745" s="78">
        <f>SUM(F745)</f>
        <v>277.2</v>
      </c>
      <c r="H745" s="43">
        <v>69.3</v>
      </c>
      <c r="I745" s="43">
        <v>69.3</v>
      </c>
      <c r="J745" s="6">
        <f>SUM((G745/G744*H744/H745*100)+(I745/G745*100))/2</f>
        <v>62.5</v>
      </c>
    </row>
    <row r="746" spans="1:10" ht="24" customHeight="1">
      <c r="A746" s="102"/>
      <c r="B746" s="105"/>
      <c r="C746" s="108"/>
      <c r="D746" s="48" t="s">
        <v>6</v>
      </c>
      <c r="E746" s="14" t="s">
        <v>28</v>
      </c>
      <c r="F746" s="6">
        <v>100</v>
      </c>
      <c r="G746" s="1">
        <v>100</v>
      </c>
      <c r="H746" s="6">
        <v>100</v>
      </c>
      <c r="I746" s="53"/>
      <c r="J746" s="6">
        <f>SUM(H746/G746)*100</f>
        <v>100</v>
      </c>
    </row>
    <row r="747" spans="1:10" ht="33" customHeight="1">
      <c r="A747" s="102"/>
      <c r="B747" s="105"/>
      <c r="C747" s="118" t="s">
        <v>153</v>
      </c>
      <c r="D747" s="52" t="s">
        <v>4</v>
      </c>
      <c r="E747" s="16" t="s">
        <v>143</v>
      </c>
      <c r="F747" s="87">
        <v>389.2945</v>
      </c>
      <c r="G747" s="78">
        <f>SUM(F747)</f>
        <v>389.2945</v>
      </c>
      <c r="H747" s="63">
        <v>530.702</v>
      </c>
      <c r="I747" s="63">
        <v>505.43055</v>
      </c>
      <c r="J747" s="6">
        <f>SUM((G747/G748*H748/H747*100)+(I747/G747*100))/2</f>
        <v>125.48618794258857</v>
      </c>
    </row>
    <row r="748" spans="1:10" ht="42">
      <c r="A748" s="102"/>
      <c r="B748" s="105"/>
      <c r="C748" s="118"/>
      <c r="D748" s="64" t="s">
        <v>5</v>
      </c>
      <c r="E748" s="16" t="s">
        <v>142</v>
      </c>
      <c r="F748" s="10">
        <v>175</v>
      </c>
      <c r="G748" s="23">
        <f>SUM(F748)</f>
        <v>175</v>
      </c>
      <c r="H748" s="53">
        <v>289</v>
      </c>
      <c r="I748" s="53"/>
      <c r="J748" s="6">
        <f>SUM(H748/G748)*100</f>
        <v>165.14285714285714</v>
      </c>
    </row>
    <row r="749" spans="1:10" ht="31.5">
      <c r="A749" s="102"/>
      <c r="B749" s="105"/>
      <c r="C749" s="118"/>
      <c r="D749" s="107" t="s">
        <v>6</v>
      </c>
      <c r="E749" s="20" t="s">
        <v>27</v>
      </c>
      <c r="F749" s="18">
        <v>100</v>
      </c>
      <c r="G749" s="29">
        <v>100</v>
      </c>
      <c r="H749" s="6">
        <v>100</v>
      </c>
      <c r="I749" s="53"/>
      <c r="J749" s="6">
        <f>SUM(H749/G749)*100</f>
        <v>100</v>
      </c>
    </row>
    <row r="750" spans="1:10" ht="21">
      <c r="A750" s="102"/>
      <c r="B750" s="105"/>
      <c r="C750" s="118"/>
      <c r="D750" s="109"/>
      <c r="E750" s="20" t="s">
        <v>28</v>
      </c>
      <c r="F750" s="18">
        <v>100</v>
      </c>
      <c r="G750" s="29">
        <v>100</v>
      </c>
      <c r="H750" s="6">
        <v>100</v>
      </c>
      <c r="I750" s="53"/>
      <c r="J750" s="6">
        <f>SUM(H750/G750)*100</f>
        <v>100</v>
      </c>
    </row>
    <row r="751" spans="1:10" ht="17.25" customHeight="1">
      <c r="A751" s="102"/>
      <c r="B751" s="105"/>
      <c r="C751" s="114" t="s">
        <v>123</v>
      </c>
      <c r="D751" s="49" t="s">
        <v>4</v>
      </c>
      <c r="E751" s="42" t="s">
        <v>185</v>
      </c>
      <c r="F751" s="86">
        <v>229.5</v>
      </c>
      <c r="G751" s="78">
        <f>SUM(F751)</f>
        <v>229.5</v>
      </c>
      <c r="H751" s="43">
        <v>221</v>
      </c>
      <c r="I751" s="43">
        <v>141.1</v>
      </c>
      <c r="J751" s="6">
        <f>SUM((G751/G752*H752/H751*100)+(I751/G751*100))/2</f>
        <v>80.74074074074073</v>
      </c>
    </row>
    <row r="752" spans="1:10" ht="21.75" customHeight="1">
      <c r="A752" s="102"/>
      <c r="B752" s="105"/>
      <c r="C752" s="114"/>
      <c r="D752" s="49" t="s">
        <v>5</v>
      </c>
      <c r="E752" s="42" t="s">
        <v>122</v>
      </c>
      <c r="F752" s="10">
        <v>135</v>
      </c>
      <c r="G752" s="23">
        <f>SUM(F752)</f>
        <v>135</v>
      </c>
      <c r="H752" s="53">
        <v>130</v>
      </c>
      <c r="I752" s="53"/>
      <c r="J752" s="6">
        <f>SUM(H752/G752)*100</f>
        <v>96.29629629629629</v>
      </c>
    </row>
    <row r="753" spans="1:10" ht="23.25" customHeight="1">
      <c r="A753" s="102"/>
      <c r="B753" s="105"/>
      <c r="C753" s="114"/>
      <c r="D753" s="48" t="s">
        <v>6</v>
      </c>
      <c r="E753" s="42" t="s">
        <v>152</v>
      </c>
      <c r="F753" s="18">
        <v>100</v>
      </c>
      <c r="G753" s="29">
        <v>100</v>
      </c>
      <c r="H753" s="6">
        <v>100</v>
      </c>
      <c r="I753" s="53"/>
      <c r="J753" s="6">
        <f>SUM(H753/G753)*100</f>
        <v>100</v>
      </c>
    </row>
    <row r="754" spans="1:10" ht="17.25" customHeight="1">
      <c r="A754" s="102"/>
      <c r="B754" s="105"/>
      <c r="C754" s="114" t="s">
        <v>124</v>
      </c>
      <c r="D754" s="49" t="s">
        <v>4</v>
      </c>
      <c r="E754" s="42" t="s">
        <v>119</v>
      </c>
      <c r="F754" s="86">
        <v>405</v>
      </c>
      <c r="G754" s="78">
        <f>SUM(F754)</f>
        <v>405</v>
      </c>
      <c r="H754" s="63">
        <v>372.791</v>
      </c>
      <c r="I754" s="63">
        <v>355.03864</v>
      </c>
      <c r="J754" s="6">
        <f>SUM((G754/G755*H755/H754*100)+(I754/G754*100))/2</f>
        <v>141.60789648568516</v>
      </c>
    </row>
    <row r="755" spans="1:10" ht="19.5" customHeight="1">
      <c r="A755" s="102"/>
      <c r="B755" s="105"/>
      <c r="C755" s="114"/>
      <c r="D755" s="49" t="s">
        <v>5</v>
      </c>
      <c r="E755" s="42" t="s">
        <v>122</v>
      </c>
      <c r="F755" s="10">
        <v>135</v>
      </c>
      <c r="G755" s="23">
        <f>SUM(F755)</f>
        <v>135</v>
      </c>
      <c r="H755" s="53">
        <v>243</v>
      </c>
      <c r="I755" s="53"/>
      <c r="J755" s="6">
        <f>SUM(H755/G755)*100</f>
        <v>180</v>
      </c>
    </row>
    <row r="756" spans="1:10" ht="22.5" customHeight="1">
      <c r="A756" s="103"/>
      <c r="B756" s="106"/>
      <c r="C756" s="114"/>
      <c r="D756" s="48" t="s">
        <v>6</v>
      </c>
      <c r="E756" s="42" t="s">
        <v>152</v>
      </c>
      <c r="F756" s="18">
        <v>100</v>
      </c>
      <c r="G756" s="29">
        <v>100</v>
      </c>
      <c r="H756" s="6">
        <v>100</v>
      </c>
      <c r="I756" s="53"/>
      <c r="J756" s="6">
        <f>SUM(H756/G756)*100</f>
        <v>100</v>
      </c>
    </row>
    <row r="757" spans="1:10" ht="73.5">
      <c r="A757" s="112"/>
      <c r="B757" s="104" t="s">
        <v>26</v>
      </c>
      <c r="C757" s="113" t="s">
        <v>99</v>
      </c>
      <c r="D757" s="19" t="s">
        <v>5</v>
      </c>
      <c r="E757" s="20" t="s">
        <v>100</v>
      </c>
      <c r="F757" s="53">
        <v>2422</v>
      </c>
      <c r="G757" s="23">
        <f>SUM(F757)</f>
        <v>2422</v>
      </c>
      <c r="H757" s="53">
        <v>2764</v>
      </c>
      <c r="I757" s="53"/>
      <c r="J757" s="6">
        <f>SUM(H757/G757)*100</f>
        <v>114.12056151940544</v>
      </c>
    </row>
    <row r="758" spans="1:10" ht="77.25" customHeight="1">
      <c r="A758" s="112"/>
      <c r="B758" s="105"/>
      <c r="C758" s="113"/>
      <c r="D758" s="76" t="s">
        <v>4</v>
      </c>
      <c r="E758" s="20" t="s">
        <v>208</v>
      </c>
      <c r="F758" s="84">
        <v>537.05428</v>
      </c>
      <c r="G758" s="78">
        <f>SUM(F758)</f>
        <v>537.05428</v>
      </c>
      <c r="H758" s="43">
        <v>598.02</v>
      </c>
      <c r="I758" s="43">
        <v>598.02</v>
      </c>
      <c r="J758" s="6">
        <f>SUM((G758/G757*H757/H758*100)+(I758/G758*100))/2</f>
        <v>106.91915246395462</v>
      </c>
    </row>
    <row r="759" spans="1:10" ht="33.75" customHeight="1">
      <c r="A759" s="112"/>
      <c r="B759" s="105"/>
      <c r="C759" s="113"/>
      <c r="D759" s="107" t="s">
        <v>6</v>
      </c>
      <c r="E759" s="20" t="s">
        <v>27</v>
      </c>
      <c r="F759" s="6">
        <v>100</v>
      </c>
      <c r="G759" s="1">
        <v>100</v>
      </c>
      <c r="H759" s="6">
        <v>100</v>
      </c>
      <c r="I759" s="53"/>
      <c r="J759" s="6">
        <f>SUM(H759/G759)*100</f>
        <v>100</v>
      </c>
    </row>
    <row r="760" spans="1:10" ht="21">
      <c r="A760" s="112"/>
      <c r="B760" s="105"/>
      <c r="C760" s="113"/>
      <c r="D760" s="109"/>
      <c r="E760" s="20" t="s">
        <v>28</v>
      </c>
      <c r="F760" s="6">
        <v>100</v>
      </c>
      <c r="G760" s="1">
        <v>100</v>
      </c>
      <c r="H760" s="6">
        <v>100</v>
      </c>
      <c r="I760" s="53"/>
      <c r="J760" s="6">
        <f>SUM(H760/G760)*100</f>
        <v>100</v>
      </c>
    </row>
    <row r="761" spans="1:10" ht="31.5">
      <c r="A761" s="112"/>
      <c r="B761" s="105"/>
      <c r="C761" s="118" t="s">
        <v>153</v>
      </c>
      <c r="D761" s="52" t="s">
        <v>4</v>
      </c>
      <c r="E761" s="16" t="s">
        <v>143</v>
      </c>
      <c r="F761" s="87">
        <v>11.1227</v>
      </c>
      <c r="G761" s="78">
        <f>SUM(F761)</f>
        <v>11.1227</v>
      </c>
      <c r="H761" s="94">
        <v>11.1</v>
      </c>
      <c r="I761" s="94">
        <v>11.1</v>
      </c>
      <c r="J761" s="6">
        <f>SUM((G761/G762*H762/H761*100)+(I761/G761*100))/2</f>
        <v>100.00020868369427</v>
      </c>
    </row>
    <row r="762" spans="1:10" ht="42">
      <c r="A762" s="112"/>
      <c r="B762" s="105"/>
      <c r="C762" s="118"/>
      <c r="D762" s="64" t="s">
        <v>5</v>
      </c>
      <c r="E762" s="16" t="s">
        <v>142</v>
      </c>
      <c r="F762" s="10">
        <v>5</v>
      </c>
      <c r="G762" s="23">
        <f>SUM(F762)</f>
        <v>5</v>
      </c>
      <c r="H762" s="53">
        <v>5</v>
      </c>
      <c r="I762" s="53"/>
      <c r="J762" s="6">
        <f>SUM(H762/G762)*100</f>
        <v>100</v>
      </c>
    </row>
    <row r="763" spans="1:10" ht="31.5">
      <c r="A763" s="112"/>
      <c r="B763" s="105"/>
      <c r="C763" s="118"/>
      <c r="D763" s="107" t="s">
        <v>6</v>
      </c>
      <c r="E763" s="20" t="s">
        <v>27</v>
      </c>
      <c r="F763" s="18">
        <v>100</v>
      </c>
      <c r="G763" s="29">
        <v>100</v>
      </c>
      <c r="H763" s="6">
        <v>0</v>
      </c>
      <c r="I763" s="53"/>
      <c r="J763" s="6">
        <f>SUM(H763/G763)*100</f>
        <v>0</v>
      </c>
    </row>
    <row r="764" spans="1:10" ht="21">
      <c r="A764" s="112"/>
      <c r="B764" s="106"/>
      <c r="C764" s="118"/>
      <c r="D764" s="109"/>
      <c r="E764" s="20" t="s">
        <v>28</v>
      </c>
      <c r="F764" s="18">
        <v>100</v>
      </c>
      <c r="G764" s="1">
        <v>100</v>
      </c>
      <c r="H764" s="6">
        <v>0</v>
      </c>
      <c r="I764" s="53"/>
      <c r="J764" s="6">
        <f>SUM(H764/G764)*100</f>
        <v>0</v>
      </c>
    </row>
    <row r="765" spans="5:10" ht="12.75">
      <c r="E765" s="9"/>
      <c r="F765" s="9"/>
      <c r="G765" s="9"/>
      <c r="H765" s="9"/>
      <c r="I765" s="9"/>
      <c r="J765" s="9"/>
    </row>
    <row r="766" spans="5:10" ht="12.75">
      <c r="E766" s="9"/>
      <c r="F766" s="9"/>
      <c r="G766" s="9"/>
      <c r="H766" s="9"/>
      <c r="I766" s="9"/>
      <c r="J766" s="9"/>
    </row>
    <row r="767" spans="5:10" ht="12.75">
      <c r="E767" s="9"/>
      <c r="F767" s="9"/>
      <c r="G767" s="9"/>
      <c r="H767" s="9"/>
      <c r="I767" s="9"/>
      <c r="J767" s="9"/>
    </row>
    <row r="768" spans="5:10" ht="12.75">
      <c r="E768" s="9"/>
      <c r="F768" s="9"/>
      <c r="G768" s="9"/>
      <c r="H768" s="9"/>
      <c r="I768" s="9"/>
      <c r="J768" s="9"/>
    </row>
    <row r="769" spans="5:10" ht="12.75">
      <c r="E769" s="9"/>
      <c r="F769" s="9"/>
      <c r="G769" s="9"/>
      <c r="H769" s="9"/>
      <c r="I769" s="9"/>
      <c r="J769" s="9"/>
    </row>
    <row r="770" spans="5:10" ht="12.75">
      <c r="E770" s="9"/>
      <c r="F770" s="9"/>
      <c r="G770" s="9"/>
      <c r="H770" s="9"/>
      <c r="I770" s="9"/>
      <c r="J770" s="9"/>
    </row>
    <row r="771" spans="5:10" ht="12.75">
      <c r="E771" s="9"/>
      <c r="F771" s="9"/>
      <c r="G771" s="9"/>
      <c r="H771" s="9"/>
      <c r="I771" s="9"/>
      <c r="J771" s="9"/>
    </row>
    <row r="772" spans="5:10" ht="12.75">
      <c r="E772" s="9"/>
      <c r="F772" s="9"/>
      <c r="G772" s="9"/>
      <c r="H772" s="9"/>
      <c r="I772" s="9"/>
      <c r="J772" s="9"/>
    </row>
    <row r="773" spans="5:10" ht="12.75">
      <c r="E773" s="9"/>
      <c r="F773" s="9"/>
      <c r="G773" s="9"/>
      <c r="H773" s="9"/>
      <c r="I773" s="9"/>
      <c r="J773" s="9"/>
    </row>
    <row r="774" spans="5:10" ht="12.75">
      <c r="E774" s="9"/>
      <c r="F774" s="9"/>
      <c r="G774" s="9"/>
      <c r="H774" s="9"/>
      <c r="I774" s="9"/>
      <c r="J774" s="9"/>
    </row>
    <row r="775" spans="5:10" ht="12.75">
      <c r="E775" s="9"/>
      <c r="F775" s="9"/>
      <c r="G775" s="9"/>
      <c r="H775" s="9"/>
      <c r="I775" s="9"/>
      <c r="J775" s="9"/>
    </row>
    <row r="776" spans="5:10" ht="12.75">
      <c r="E776" s="9"/>
      <c r="F776" s="9"/>
      <c r="G776" s="9"/>
      <c r="H776" s="9"/>
      <c r="I776" s="9"/>
      <c r="J776" s="9"/>
    </row>
    <row r="777" spans="5:10" ht="12.75">
      <c r="E777" s="9"/>
      <c r="F777" s="9"/>
      <c r="G777" s="9"/>
      <c r="H777" s="9"/>
      <c r="I777" s="9"/>
      <c r="J777" s="9"/>
    </row>
    <row r="778" spans="5:10" ht="12.75">
      <c r="E778" s="9"/>
      <c r="F778" s="9"/>
      <c r="G778" s="9"/>
      <c r="H778" s="9"/>
      <c r="I778" s="9"/>
      <c r="J778" s="9"/>
    </row>
    <row r="779" spans="5:10" ht="12.75">
      <c r="E779" s="9"/>
      <c r="F779" s="9"/>
      <c r="G779" s="9"/>
      <c r="H779" s="9"/>
      <c r="I779" s="9"/>
      <c r="J779" s="9"/>
    </row>
    <row r="780" spans="5:10" ht="12.75">
      <c r="E780" s="9"/>
      <c r="F780" s="9"/>
      <c r="G780" s="9"/>
      <c r="H780" s="9"/>
      <c r="I780" s="9"/>
      <c r="J780" s="9"/>
    </row>
    <row r="781" spans="5:10" ht="12.75">
      <c r="E781" s="9"/>
      <c r="F781" s="9"/>
      <c r="G781" s="9"/>
      <c r="H781" s="9"/>
      <c r="I781" s="9"/>
      <c r="J781" s="9"/>
    </row>
    <row r="782" spans="5:10" ht="12.75">
      <c r="E782" s="9"/>
      <c r="F782" s="9"/>
      <c r="G782" s="9"/>
      <c r="H782" s="9"/>
      <c r="I782" s="9"/>
      <c r="J782" s="9"/>
    </row>
    <row r="783" spans="5:10" ht="12.75">
      <c r="E783" s="9"/>
      <c r="F783" s="9"/>
      <c r="G783" s="9"/>
      <c r="H783" s="9"/>
      <c r="I783" s="9"/>
      <c r="J783" s="9"/>
    </row>
    <row r="784" spans="5:10" ht="12.75">
      <c r="E784" s="9"/>
      <c r="F784" s="9"/>
      <c r="G784" s="9"/>
      <c r="H784" s="9"/>
      <c r="I784" s="9"/>
      <c r="J784" s="9"/>
    </row>
    <row r="785" spans="5:10" ht="12.75">
      <c r="E785" s="9"/>
      <c r="F785" s="9"/>
      <c r="G785" s="9"/>
      <c r="H785" s="9"/>
      <c r="I785" s="9"/>
      <c r="J785" s="9"/>
    </row>
    <row r="786" spans="5:10" ht="12.75">
      <c r="E786" s="9"/>
      <c r="F786" s="9"/>
      <c r="G786" s="9"/>
      <c r="H786" s="9"/>
      <c r="I786" s="9"/>
      <c r="J786" s="9"/>
    </row>
    <row r="787" spans="5:10" ht="12.75">
      <c r="E787" s="9"/>
      <c r="F787" s="9"/>
      <c r="G787" s="9"/>
      <c r="H787" s="9"/>
      <c r="I787" s="9"/>
      <c r="J787" s="9"/>
    </row>
    <row r="788" spans="5:10" ht="12.75">
      <c r="E788" s="9"/>
      <c r="F788" s="9"/>
      <c r="G788" s="9"/>
      <c r="H788" s="9"/>
      <c r="I788" s="9"/>
      <c r="J788" s="9"/>
    </row>
    <row r="789" spans="5:10" ht="12.75">
      <c r="E789" s="9"/>
      <c r="F789" s="9"/>
      <c r="G789" s="9"/>
      <c r="H789" s="9"/>
      <c r="I789" s="9"/>
      <c r="J789" s="9"/>
    </row>
    <row r="790" spans="5:10" ht="12.75">
      <c r="E790" s="9"/>
      <c r="F790" s="9"/>
      <c r="G790" s="9"/>
      <c r="H790" s="9"/>
      <c r="I790" s="9"/>
      <c r="J790" s="9"/>
    </row>
    <row r="791" spans="5:10" ht="12.75">
      <c r="E791" s="9"/>
      <c r="F791" s="9"/>
      <c r="G791" s="9"/>
      <c r="H791" s="9"/>
      <c r="I791" s="9"/>
      <c r="J791" s="9"/>
    </row>
    <row r="792" spans="5:10" ht="12.75">
      <c r="E792" s="9"/>
      <c r="F792" s="9"/>
      <c r="G792" s="9"/>
      <c r="H792" s="9"/>
      <c r="I792" s="9"/>
      <c r="J792" s="9"/>
    </row>
    <row r="793" spans="5:10" ht="12.75">
      <c r="E793" s="9"/>
      <c r="F793" s="9"/>
      <c r="G793" s="9"/>
      <c r="H793" s="9"/>
      <c r="I793" s="9"/>
      <c r="J793" s="9"/>
    </row>
    <row r="794" spans="5:10" ht="12.75">
      <c r="E794" s="9"/>
      <c r="F794" s="9"/>
      <c r="G794" s="9"/>
      <c r="H794" s="9"/>
      <c r="I794" s="9"/>
      <c r="J794" s="9"/>
    </row>
    <row r="795" spans="5:10" ht="12.75">
      <c r="E795" s="9"/>
      <c r="F795" s="9"/>
      <c r="G795" s="9"/>
      <c r="H795" s="9"/>
      <c r="I795" s="9"/>
      <c r="J795" s="9"/>
    </row>
    <row r="796" spans="5:10" ht="12.75">
      <c r="E796" s="9"/>
      <c r="F796" s="9"/>
      <c r="G796" s="9"/>
      <c r="H796" s="9"/>
      <c r="I796" s="9"/>
      <c r="J796" s="9"/>
    </row>
    <row r="797" spans="5:10" ht="12.75">
      <c r="E797" s="9"/>
      <c r="F797" s="9"/>
      <c r="G797" s="9"/>
      <c r="H797" s="9"/>
      <c r="I797" s="9"/>
      <c r="J797" s="9"/>
    </row>
    <row r="798" spans="5:10" ht="12.75">
      <c r="E798" s="9"/>
      <c r="F798" s="9"/>
      <c r="G798" s="9"/>
      <c r="H798" s="9"/>
      <c r="I798" s="9"/>
      <c r="J798" s="9"/>
    </row>
    <row r="799" spans="5:10" ht="12.75">
      <c r="E799" s="9"/>
      <c r="F799" s="9"/>
      <c r="G799" s="9"/>
      <c r="H799" s="9"/>
      <c r="I799" s="9"/>
      <c r="J799" s="9"/>
    </row>
    <row r="800" spans="5:10" ht="12.75">
      <c r="E800" s="9"/>
      <c r="F800" s="9"/>
      <c r="G800" s="9"/>
      <c r="H800" s="9"/>
      <c r="I800" s="9"/>
      <c r="J800" s="9"/>
    </row>
    <row r="801" spans="5:10" ht="12.75">
      <c r="E801" s="9"/>
      <c r="F801" s="9"/>
      <c r="G801" s="9"/>
      <c r="H801" s="9"/>
      <c r="I801" s="9"/>
      <c r="J801" s="9"/>
    </row>
    <row r="802" spans="5:10" ht="12.75">
      <c r="E802" s="9"/>
      <c r="F802" s="9"/>
      <c r="G802" s="9"/>
      <c r="H802" s="9"/>
      <c r="I802" s="9"/>
      <c r="J802" s="9"/>
    </row>
    <row r="803" spans="5:10" ht="12.75">
      <c r="E803" s="9"/>
      <c r="F803" s="9"/>
      <c r="G803" s="9"/>
      <c r="H803" s="9"/>
      <c r="I803" s="9"/>
      <c r="J803" s="9"/>
    </row>
    <row r="804" spans="5:10" ht="12.75">
      <c r="E804" s="9"/>
      <c r="F804" s="9"/>
      <c r="G804" s="9"/>
      <c r="H804" s="9"/>
      <c r="I804" s="9"/>
      <c r="J804" s="9"/>
    </row>
    <row r="805" spans="5:10" ht="12.75">
      <c r="E805" s="9"/>
      <c r="F805" s="9"/>
      <c r="G805" s="9"/>
      <c r="H805" s="9"/>
      <c r="I805" s="9"/>
      <c r="J805" s="9"/>
    </row>
    <row r="806" spans="5:10" ht="12.75">
      <c r="E806" s="9"/>
      <c r="F806" s="9"/>
      <c r="G806" s="9"/>
      <c r="H806" s="9"/>
      <c r="I806" s="9"/>
      <c r="J806" s="9"/>
    </row>
    <row r="807" spans="5:10" ht="12.75">
      <c r="E807" s="9"/>
      <c r="F807" s="9"/>
      <c r="G807" s="9"/>
      <c r="H807" s="9"/>
      <c r="I807" s="9"/>
      <c r="J807" s="9"/>
    </row>
    <row r="808" spans="5:10" ht="12.75">
      <c r="E808" s="9"/>
      <c r="F808" s="9"/>
      <c r="G808" s="9"/>
      <c r="H808" s="9"/>
      <c r="I808" s="9"/>
      <c r="J808" s="9"/>
    </row>
    <row r="809" spans="5:10" ht="12.75">
      <c r="E809" s="9"/>
      <c r="F809" s="9"/>
      <c r="G809" s="9"/>
      <c r="H809" s="9"/>
      <c r="I809" s="9"/>
      <c r="J809" s="9"/>
    </row>
    <row r="810" spans="5:10" ht="12.75">
      <c r="E810" s="9"/>
      <c r="F810" s="9"/>
      <c r="G810" s="9"/>
      <c r="H810" s="9"/>
      <c r="I810" s="9"/>
      <c r="J810" s="9"/>
    </row>
    <row r="811" spans="5:10" ht="12.75">
      <c r="E811" s="9"/>
      <c r="F811" s="9"/>
      <c r="G811" s="9"/>
      <c r="H811" s="9"/>
      <c r="I811" s="9"/>
      <c r="J811" s="9"/>
    </row>
    <row r="812" spans="5:10" ht="12.75">
      <c r="E812" s="9"/>
      <c r="F812" s="9"/>
      <c r="G812" s="9"/>
      <c r="H812" s="9"/>
      <c r="I812" s="9"/>
      <c r="J812" s="9"/>
    </row>
    <row r="813" spans="5:10" ht="12.75">
      <c r="E813" s="9"/>
      <c r="F813" s="9"/>
      <c r="G813" s="9"/>
      <c r="H813" s="9"/>
      <c r="I813" s="9"/>
      <c r="J813" s="9"/>
    </row>
    <row r="814" spans="5:10" ht="12.75">
      <c r="E814" s="9"/>
      <c r="F814" s="9"/>
      <c r="G814" s="9"/>
      <c r="H814" s="9"/>
      <c r="I814" s="9"/>
      <c r="J814" s="9"/>
    </row>
    <row r="815" spans="5:10" ht="12.75">
      <c r="E815" s="9"/>
      <c r="F815" s="9"/>
      <c r="G815" s="9"/>
      <c r="H815" s="9"/>
      <c r="I815" s="9"/>
      <c r="J815" s="9"/>
    </row>
    <row r="816" spans="5:10" ht="12.75">
      <c r="E816" s="9"/>
      <c r="F816" s="9"/>
      <c r="G816" s="9"/>
      <c r="H816" s="9"/>
      <c r="I816" s="9"/>
      <c r="J816" s="9"/>
    </row>
    <row r="817" spans="5:10" ht="12.75">
      <c r="E817" s="9"/>
      <c r="F817" s="9"/>
      <c r="G817" s="9"/>
      <c r="H817" s="9"/>
      <c r="I817" s="9"/>
      <c r="J817" s="9"/>
    </row>
    <row r="818" spans="5:10" ht="12.75">
      <c r="E818" s="9"/>
      <c r="F818" s="9"/>
      <c r="G818" s="9"/>
      <c r="H818" s="9"/>
      <c r="I818" s="9"/>
      <c r="J818" s="9"/>
    </row>
    <row r="819" spans="5:10" ht="12.75">
      <c r="E819" s="9"/>
      <c r="F819" s="9"/>
      <c r="G819" s="9"/>
      <c r="H819" s="9"/>
      <c r="I819" s="9"/>
      <c r="J819" s="9"/>
    </row>
    <row r="820" spans="5:10" ht="12.75">
      <c r="E820" s="9"/>
      <c r="F820" s="9"/>
      <c r="G820" s="9"/>
      <c r="H820" s="9"/>
      <c r="I820" s="9"/>
      <c r="J820" s="9"/>
    </row>
    <row r="821" spans="5:10" ht="12.75">
      <c r="E821" s="9"/>
      <c r="F821" s="9"/>
      <c r="G821" s="9"/>
      <c r="H821" s="9"/>
      <c r="I821" s="9"/>
      <c r="J821" s="9"/>
    </row>
    <row r="822" spans="5:10" ht="12.75">
      <c r="E822" s="9"/>
      <c r="F822" s="9"/>
      <c r="G822" s="9"/>
      <c r="H822" s="9"/>
      <c r="I822" s="9"/>
      <c r="J822" s="9"/>
    </row>
    <row r="823" spans="5:10" ht="12.75">
      <c r="E823" s="9"/>
      <c r="F823" s="9"/>
      <c r="G823" s="9"/>
      <c r="H823" s="9"/>
      <c r="I823" s="9"/>
      <c r="J823" s="9"/>
    </row>
    <row r="824" spans="5:10" ht="12.75">
      <c r="E824" s="9"/>
      <c r="F824" s="9"/>
      <c r="G824" s="9"/>
      <c r="H824" s="9"/>
      <c r="I824" s="9"/>
      <c r="J824" s="9"/>
    </row>
    <row r="825" spans="5:10" ht="12.75">
      <c r="E825" s="9"/>
      <c r="F825" s="9"/>
      <c r="G825" s="9"/>
      <c r="H825" s="9"/>
      <c r="I825" s="9"/>
      <c r="J825" s="9"/>
    </row>
    <row r="826" spans="5:10" ht="12.75">
      <c r="E826" s="9"/>
      <c r="F826" s="9"/>
      <c r="G826" s="9"/>
      <c r="H826" s="9"/>
      <c r="I826" s="9"/>
      <c r="J826" s="9"/>
    </row>
    <row r="827" spans="5:10" ht="12.75">
      <c r="E827" s="9"/>
      <c r="F827" s="9"/>
      <c r="G827" s="9"/>
      <c r="H827" s="9"/>
      <c r="I827" s="9"/>
      <c r="J827" s="9"/>
    </row>
    <row r="828" spans="5:10" ht="12.75">
      <c r="E828" s="9"/>
      <c r="F828" s="9"/>
      <c r="G828" s="9"/>
      <c r="H828" s="9"/>
      <c r="I828" s="9"/>
      <c r="J828" s="9"/>
    </row>
    <row r="829" spans="5:10" ht="12.75">
      <c r="E829" s="9"/>
      <c r="F829" s="9"/>
      <c r="G829" s="9"/>
      <c r="H829" s="9"/>
      <c r="I829" s="9"/>
      <c r="J829" s="9"/>
    </row>
    <row r="830" spans="5:10" ht="12.75">
      <c r="E830" s="9"/>
      <c r="F830" s="9"/>
      <c r="G830" s="9"/>
      <c r="H830" s="9"/>
      <c r="I830" s="9"/>
      <c r="J830" s="9"/>
    </row>
    <row r="831" spans="5:10" ht="12.75">
      <c r="E831" s="9"/>
      <c r="F831" s="9"/>
      <c r="G831" s="9"/>
      <c r="H831" s="9"/>
      <c r="I831" s="9"/>
      <c r="J831" s="9"/>
    </row>
    <row r="832" spans="5:10" ht="12.75">
      <c r="E832" s="9"/>
      <c r="F832" s="9"/>
      <c r="G832" s="9"/>
      <c r="H832" s="9"/>
      <c r="I832" s="9"/>
      <c r="J832" s="9"/>
    </row>
    <row r="833" spans="5:10" ht="12.75">
      <c r="E833" s="9"/>
      <c r="F833" s="9"/>
      <c r="G833" s="9"/>
      <c r="H833" s="9"/>
      <c r="I833" s="9"/>
      <c r="J833" s="9"/>
    </row>
    <row r="834" spans="5:10" ht="12.75">
      <c r="E834" s="9"/>
      <c r="F834" s="9"/>
      <c r="G834" s="9"/>
      <c r="H834" s="9"/>
      <c r="I834" s="9"/>
      <c r="J834" s="9"/>
    </row>
    <row r="835" spans="5:10" ht="12.75">
      <c r="E835" s="9"/>
      <c r="F835" s="9"/>
      <c r="G835" s="9"/>
      <c r="H835" s="9"/>
      <c r="I835" s="9"/>
      <c r="J835" s="9"/>
    </row>
    <row r="836" spans="5:10" ht="12.75">
      <c r="E836" s="9"/>
      <c r="F836" s="9"/>
      <c r="G836" s="9"/>
      <c r="H836" s="9"/>
      <c r="I836" s="9"/>
      <c r="J836" s="9"/>
    </row>
    <row r="837" spans="5:10" ht="12.75">
      <c r="E837" s="9"/>
      <c r="F837" s="9"/>
      <c r="G837" s="9"/>
      <c r="H837" s="9"/>
      <c r="I837" s="9"/>
      <c r="J837" s="9"/>
    </row>
    <row r="838" spans="5:10" ht="12.75">
      <c r="E838" s="9"/>
      <c r="F838" s="9"/>
      <c r="G838" s="9"/>
      <c r="H838" s="9"/>
      <c r="I838" s="9"/>
      <c r="J838" s="9"/>
    </row>
    <row r="839" spans="5:10" ht="12.75">
      <c r="E839" s="9"/>
      <c r="F839" s="9"/>
      <c r="G839" s="9"/>
      <c r="H839" s="9"/>
      <c r="I839" s="9"/>
      <c r="J839" s="9"/>
    </row>
    <row r="840" spans="5:10" ht="12.75">
      <c r="E840" s="9"/>
      <c r="F840" s="9"/>
      <c r="G840" s="9"/>
      <c r="H840" s="9"/>
      <c r="I840" s="9"/>
      <c r="J840" s="9"/>
    </row>
    <row r="841" spans="5:10" ht="12.75">
      <c r="E841" s="9"/>
      <c r="F841" s="9"/>
      <c r="G841" s="9"/>
      <c r="H841" s="9"/>
      <c r="I841" s="9"/>
      <c r="J841" s="9"/>
    </row>
    <row r="842" spans="5:10" ht="12.75">
      <c r="E842" s="9"/>
      <c r="F842" s="9"/>
      <c r="G842" s="9"/>
      <c r="H842" s="9"/>
      <c r="I842" s="9"/>
      <c r="J842" s="9"/>
    </row>
    <row r="843" spans="5:10" ht="12.75">
      <c r="E843" s="9"/>
      <c r="F843" s="9"/>
      <c r="G843" s="9"/>
      <c r="H843" s="9"/>
      <c r="I843" s="9"/>
      <c r="J843" s="9"/>
    </row>
    <row r="844" spans="5:10" ht="12.75">
      <c r="E844" s="9"/>
      <c r="F844" s="9"/>
      <c r="G844" s="9"/>
      <c r="H844" s="9"/>
      <c r="I844" s="9"/>
      <c r="J844" s="9"/>
    </row>
    <row r="845" spans="5:10" ht="12.75">
      <c r="E845" s="9"/>
      <c r="F845" s="9"/>
      <c r="G845" s="9"/>
      <c r="H845" s="9"/>
      <c r="I845" s="9"/>
      <c r="J845" s="9"/>
    </row>
    <row r="846" spans="5:10" ht="12.75">
      <c r="E846" s="9"/>
      <c r="F846" s="9"/>
      <c r="G846" s="9"/>
      <c r="H846" s="9"/>
      <c r="I846" s="9"/>
      <c r="J846" s="9"/>
    </row>
    <row r="847" spans="5:10" ht="12.75">
      <c r="E847" s="9"/>
      <c r="F847" s="9"/>
      <c r="G847" s="9"/>
      <c r="H847" s="9"/>
      <c r="I847" s="9"/>
      <c r="J847" s="9"/>
    </row>
    <row r="848" spans="5:10" ht="12.75">
      <c r="E848" s="9"/>
      <c r="F848" s="9"/>
      <c r="G848" s="9"/>
      <c r="H848" s="9"/>
      <c r="I848" s="9"/>
      <c r="J848" s="9"/>
    </row>
    <row r="849" spans="5:10" ht="12.75">
      <c r="E849" s="9"/>
      <c r="F849" s="9"/>
      <c r="G849" s="9"/>
      <c r="H849" s="9"/>
      <c r="I849" s="9"/>
      <c r="J849" s="9"/>
    </row>
    <row r="850" spans="5:10" ht="12.75">
      <c r="E850" s="9"/>
      <c r="F850" s="9"/>
      <c r="G850" s="9"/>
      <c r="H850" s="9"/>
      <c r="I850" s="9"/>
      <c r="J850" s="9"/>
    </row>
    <row r="851" spans="5:10" ht="12.75">
      <c r="E851" s="9"/>
      <c r="F851" s="9"/>
      <c r="G851" s="9"/>
      <c r="H851" s="9"/>
      <c r="I851" s="9"/>
      <c r="J851" s="9"/>
    </row>
    <row r="852" spans="5:10" ht="12.75">
      <c r="E852" s="9"/>
      <c r="F852" s="9"/>
      <c r="G852" s="9"/>
      <c r="H852" s="9"/>
      <c r="I852" s="9"/>
      <c r="J852" s="9"/>
    </row>
    <row r="853" spans="5:10" ht="12.75">
      <c r="E853" s="9"/>
      <c r="F853" s="9"/>
      <c r="G853" s="9"/>
      <c r="H853" s="9"/>
      <c r="I853" s="9"/>
      <c r="J853" s="9"/>
    </row>
    <row r="854" spans="5:10" ht="12.75">
      <c r="E854" s="9"/>
      <c r="F854" s="9"/>
      <c r="G854" s="9"/>
      <c r="H854" s="9"/>
      <c r="I854" s="9"/>
      <c r="J854" s="9"/>
    </row>
    <row r="855" spans="5:10" ht="12.75">
      <c r="E855" s="9"/>
      <c r="F855" s="9"/>
      <c r="G855" s="9"/>
      <c r="H855" s="9"/>
      <c r="I855" s="9"/>
      <c r="J855" s="9"/>
    </row>
    <row r="856" spans="5:10" ht="12.75">
      <c r="E856" s="9"/>
      <c r="F856" s="9"/>
      <c r="G856" s="9"/>
      <c r="H856" s="9"/>
      <c r="I856" s="9"/>
      <c r="J856" s="9"/>
    </row>
    <row r="857" spans="5:10" ht="12.75">
      <c r="E857" s="9"/>
      <c r="F857" s="9"/>
      <c r="G857" s="9"/>
      <c r="H857" s="9"/>
      <c r="I857" s="9"/>
      <c r="J857" s="9"/>
    </row>
    <row r="858" spans="5:10" ht="12.75">
      <c r="E858" s="9"/>
      <c r="F858" s="9"/>
      <c r="G858" s="9"/>
      <c r="H858" s="9"/>
      <c r="I858" s="9"/>
      <c r="J858" s="9"/>
    </row>
    <row r="859" spans="5:10" ht="12.75">
      <c r="E859" s="9"/>
      <c r="F859" s="9"/>
      <c r="G859" s="9"/>
      <c r="H859" s="9"/>
      <c r="I859" s="9"/>
      <c r="J859" s="9"/>
    </row>
    <row r="860" spans="5:10" ht="12.75">
      <c r="E860" s="9"/>
      <c r="F860" s="9"/>
      <c r="G860" s="9"/>
      <c r="H860" s="9"/>
      <c r="I860" s="9"/>
      <c r="J860" s="9"/>
    </row>
    <row r="861" spans="5:10" ht="12.75">
      <c r="E861" s="9"/>
      <c r="F861" s="9"/>
      <c r="G861" s="9"/>
      <c r="H861" s="9"/>
      <c r="I861" s="9"/>
      <c r="J861" s="9"/>
    </row>
    <row r="862" spans="5:10" ht="12.75">
      <c r="E862" s="9"/>
      <c r="F862" s="9"/>
      <c r="G862" s="9"/>
      <c r="H862" s="9"/>
      <c r="I862" s="9"/>
      <c r="J862" s="9"/>
    </row>
    <row r="863" spans="5:10" ht="12.75">
      <c r="E863" s="9"/>
      <c r="F863" s="9"/>
      <c r="G863" s="9"/>
      <c r="H863" s="9"/>
      <c r="I863" s="9"/>
      <c r="J863" s="9"/>
    </row>
    <row r="864" spans="5:10" ht="12.75">
      <c r="E864" s="9"/>
      <c r="F864" s="9"/>
      <c r="G864" s="9"/>
      <c r="H864" s="9"/>
      <c r="I864" s="9"/>
      <c r="J864" s="9"/>
    </row>
    <row r="865" spans="5:10" ht="12.75">
      <c r="E865" s="9"/>
      <c r="F865" s="9"/>
      <c r="G865" s="9"/>
      <c r="H865" s="9"/>
      <c r="I865" s="9"/>
      <c r="J865" s="9"/>
    </row>
    <row r="866" spans="5:10" ht="12.75">
      <c r="E866" s="9"/>
      <c r="F866" s="9"/>
      <c r="G866" s="9"/>
      <c r="H866" s="9"/>
      <c r="I866" s="9"/>
      <c r="J866" s="9"/>
    </row>
    <row r="867" spans="5:10" ht="12.75">
      <c r="E867" s="9"/>
      <c r="F867" s="9"/>
      <c r="G867" s="9"/>
      <c r="H867" s="9"/>
      <c r="I867" s="9"/>
      <c r="J867" s="9"/>
    </row>
    <row r="868" spans="5:10" ht="12.75">
      <c r="E868" s="9"/>
      <c r="F868" s="9"/>
      <c r="G868" s="9"/>
      <c r="H868" s="9"/>
      <c r="I868" s="9"/>
      <c r="J868" s="9"/>
    </row>
    <row r="869" spans="5:10" ht="12.75">
      <c r="E869" s="9"/>
      <c r="F869" s="9"/>
      <c r="G869" s="9"/>
      <c r="H869" s="9"/>
      <c r="I869" s="9"/>
      <c r="J869" s="9"/>
    </row>
  </sheetData>
  <sheetProtection/>
  <mergeCells count="428">
    <mergeCell ref="B757:B764"/>
    <mergeCell ref="C285:C288"/>
    <mergeCell ref="D287:D288"/>
    <mergeCell ref="C639:C642"/>
    <mergeCell ref="C647:C650"/>
    <mergeCell ref="C607:C609"/>
    <mergeCell ref="D623:D624"/>
    <mergeCell ref="D589:D590"/>
    <mergeCell ref="D597:D598"/>
    <mergeCell ref="C564:C567"/>
    <mergeCell ref="C560:C563"/>
    <mergeCell ref="C75:C78"/>
    <mergeCell ref="D77:D78"/>
    <mergeCell ref="C59:C62"/>
    <mergeCell ref="D65:D66"/>
    <mergeCell ref="B675:B694"/>
    <mergeCell ref="C663:C666"/>
    <mergeCell ref="D582:D583"/>
    <mergeCell ref="D605:D606"/>
    <mergeCell ref="D653:D654"/>
    <mergeCell ref="C740:C743"/>
    <mergeCell ref="D641:D642"/>
    <mergeCell ref="D649:D650"/>
    <mergeCell ref="D645:D646"/>
    <mergeCell ref="B639:B666"/>
    <mergeCell ref="C675:C678"/>
    <mergeCell ref="D657:D658"/>
    <mergeCell ref="D303:D304"/>
    <mergeCell ref="C556:C559"/>
    <mergeCell ref="C481:C482"/>
    <mergeCell ref="C552:C555"/>
    <mergeCell ref="C507:C509"/>
    <mergeCell ref="C522:C525"/>
    <mergeCell ref="D501:D502"/>
    <mergeCell ref="D464:D465"/>
    <mergeCell ref="D538:D539"/>
    <mergeCell ref="D542:D543"/>
    <mergeCell ref="D566:D567"/>
    <mergeCell ref="D505:D506"/>
    <mergeCell ref="D493:D494"/>
    <mergeCell ref="D472:D473"/>
    <mergeCell ref="D489:D490"/>
    <mergeCell ref="D497:D498"/>
    <mergeCell ref="D550:D551"/>
    <mergeCell ref="D528:D529"/>
    <mergeCell ref="D520:D521"/>
    <mergeCell ref="D558:D559"/>
    <mergeCell ref="D335:D336"/>
    <mergeCell ref="D347:D348"/>
    <mergeCell ref="D369:D370"/>
    <mergeCell ref="D438:D439"/>
    <mergeCell ref="D485:D486"/>
    <mergeCell ref="D416:D417"/>
    <mergeCell ref="D351:D352"/>
    <mergeCell ref="D460:D461"/>
    <mergeCell ref="D365:D366"/>
    <mergeCell ref="D343:D344"/>
    <mergeCell ref="D320:D322"/>
    <mergeCell ref="C424:C427"/>
    <mergeCell ref="D430:D431"/>
    <mergeCell ref="D331:D332"/>
    <mergeCell ref="D400:D401"/>
    <mergeCell ref="D396:D397"/>
    <mergeCell ref="D355:D356"/>
    <mergeCell ref="D408:D409"/>
    <mergeCell ref="D412:D413"/>
    <mergeCell ref="C406:C409"/>
    <mergeCell ref="D279:D280"/>
    <mergeCell ref="D283:D284"/>
    <mergeCell ref="D269:D271"/>
    <mergeCell ref="D295:D296"/>
    <mergeCell ref="C305:C306"/>
    <mergeCell ref="C289:C292"/>
    <mergeCell ref="D291:D292"/>
    <mergeCell ref="C297:C300"/>
    <mergeCell ref="D299:D300"/>
    <mergeCell ref="C301:C304"/>
    <mergeCell ref="D274:D276"/>
    <mergeCell ref="D231:D232"/>
    <mergeCell ref="D235:D236"/>
    <mergeCell ref="D249:D251"/>
    <mergeCell ref="C252:C256"/>
    <mergeCell ref="D244:D246"/>
    <mergeCell ref="C267:C271"/>
    <mergeCell ref="D254:D256"/>
    <mergeCell ref="D264:D266"/>
    <mergeCell ref="C229:C232"/>
    <mergeCell ref="A225:A226"/>
    <mergeCell ref="C262:C266"/>
    <mergeCell ref="C257:C261"/>
    <mergeCell ref="B227:B236"/>
    <mergeCell ref="A237:A266"/>
    <mergeCell ref="C242:C246"/>
    <mergeCell ref="C237:C241"/>
    <mergeCell ref="C247:C251"/>
    <mergeCell ref="B136:B154"/>
    <mergeCell ref="A85:A105"/>
    <mergeCell ref="B106:B135"/>
    <mergeCell ref="C35:C38"/>
    <mergeCell ref="C31:C34"/>
    <mergeCell ref="C106:C109"/>
    <mergeCell ref="C63:C66"/>
    <mergeCell ref="C67:C70"/>
    <mergeCell ref="C51:C54"/>
    <mergeCell ref="C71:C74"/>
    <mergeCell ref="C15:C18"/>
    <mergeCell ref="C19:C22"/>
    <mergeCell ref="C39:C42"/>
    <mergeCell ref="C55:C58"/>
    <mergeCell ref="C167:C170"/>
    <mergeCell ref="C179:C182"/>
    <mergeCell ref="C85:C88"/>
    <mergeCell ref="C79:C81"/>
    <mergeCell ref="C118:C121"/>
    <mergeCell ref="C114:C117"/>
    <mergeCell ref="C3:C6"/>
    <mergeCell ref="B167:B178"/>
    <mergeCell ref="C323:C325"/>
    <mergeCell ref="C82:C84"/>
    <mergeCell ref="C198:C199"/>
    <mergeCell ref="C309:C310"/>
    <mergeCell ref="B225:C226"/>
    <mergeCell ref="B3:B84"/>
    <mergeCell ref="C171:C174"/>
    <mergeCell ref="C11:C14"/>
    <mergeCell ref="A394:A423"/>
    <mergeCell ref="C418:C420"/>
    <mergeCell ref="B200:B212"/>
    <mergeCell ref="D222:D224"/>
    <mergeCell ref="D206:D207"/>
    <mergeCell ref="D215:D216"/>
    <mergeCell ref="B217:C219"/>
    <mergeCell ref="B213:C216"/>
    <mergeCell ref="A227:A236"/>
    <mergeCell ref="C227:C228"/>
    <mergeCell ref="D202:D203"/>
    <mergeCell ref="D169:D170"/>
    <mergeCell ref="A155:A166"/>
    <mergeCell ref="A220:A224"/>
    <mergeCell ref="B220:C224"/>
    <mergeCell ref="A200:A207"/>
    <mergeCell ref="C195:C197"/>
    <mergeCell ref="D177:D178"/>
    <mergeCell ref="D165:D166"/>
    <mergeCell ref="A213:A216"/>
    <mergeCell ref="B85:B105"/>
    <mergeCell ref="C175:C178"/>
    <mergeCell ref="D173:D174"/>
    <mergeCell ref="D94:D95"/>
    <mergeCell ref="B179:B199"/>
    <mergeCell ref="D392:D393"/>
    <mergeCell ref="D157:D158"/>
    <mergeCell ref="C200:C203"/>
    <mergeCell ref="D388:D389"/>
    <mergeCell ref="C353:C356"/>
    <mergeCell ref="D593:D594"/>
    <mergeCell ref="D426:D427"/>
    <mergeCell ref="D404:D405"/>
    <mergeCell ref="B394:B423"/>
    <mergeCell ref="C402:C405"/>
    <mergeCell ref="D446:D447"/>
    <mergeCell ref="D442:D443"/>
    <mergeCell ref="D546:D547"/>
    <mergeCell ref="C544:C547"/>
    <mergeCell ref="D434:D435"/>
    <mergeCell ref="C721:C723"/>
    <mergeCell ref="D705:D706"/>
    <mergeCell ref="D734:D735"/>
    <mergeCell ref="D677:D678"/>
    <mergeCell ref="D689:D690"/>
    <mergeCell ref="D693:D694"/>
    <mergeCell ref="D726:D727"/>
    <mergeCell ref="D742:D743"/>
    <mergeCell ref="C761:C764"/>
    <mergeCell ref="D763:D764"/>
    <mergeCell ref="A757:A764"/>
    <mergeCell ref="C732:C735"/>
    <mergeCell ref="C736:C739"/>
    <mergeCell ref="C757:C760"/>
    <mergeCell ref="B724:B756"/>
    <mergeCell ref="D738:D739"/>
    <mergeCell ref="C728:C731"/>
    <mergeCell ref="A675:A694"/>
    <mergeCell ref="A695:A713"/>
    <mergeCell ref="B695:B723"/>
    <mergeCell ref="C744:C746"/>
    <mergeCell ref="C707:C710"/>
    <mergeCell ref="A724:A756"/>
    <mergeCell ref="C699:C702"/>
    <mergeCell ref="C724:C727"/>
    <mergeCell ref="C714:C717"/>
    <mergeCell ref="C703:C706"/>
    <mergeCell ref="D709:D710"/>
    <mergeCell ref="D730:D731"/>
    <mergeCell ref="C643:C646"/>
    <mergeCell ref="C687:C690"/>
    <mergeCell ref="C683:C686"/>
    <mergeCell ref="C691:C694"/>
    <mergeCell ref="C718:C720"/>
    <mergeCell ref="C679:C682"/>
    <mergeCell ref="C695:C698"/>
    <mergeCell ref="C651:C654"/>
    <mergeCell ref="C613:C616"/>
    <mergeCell ref="D627:D628"/>
    <mergeCell ref="D631:D632"/>
    <mergeCell ref="C603:C606"/>
    <mergeCell ref="D619:D620"/>
    <mergeCell ref="C621:C624"/>
    <mergeCell ref="C629:C632"/>
    <mergeCell ref="C625:C628"/>
    <mergeCell ref="D554:D555"/>
    <mergeCell ref="C548:C551"/>
    <mergeCell ref="C540:C543"/>
    <mergeCell ref="A556:A586"/>
    <mergeCell ref="C584:C586"/>
    <mergeCell ref="C572:C575"/>
    <mergeCell ref="D578:D579"/>
    <mergeCell ref="D574:D575"/>
    <mergeCell ref="D562:D563"/>
    <mergeCell ref="D570:D571"/>
    <mergeCell ref="C580:C583"/>
    <mergeCell ref="B556:B586"/>
    <mergeCell ref="C499:C502"/>
    <mergeCell ref="C568:C571"/>
    <mergeCell ref="A510:A535"/>
    <mergeCell ref="B483:B509"/>
    <mergeCell ref="C576:C579"/>
    <mergeCell ref="B536:B555"/>
    <mergeCell ref="C536:C539"/>
    <mergeCell ref="C533:C535"/>
    <mergeCell ref="A536:A555"/>
    <mergeCell ref="C487:C490"/>
    <mergeCell ref="C483:C486"/>
    <mergeCell ref="C530:C532"/>
    <mergeCell ref="C503:C506"/>
    <mergeCell ref="C478:C480"/>
    <mergeCell ref="C491:C494"/>
    <mergeCell ref="A483:A509"/>
    <mergeCell ref="B510:B535"/>
    <mergeCell ref="B458:B482"/>
    <mergeCell ref="C526:C529"/>
    <mergeCell ref="C510:C513"/>
    <mergeCell ref="C514:C517"/>
    <mergeCell ref="C518:C521"/>
    <mergeCell ref="D524:D525"/>
    <mergeCell ref="D512:D513"/>
    <mergeCell ref="D516:D517"/>
    <mergeCell ref="C444:C447"/>
    <mergeCell ref="C436:C439"/>
    <mergeCell ref="C440:C443"/>
    <mergeCell ref="C458:C461"/>
    <mergeCell ref="D468:D469"/>
    <mergeCell ref="C495:C498"/>
    <mergeCell ref="D476:D477"/>
    <mergeCell ref="C470:C473"/>
    <mergeCell ref="C474:C477"/>
    <mergeCell ref="D453:D454"/>
    <mergeCell ref="C410:C413"/>
    <mergeCell ref="C390:C393"/>
    <mergeCell ref="C414:C417"/>
    <mergeCell ref="A424:A457"/>
    <mergeCell ref="C466:C469"/>
    <mergeCell ref="C462:C465"/>
    <mergeCell ref="C448:C450"/>
    <mergeCell ref="C455:C457"/>
    <mergeCell ref="B424:B457"/>
    <mergeCell ref="A458:A482"/>
    <mergeCell ref="D384:D385"/>
    <mergeCell ref="C378:C381"/>
    <mergeCell ref="D373:D374"/>
    <mergeCell ref="A378:A393"/>
    <mergeCell ref="B378:B393"/>
    <mergeCell ref="C421:C423"/>
    <mergeCell ref="C398:C401"/>
    <mergeCell ref="C382:C385"/>
    <mergeCell ref="C386:C389"/>
    <mergeCell ref="C394:C397"/>
    <mergeCell ref="A363:A366"/>
    <mergeCell ref="B363:B366"/>
    <mergeCell ref="B313:C315"/>
    <mergeCell ref="C371:C374"/>
    <mergeCell ref="C375:C377"/>
    <mergeCell ref="B323:B328"/>
    <mergeCell ref="C367:C370"/>
    <mergeCell ref="C326:C328"/>
    <mergeCell ref="B316:B322"/>
    <mergeCell ref="C337:C340"/>
    <mergeCell ref="A285:A308"/>
    <mergeCell ref="B285:B308"/>
    <mergeCell ref="A277:A284"/>
    <mergeCell ref="C293:C296"/>
    <mergeCell ref="C311:C312"/>
    <mergeCell ref="A329:A362"/>
    <mergeCell ref="C349:C352"/>
    <mergeCell ref="C360:C362"/>
    <mergeCell ref="C329:C332"/>
    <mergeCell ref="A309:A312"/>
    <mergeCell ref="C333:C336"/>
    <mergeCell ref="B329:B362"/>
    <mergeCell ref="B237:B266"/>
    <mergeCell ref="C318:C322"/>
    <mergeCell ref="C272:C276"/>
    <mergeCell ref="B277:C284"/>
    <mergeCell ref="C307:C308"/>
    <mergeCell ref="A217:A219"/>
    <mergeCell ref="C208:C212"/>
    <mergeCell ref="C204:C207"/>
    <mergeCell ref="A316:A322"/>
    <mergeCell ref="D181:D182"/>
    <mergeCell ref="C183:C186"/>
    <mergeCell ref="D185:D186"/>
    <mergeCell ref="D189:D190"/>
    <mergeCell ref="D239:D241"/>
    <mergeCell ref="A313:A315"/>
    <mergeCell ref="C451:C454"/>
    <mergeCell ref="C428:C431"/>
    <mergeCell ref="B309:B312"/>
    <mergeCell ref="B267:B276"/>
    <mergeCell ref="A267:A276"/>
    <mergeCell ref="C233:C236"/>
    <mergeCell ref="C345:C348"/>
    <mergeCell ref="C363:C366"/>
    <mergeCell ref="A323:A328"/>
    <mergeCell ref="C341:C344"/>
    <mergeCell ref="C122:C125"/>
    <mergeCell ref="D112:D113"/>
    <mergeCell ref="C126:C129"/>
    <mergeCell ref="C136:C139"/>
    <mergeCell ref="D138:D139"/>
    <mergeCell ref="C133:C135"/>
    <mergeCell ref="C130:C132"/>
    <mergeCell ref="D124:D125"/>
    <mergeCell ref="D128:D129"/>
    <mergeCell ref="D120:D121"/>
    <mergeCell ref="D87:D88"/>
    <mergeCell ref="D61:D62"/>
    <mergeCell ref="D57:D58"/>
    <mergeCell ref="D41:D42"/>
    <mergeCell ref="D116:D117"/>
    <mergeCell ref="D73:D74"/>
    <mergeCell ref="A1:J1"/>
    <mergeCell ref="B2:C2"/>
    <mergeCell ref="D5:D6"/>
    <mergeCell ref="C100:C102"/>
    <mergeCell ref="D13:D14"/>
    <mergeCell ref="C23:C26"/>
    <mergeCell ref="C27:C30"/>
    <mergeCell ref="C96:C99"/>
    <mergeCell ref="D17:D18"/>
    <mergeCell ref="D98:D99"/>
    <mergeCell ref="D21:D22"/>
    <mergeCell ref="C103:C105"/>
    <mergeCell ref="D69:D70"/>
    <mergeCell ref="D49:D50"/>
    <mergeCell ref="D25:D26"/>
    <mergeCell ref="C89:C91"/>
    <mergeCell ref="D33:D34"/>
    <mergeCell ref="D29:D30"/>
    <mergeCell ref="D53:D54"/>
    <mergeCell ref="D45:D46"/>
    <mergeCell ref="A136:A154"/>
    <mergeCell ref="C110:C113"/>
    <mergeCell ref="A3:A84"/>
    <mergeCell ref="D37:D38"/>
    <mergeCell ref="C47:C50"/>
    <mergeCell ref="D142:D143"/>
    <mergeCell ref="C140:C143"/>
    <mergeCell ref="D108:D109"/>
    <mergeCell ref="C92:C95"/>
    <mergeCell ref="C43:C46"/>
    <mergeCell ref="C148:C151"/>
    <mergeCell ref="D150:D151"/>
    <mergeCell ref="B155:B166"/>
    <mergeCell ref="C155:C158"/>
    <mergeCell ref="C144:C147"/>
    <mergeCell ref="C159:C162"/>
    <mergeCell ref="C152:C154"/>
    <mergeCell ref="D146:D147"/>
    <mergeCell ref="C163:C166"/>
    <mergeCell ref="D161:D162"/>
    <mergeCell ref="C432:C435"/>
    <mergeCell ref="C316:C317"/>
    <mergeCell ref="C191:C194"/>
    <mergeCell ref="C187:C190"/>
    <mergeCell ref="D210:D212"/>
    <mergeCell ref="D259:D261"/>
    <mergeCell ref="C357:C359"/>
    <mergeCell ref="D380:D381"/>
    <mergeCell ref="D193:D194"/>
    <mergeCell ref="D339:D340"/>
    <mergeCell ref="B613:B638"/>
    <mergeCell ref="D701:D702"/>
    <mergeCell ref="D759:D760"/>
    <mergeCell ref="C7:C10"/>
    <mergeCell ref="D9:D10"/>
    <mergeCell ref="C751:C753"/>
    <mergeCell ref="C754:C756"/>
    <mergeCell ref="D685:D686"/>
    <mergeCell ref="C599:C602"/>
    <mergeCell ref="C747:C750"/>
    <mergeCell ref="C595:C598"/>
    <mergeCell ref="C610:C612"/>
    <mergeCell ref="D697:D698"/>
    <mergeCell ref="C711:C713"/>
    <mergeCell ref="D749:D750"/>
    <mergeCell ref="C636:C638"/>
    <mergeCell ref="D716:D717"/>
    <mergeCell ref="D665:D666"/>
    <mergeCell ref="D601:D602"/>
    <mergeCell ref="D615:D616"/>
    <mergeCell ref="A587:A612"/>
    <mergeCell ref="D681:D682"/>
    <mergeCell ref="B587:B612"/>
    <mergeCell ref="C633:C635"/>
    <mergeCell ref="A613:A638"/>
    <mergeCell ref="A639:A666"/>
    <mergeCell ref="C655:C658"/>
    <mergeCell ref="C587:C590"/>
    <mergeCell ref="C591:C594"/>
    <mergeCell ref="C617:C620"/>
    <mergeCell ref="A667:A674"/>
    <mergeCell ref="B667:B674"/>
    <mergeCell ref="C659:C662"/>
    <mergeCell ref="D661:D662"/>
    <mergeCell ref="C671:C674"/>
    <mergeCell ref="D673:D674"/>
    <mergeCell ref="C667:C670"/>
    <mergeCell ref="D669:D670"/>
  </mergeCells>
  <printOptions/>
  <pageMargins left="0.07874015748031496" right="0.07874015748031496" top="0.1968503937007874" bottom="0.1968503937007874" header="0.5118110236220472" footer="0.11811023622047245"/>
  <pageSetup horizontalDpi="600" verticalDpi="600" orientation="portrait" paperSize="9" scale="85" r:id="rId1"/>
  <headerFooter alignWithMargins="0">
    <oddFooter>&amp;L&amp;"Times New Roman,курсив"&amp;8&amp;Z&amp;F&amp;D&amp;A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Новикова Татьяна Николаевна</cp:lastModifiedBy>
  <cp:lastPrinted>2020-01-23T09:45:07Z</cp:lastPrinted>
  <dcterms:created xsi:type="dcterms:W3CDTF">2008-05-14T13:21:56Z</dcterms:created>
  <dcterms:modified xsi:type="dcterms:W3CDTF">2020-03-26T09:54:04Z</dcterms:modified>
  <cp:category/>
  <cp:version/>
  <cp:contentType/>
  <cp:contentStatus/>
</cp:coreProperties>
</file>