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790" windowHeight="104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<sst xmlns="http://schemas.openxmlformats.org/spreadsheetml/2006/main" count="1803" uniqueCount="252">
  <si>
    <t>наменование учреждения</t>
  </si>
  <si>
    <t>№ п/п</t>
  </si>
  <si>
    <t xml:space="preserve">Услуги по предоставлению среднего и дополнительного медицинского профессионального образования </t>
  </si>
  <si>
    <t>годовое количество слушателей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</si>
  <si>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</si>
  <si>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</si>
  <si>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</si>
  <si>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</si>
  <si>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</si>
  <si>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ГБУЗ КО "Калужская обласная психиатрическая больница"</t>
  </si>
  <si>
    <t>ГБУЗ КО "Калужский областной кожно-венерологический диспансер"</t>
  </si>
  <si>
    <t>ГБУЗ КО "Наркологический диспансер Калужской области"</t>
  </si>
  <si>
    <t>ГБУЗ КО "Областная туберкулезная больница"</t>
  </si>
  <si>
    <t>ГАУЗ КО "Калужский областной Центр по профилактике и борьбе со СПИД и инфекционными заболеваниями"</t>
  </si>
  <si>
    <t>ГБУЗ КО "Медицинский информационно-аналитический центр Калужской области"</t>
  </si>
  <si>
    <t>ГБУ КО "Калужский областной медицинский центр"</t>
  </si>
  <si>
    <t>ГБУЗ КО "Калужская городская больница № 5"</t>
  </si>
  <si>
    <t>ГБУЗ КО "Центральная районная больница Бабынинского района"</t>
  </si>
  <si>
    <t>ГБУЗ КО "Центральная районная больница Дзержинского района"</t>
  </si>
  <si>
    <t>ГБУЗ КО "Центральная районная больница Жиздринского района"</t>
  </si>
  <si>
    <t>ГБУЗ КО "Центральная районная больница Жуковского района"</t>
  </si>
  <si>
    <t>ГБУЗ КО "Центральная районная больница Износковского района"</t>
  </si>
  <si>
    <t>ГБУЗ КО "Центральная районная больница Куйбышевского района"</t>
  </si>
  <si>
    <t>ГБУЗ КО "Центральная районная больница Малоярославецкого района"</t>
  </si>
  <si>
    <t>ГБУЗ КО "Центральная районная больница Мещовского района"</t>
  </si>
  <si>
    <t>ГБУЗ КО "Центральная районная больница Мосальского района"</t>
  </si>
  <si>
    <t>ГБУЗ КО "Центральная районная больница Сухиничского района"</t>
  </si>
  <si>
    <t>ГБУЗ КО "Центральная районная больница Тарусского района"</t>
  </si>
  <si>
    <t>ГБУЗ КО "Центральная районная больница Ферзиковского района"</t>
  </si>
  <si>
    <t>ГБУЗ КО "Центральная районная больница Хвастовичского района"</t>
  </si>
  <si>
    <t>ГБУЗ КО "Центральная районная больница Людиновского района"</t>
  </si>
  <si>
    <t>амбулаторно-поликлиническая помощь</t>
  </si>
  <si>
    <t>стоимостные</t>
  </si>
  <si>
    <t>ГБУЗ КО "Калужский областной центр медицинской профилактики"</t>
  </si>
  <si>
    <t>ГБУЗ КО "Детская городская больница"</t>
  </si>
  <si>
    <t xml:space="preserve"> (сестринский уход детям)</t>
  </si>
  <si>
    <t>Сохранность контингента</t>
  </si>
  <si>
    <t>Стабильно высокий уровень обученности студентов</t>
  </si>
  <si>
    <t>дневной стационар</t>
  </si>
  <si>
    <t>стационар</t>
  </si>
  <si>
    <t>стационар на дому</t>
  </si>
  <si>
    <t xml:space="preserve">кчаственные </t>
  </si>
  <si>
    <t>ГБУЗ КО "Городская  поликлиника ГП "Город Кременки"</t>
  </si>
  <si>
    <t>первичная медико-санитарная помощь в части профилактики (генетик)</t>
  </si>
  <si>
    <t xml:space="preserve">Соответствие порядкам оказания медицинской помощи и на основе стандартов медицинской помощи </t>
  </si>
  <si>
    <t xml:space="preserve">Удовлетворенность потребителей в оказанной государственной услуге                     </t>
  </si>
  <si>
    <t>Услуги по предоставлению среднего и дополнительного медицинского профессионального образования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</si>
  <si>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</si>
  <si>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психиатрия</t>
  </si>
  <si>
    <t>психиатрия (госпитализации)</t>
  </si>
  <si>
    <t xml:space="preserve"> стационар</t>
  </si>
  <si>
    <t xml:space="preserve"> дневной стационар</t>
  </si>
  <si>
    <t>паллиативная медицинская помощь</t>
  </si>
  <si>
    <t>стационар (койко-день)</t>
  </si>
  <si>
    <t>судебно-психиатрическая экспертиза</t>
  </si>
  <si>
    <t>соответствие инструкции оборганизации производства судебно-психиатрических экспертиз в отделениях судебно-психиатрических экспертиз госдуратсвенных психиатрических учреждений</t>
  </si>
  <si>
    <t>судебно-психиатрическая экспертиза (количество экспертиз)</t>
  </si>
  <si>
    <t>проведение трудовой, медико социальной реабилитации больых с психическими заболеваниями</t>
  </si>
  <si>
    <t>проведение трудовой, медико социальной реабилитации больных с психическими заболеваниями (кол-во лиц)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</si>
  <si>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(посещение)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</si>
  <si>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</si>
  <si>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>дерматология (в части венерологии)</t>
  </si>
  <si>
    <t>дерматология (в части венерологии) (случаев госпитализации)</t>
  </si>
  <si>
    <t>первичная медико-санитарная помощь в части диагностики и лечения (клиническая лабораторная диагностика)</t>
  </si>
  <si>
    <t>клиническая лабораторная диагностики</t>
  </si>
  <si>
    <t>паллиативная медицинская помощь (койко день)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</si>
  <si>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</si>
  <si>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трудная жизненная ситуация</t>
  </si>
  <si>
    <t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(число спортсменов - человек)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</si>
  <si>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</si>
  <si>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(число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</si>
  <si>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</si>
  <si>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</si>
  <si>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</si>
  <si>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</si>
  <si>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</si>
  <si>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(случаев госпитализации)</t>
  </si>
  <si>
    <t>проведение периодических медицинских осмотров</t>
  </si>
  <si>
    <t>проведение периодических медицинских осмотров (число осмотров)</t>
  </si>
  <si>
    <t>судебно-медицинская экспертиза</t>
  </si>
  <si>
    <t>судебно-медицинская экспертиза (кол-во экспертиз)</t>
  </si>
  <si>
    <t>соответствие порядку организации и производства судебно-медицинских экспертиз</t>
  </si>
  <si>
    <t>медицинское освидетельствование на состояние опьянения</t>
  </si>
  <si>
    <t>медицинское освидетельствование на состояние опьянения (кол-во освидетельствований)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</si>
  <si>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число посещений</t>
  </si>
  <si>
    <t>Инфекционные болезни (в части приобретенногоиммунодефицита (ВИЧ-инфекции)) случаев госпитализации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</si>
  <si>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</si>
  <si>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заготовка, хранение, транспортировка и обеспечение безопасности донорской крови и ее компонентов (литр)</t>
  </si>
  <si>
    <t>ведение информационных ресурсов и баз данных</t>
  </si>
  <si>
    <t>количество информационных ресурсов и бах данных (единица)</t>
  </si>
  <si>
    <t>административное обеспечение деятельности организаций</t>
  </si>
  <si>
    <t xml:space="preserve">информационно-аналитическое обеспечение (здравоохранение) </t>
  </si>
  <si>
    <t>количество отчетов и форм по результатам работы (штук)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</si>
  <si>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</si>
  <si>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 (отчет)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</si>
  <si>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</si>
  <si>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 единица)</t>
  </si>
  <si>
    <t>работы по профилактике неинфекционных заболеваний, формированию здорового образа жизни</t>
  </si>
  <si>
    <t>обеспечение специальными молочными продуктами детского питания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</si>
  <si>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</si>
  <si>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специальными молочными продуктами детского питания (количество обслуживаемых лиц (человек)</t>
  </si>
  <si>
    <t>удовлетворенность потребителей оказанной государственной услугой</t>
  </si>
  <si>
    <t>система кровообращения</t>
  </si>
  <si>
    <t>санаторно-курортное лечение</t>
  </si>
  <si>
    <t>санаторно-курортное лечение (койко-дни)</t>
  </si>
  <si>
    <t>удовлетворенность потребителей в государственной услуге</t>
  </si>
  <si>
    <t>доля инвалидов, получивших санаторно-курортное лечение, от общего числа пациентов, получивших санаторно-курортного лечения</t>
  </si>
  <si>
    <t>доля инвалидов,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</si>
  <si>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органы дыхания нетуберкулезного характера</t>
  </si>
  <si>
    <t>нарушение функций центральной нервной системы</t>
  </si>
  <si>
    <t>соматические заболевания</t>
  </si>
  <si>
    <t>содержание (эксплуатация) имущества, находящегося в государственной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</si>
  <si>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</si>
  <si>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(тыс. кв. м)</t>
  </si>
  <si>
    <t>бесперебойное тепло-, водо-, энергоснабжение</t>
  </si>
  <si>
    <t>содержание объектов недвижимого имущества в надлежащем санитарном состоянии</t>
  </si>
  <si>
    <t>безаварийная работа инженерных систем и оборудования</t>
  </si>
  <si>
    <t xml:space="preserve">организация и осуществление транспортного обслуживания должностных лиц </t>
  </si>
  <si>
    <t>автотранспортное обслуживание лиц и государственных органов, работников аппаратов (машино час)</t>
  </si>
  <si>
    <t>санаторно-курортное лечение (туберкулез)</t>
  </si>
  <si>
    <t>санаторно-курортное лечение (туберкулез) койко-дни</t>
  </si>
  <si>
    <t>первичная медико-санитарная помощь, в части диагностики и лечения - психотерапия (посещения)</t>
  </si>
  <si>
    <t>психотерапия амбулаторно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</si>
  <si>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</si>
  <si>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</si>
  <si>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</si>
  <si>
    <t>фтизиатрия   стационар</t>
  </si>
  <si>
    <t>фтизиатрия    амбулаторно</t>
  </si>
  <si>
    <t>паллиативная помощь</t>
  </si>
  <si>
    <t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</t>
  </si>
  <si>
    <t>психиатрия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</si>
  <si>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</si>
  <si>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</si>
  <si>
    <t>наркология 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</si>
  <si>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</si>
  <si>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фтизиатрия  амбулаторно</t>
  </si>
  <si>
    <t>паллиативная помощь (койко-дни)</t>
  </si>
  <si>
    <t>венерология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</si>
  <si>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</t>
  </si>
  <si>
    <t>нервная система</t>
  </si>
  <si>
    <t xml:space="preserve">паллиативная помощь </t>
  </si>
  <si>
    <t>не менее 85 %</t>
  </si>
  <si>
    <t>не менее 80 %</t>
  </si>
  <si>
    <t>днвной стационар (амбулаторно) при стационаре</t>
  </si>
  <si>
    <t>генетик</t>
  </si>
  <si>
    <t xml:space="preserve">ГКУЗ КО "Детский санаторий для больных туберкулезом  Калужской области" </t>
  </si>
  <si>
    <t xml:space="preserve">ГБУЗ КО "Калужский областной медицинский центр мобилизационных резервов "Резерв" </t>
  </si>
  <si>
    <t>11/нейрохирургия</t>
  </si>
  <si>
    <t>высокотехнологичная медицинская помощь, не включенная в базовую программу обязательного медицинского страхования</t>
  </si>
  <si>
    <t>высокотехнологичная медицинская помощь, не включенная в базовую программу обязательного медицинского страхования (человек)</t>
  </si>
  <si>
    <t>37/сердечно-сосудистая хирургия</t>
  </si>
  <si>
    <t>34/сердечно-сосудистая хирургия</t>
  </si>
  <si>
    <t>54/травматология и ортопедия</t>
  </si>
  <si>
    <t>51/травматология и ортопедия</t>
  </si>
  <si>
    <t>патологическая анатомия</t>
  </si>
  <si>
    <t>патологическая анатомия (количество исследований)</t>
  </si>
  <si>
    <t>соотвествие порядкау оказания медицинской помощи по профилю 2патологическая анатомия"</t>
  </si>
  <si>
    <t>патологическая анатомия (количество вскрытий)</t>
  </si>
  <si>
    <t>патологичнская анатомия (исследования)</t>
  </si>
  <si>
    <t>патологичнская анатомия (вскрытия)</t>
  </si>
  <si>
    <t>21/онкология</t>
  </si>
  <si>
    <t xml:space="preserve">ГБУЗ КО "Калужская областная больница", </t>
  </si>
  <si>
    <t xml:space="preserve">ГБУЗ КО "Калужская областная детская больница" </t>
  </si>
  <si>
    <t>ГБУЗ КО "Калужский областной клинический онкологический диспансер"</t>
  </si>
  <si>
    <t>4/акушерство и гинекология</t>
  </si>
  <si>
    <t>20/онкология</t>
  </si>
  <si>
    <t>18/онкология</t>
  </si>
  <si>
    <t>17/онкология</t>
  </si>
  <si>
    <t>16/онкология</t>
  </si>
  <si>
    <t>ГБУЗ КО "Калужская областная клиническая больница скорой медицинской помощи" им. К.Н. Шевченко</t>
  </si>
  <si>
    <t>61/урология</t>
  </si>
  <si>
    <t>60/урология</t>
  </si>
  <si>
    <t>ГБУЗ КО "Городская клиническая больница № 2 "Сосновая роща"</t>
  </si>
  <si>
    <t xml:space="preserve">ГАОУ КО СПО "Калужский базовый медицинский  колледж" </t>
  </si>
  <si>
    <t>психиатрия (случаев лечения)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</si>
  <si>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(случакв лечения)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</si>
  <si>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(случаев лечения)</t>
  </si>
  <si>
    <t>дерматология (в части венерологии) (случаев лечения)</t>
  </si>
  <si>
    <t>первичная медико-санитарная помощь в части диагностики и лечения (клиническая лабораторная диагностика) (количество исследований)</t>
  </si>
  <si>
    <t xml:space="preserve">ГАУЗ КО "Калужский областной врачебно-физкультурный диспансер"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</si>
  <si>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(в части наркологии) (случаев лечения)</t>
  </si>
  <si>
    <t xml:space="preserve">ГБУЗ КО "Калужская областная станция переливания крови" </t>
  </si>
  <si>
    <t xml:space="preserve">ГБУЗ КО "Региональный центр скорой медицинской помощи и медицины катастроф" 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</si>
  <si>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</si>
  <si>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(число пациентов)</t>
  </si>
  <si>
    <t>скорая, специализированная</t>
  </si>
  <si>
    <t>медицинская помощь в экстренной форме незастрахованным гражданам в системе обязательного медицинского страхования (количество вызовов)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</si>
  <si>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</si>
  <si>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мероприятия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</si>
  <si>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</si>
  <si>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 (кол-во выполненных работ)</t>
  </si>
  <si>
    <t xml:space="preserve">ГАУЗ КО "Калужский санаторий "Звездный" </t>
  </si>
  <si>
    <t>акушерство и гинекология</t>
  </si>
  <si>
    <t xml:space="preserve"> (сестринский уход детям) </t>
  </si>
  <si>
    <t xml:space="preserve">венерология амбулаторно </t>
  </si>
  <si>
    <t xml:space="preserve">наркология  амбулаторно </t>
  </si>
  <si>
    <r>
  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  </r>
    <r>
      <rPr>
        <b/>
        <sz val="7"/>
        <rFont val="Times New Roman"/>
        <family val="1"/>
      </rPr>
      <t xml:space="preserve"> </t>
    </r>
  </si>
  <si>
    <r>
      <t>паллиативная помощь (койко-дни)</t>
    </r>
    <r>
      <rPr>
        <b/>
        <sz val="7"/>
        <rFont val="Times New Roman"/>
        <family val="1"/>
      </rPr>
      <t xml:space="preserve"> </t>
    </r>
  </si>
  <si>
    <t xml:space="preserve">ГБУЗ КО "Центральная районная больница Барятинского района" </t>
  </si>
  <si>
    <t xml:space="preserve">ГБУЗ КО "Центральная районная больница Боровского района"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</si>
  <si>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 </t>
  </si>
  <si>
    <t>паллиативная помощь (сестр. Уход)</t>
  </si>
  <si>
    <t xml:space="preserve">ГБУЗ КО "Центральная районная больница Думиничского района" </t>
  </si>
  <si>
    <t xml:space="preserve">ГБУЗ КО "Центральная районная больница Кировского района" </t>
  </si>
  <si>
    <t xml:space="preserve">ГБУЗ КО "Центральная районная больница Медынского района" </t>
  </si>
  <si>
    <t xml:space="preserve">ГБУЗ КО "Центральная районная больница Перемышльского района" </t>
  </si>
  <si>
    <t>соотвествие порядкау оказания медицинской помощи по профилю "патологическая анатомия"</t>
  </si>
  <si>
    <t xml:space="preserve">ГБУЗ КО "Центральная районная больница Ульяновского района" </t>
  </si>
  <si>
    <t xml:space="preserve">ГБУЗ КО "Центральная районная больница Юхновского района" </t>
  </si>
  <si>
    <t>скорая без полисов</t>
  </si>
  <si>
    <t>генетик - январь</t>
  </si>
  <si>
    <r>
  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  </r>
    <r>
      <rPr>
        <b/>
        <sz val="7"/>
        <rFont val="Times New Roman"/>
        <family val="1"/>
      </rPr>
      <t xml:space="preserve"> </t>
    </r>
  </si>
  <si>
    <t xml:space="preserve">плановый объем  на 2017 года </t>
  </si>
  <si>
    <t>первичная медико-санитарная помощь в части профилактики (генетик, сексолог, профпатолог)</t>
  </si>
  <si>
    <t>ОТЧЕТ 
об исполнении государственного задания за   2017 год</t>
  </si>
  <si>
    <t>объем  на  2017 год</t>
  </si>
  <si>
    <t>фактический объем  за 2017 год</t>
  </si>
  <si>
    <t>кассовые расходы  за 2017 год</t>
  </si>
  <si>
    <t xml:space="preserve">санаторно-курортное лечение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</si>
  <si>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(случаев госпитализации) </t>
  </si>
  <si>
    <t xml:space="preserve">первичная медико-санитарная помощь в части профилактики (генетик) </t>
  </si>
  <si>
    <t xml:space="preserve">оказание медицинской (в том числе психиатрической), социальной и психолого-педагогической помощи детям, находящимся в трудной жизненной ситуации (число пациентов человек) </t>
  </si>
  <si>
    <t xml:space="preserve">психиатрия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</si>
  <si>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(посещение) </t>
  </si>
  <si>
    <t xml:space="preserve">стационар </t>
  </si>
  <si>
    <t>проведение трудовой, медико социальной реабилитации больных с психическими заболеваниями</t>
  </si>
  <si>
    <t xml:space="preserve">судебно-психиатрическая экспертиза </t>
  </si>
  <si>
    <t xml:space="preserve">дневной стационар </t>
  </si>
  <si>
    <t xml:space="preserve">амбулаторно-поликлиническая помощь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</si>
  <si>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</si>
  <si>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</t>
  </si>
  <si>
    <t xml:space="preserve">Инфекционные болезни (в части приобретенногоиммунодефицита (ВИЧ-инфекции)) </t>
  </si>
  <si>
    <t xml:space="preserve"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</t>
  </si>
  <si>
    <t>заготовка, хранение, транспортировка и обеспечение безопасности донорской крови и ее компонентов</t>
  </si>
  <si>
    <t xml:space="preserve"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</t>
  </si>
  <si>
    <t xml:space="preserve">Услуги по предоставлению среднего и дополнительного медицинского профессионального образования (обучающиеся) </t>
  </si>
  <si>
    <t xml:space="preserve">Услуги по предоставлению среднего и дополнительного медицинского профессионального образования (слушатели) </t>
  </si>
  <si>
    <t xml:space="preserve">автотранспортное обслуживание лиц и государственных органов, работников аппаратов </t>
  </si>
  <si>
    <t xml:space="preserve">ГБУЗ КО "Калужское областное бюро судебно-медицинской экспертизы" </t>
  </si>
  <si>
    <t xml:space="preserve">обеспечение специальными молочными продуктами детского питания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</si>
  <si>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</si>
  <si>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 </t>
  </si>
  <si>
    <t xml:space="preserve"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 </t>
  </si>
  <si>
    <t xml:space="preserve">фтизиатрия  амбулаторно </t>
  </si>
  <si>
    <t xml:space="preserve">паллиативная помощь          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</si>
  <si>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 </t>
  </si>
  <si>
    <t xml:space="preserve">ГБУЗ КО "Центральная районная больница Спас-Деменского района"      </t>
  </si>
  <si>
    <r>
  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  </r>
    <r>
      <rPr>
        <b/>
        <sz val="7"/>
        <rFont val="Times New Roman"/>
        <family val="1"/>
      </rPr>
      <t xml:space="preserve"> </t>
    </r>
  </si>
  <si>
    <t xml:space="preserve">психиатрия амбулаторно </t>
  </si>
  <si>
    <t>ГАУЗ КО Калужский санаторий "Спутник"</t>
  </si>
  <si>
    <t xml:space="preserve">ГАОУ КО СПО "Медицинский техникум" </t>
  </si>
  <si>
    <t xml:space="preserve">ГБУЗ КО "Центральная районная больница Козельского района"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</si>
</sst>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0.0%"/>
    <numFmt numFmtId="181" formatCode="_-* #,##0_р_._-;\-* #,##0_р_._-;_-* &quot;-&quot;??_р_._-;_-@_-"/>
    <numFmt numFmtId="182" formatCode="#,##0.000"/>
    <numFmt numFmtId="183" formatCode="#,##0.0000"/>
    <numFmt numFmtId="184" formatCode="#,##0.00000"/>
    <numFmt numFmtId="185" formatCode="#,##0.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2" fontId="5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178" fontId="8" fillId="33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/>
    </xf>
    <xf numFmtId="178" fontId="5" fillId="33" borderId="0" xfId="0" applyNumberFormat="1" applyFont="1" applyFill="1" applyAlignment="1">
      <alignment vertical="top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76" fontId="9" fillId="33" borderId="13" xfId="0" applyNumberFormat="1" applyFont="1" applyFill="1" applyBorder="1" applyAlignment="1">
      <alignment horizontal="center" vertical="top" wrapText="1"/>
    </xf>
    <xf numFmtId="176" fontId="2" fillId="33" borderId="13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178" fontId="53" fillId="33" borderId="13" xfId="0" applyNumberFormat="1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1" fontId="5" fillId="33" borderId="13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6" fontId="53" fillId="33" borderId="13" xfId="0" applyNumberFormat="1" applyFont="1" applyFill="1" applyBorder="1" applyAlignment="1">
      <alignment horizontal="center" vertical="top" wrapText="1"/>
    </xf>
    <xf numFmtId="178" fontId="2" fillId="33" borderId="10" xfId="0" applyNumberFormat="1" applyFont="1" applyFill="1" applyBorder="1" applyAlignment="1">
      <alignment horizontal="center" vertical="top"/>
    </xf>
    <xf numFmtId="176" fontId="11" fillId="33" borderId="10" xfId="0" applyNumberFormat="1" applyFont="1" applyFill="1" applyBorder="1" applyAlignment="1">
      <alignment horizontal="center" vertical="top" wrapText="1"/>
    </xf>
    <xf numFmtId="178" fontId="11" fillId="33" borderId="10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center" vertical="top" wrapText="1"/>
    </xf>
    <xf numFmtId="172" fontId="55" fillId="33" borderId="10" xfId="0" applyNumberFormat="1" applyFont="1" applyFill="1" applyBorder="1" applyAlignment="1">
      <alignment horizontal="center" vertical="top" wrapText="1"/>
    </xf>
    <xf numFmtId="172" fontId="52" fillId="33" borderId="13" xfId="0" applyNumberFormat="1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172" fontId="5" fillId="33" borderId="13" xfId="0" applyNumberFormat="1" applyFont="1" applyFill="1" applyBorder="1" applyAlignment="1">
      <alignment horizontal="center" vertical="top" wrapText="1"/>
    </xf>
    <xf numFmtId="178" fontId="5" fillId="33" borderId="13" xfId="0" applyNumberFormat="1" applyFont="1" applyFill="1" applyBorder="1" applyAlignment="1">
      <alignment horizontal="center" vertical="top" wrapText="1"/>
    </xf>
    <xf numFmtId="176" fontId="9" fillId="33" borderId="12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178" fontId="9" fillId="33" borderId="10" xfId="0" applyNumberFormat="1" applyFont="1" applyFill="1" applyBorder="1" applyAlignment="1">
      <alignment horizontal="center" vertical="top" wrapText="1"/>
    </xf>
    <xf numFmtId="185" fontId="5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1" fontId="5" fillId="33" borderId="12" xfId="0" applyNumberFormat="1" applyFont="1" applyFill="1" applyBorder="1" applyAlignment="1">
      <alignment horizontal="center" vertical="top" wrapText="1"/>
    </xf>
    <xf numFmtId="177" fontId="9" fillId="33" borderId="10" xfId="0" applyNumberFormat="1" applyFont="1" applyFill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center" vertical="top" wrapText="1"/>
    </xf>
    <xf numFmtId="176" fontId="5" fillId="33" borderId="12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178" fontId="52" fillId="33" borderId="13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textRotation="90" wrapText="1"/>
    </xf>
    <xf numFmtId="0" fontId="8" fillId="33" borderId="13" xfId="0" applyFont="1" applyFill="1" applyBorder="1" applyAlignment="1">
      <alignment horizontal="center" vertical="top" textRotation="90" wrapText="1"/>
    </xf>
    <xf numFmtId="0" fontId="8" fillId="33" borderId="1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textRotation="90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8"/>
  <sheetViews>
    <sheetView tabSelected="1" zoomScalePageLayoutView="0" workbookViewId="0" topLeftCell="A1">
      <pane xSplit="5" ySplit="2" topLeftCell="F16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170" sqref="G170"/>
    </sheetView>
  </sheetViews>
  <sheetFormatPr defaultColWidth="9.00390625" defaultRowHeight="12.75"/>
  <cols>
    <col min="1" max="1" width="3.125" style="29" customWidth="1"/>
    <col min="2" max="2" width="13.75390625" style="29" customWidth="1"/>
    <col min="3" max="3" width="6.25390625" style="29" customWidth="1"/>
    <col min="4" max="4" width="5.375" style="29" customWidth="1"/>
    <col min="5" max="5" width="31.25390625" style="29" customWidth="1"/>
    <col min="6" max="6" width="11.875" style="29" customWidth="1"/>
    <col min="7" max="7" width="11.25390625" style="29" customWidth="1"/>
    <col min="8" max="8" width="11.125" style="29" customWidth="1"/>
    <col min="9" max="9" width="11.00390625" style="29" customWidth="1"/>
    <col min="10" max="10" width="10.75390625" style="29" customWidth="1"/>
    <col min="11" max="11" width="9.125" style="29" customWidth="1"/>
  </cols>
  <sheetData>
    <row r="1" spans="1:10" ht="30" customHeight="1">
      <c r="A1" s="128" t="s">
        <v>214</v>
      </c>
      <c r="B1" s="128"/>
      <c r="C1" s="129"/>
      <c r="D1" s="129"/>
      <c r="E1" s="129"/>
      <c r="F1" s="129"/>
      <c r="G1" s="129"/>
      <c r="H1" s="129"/>
      <c r="I1" s="129"/>
      <c r="J1" s="129"/>
    </row>
    <row r="2" spans="1:10" ht="45.75" customHeight="1">
      <c r="A2" s="83" t="s">
        <v>1</v>
      </c>
      <c r="B2" s="130" t="s">
        <v>0</v>
      </c>
      <c r="C2" s="131"/>
      <c r="D2" s="88" t="s">
        <v>5</v>
      </c>
      <c r="E2" s="78"/>
      <c r="F2" s="83" t="s">
        <v>212</v>
      </c>
      <c r="G2" s="83" t="s">
        <v>215</v>
      </c>
      <c r="H2" s="83" t="s">
        <v>216</v>
      </c>
      <c r="I2" s="83" t="s">
        <v>217</v>
      </c>
      <c r="J2" s="85" t="s">
        <v>4</v>
      </c>
    </row>
    <row r="3" spans="1:10" ht="21" customHeight="1">
      <c r="A3" s="123">
        <v>1</v>
      </c>
      <c r="B3" s="135" t="s">
        <v>161</v>
      </c>
      <c r="C3" s="132" t="s">
        <v>144</v>
      </c>
      <c r="D3" s="73" t="s">
        <v>6</v>
      </c>
      <c r="E3" s="86" t="s">
        <v>220</v>
      </c>
      <c r="F3" s="31">
        <v>507.3796</v>
      </c>
      <c r="G3" s="30">
        <f>SUM(F3)</f>
        <v>507.3796</v>
      </c>
      <c r="H3" s="69">
        <v>509.63002</v>
      </c>
      <c r="I3" s="69">
        <v>509.63002</v>
      </c>
      <c r="J3" s="6">
        <f>SUM((G3/G4*H4/H3*100)+(I3/G3*100))/2</f>
        <v>100.17437566393357</v>
      </c>
    </row>
    <row r="4" spans="1:10" ht="21" customHeight="1">
      <c r="A4" s="124"/>
      <c r="B4" s="137"/>
      <c r="C4" s="133"/>
      <c r="D4" s="73" t="s">
        <v>7</v>
      </c>
      <c r="E4" s="86" t="s">
        <v>213</v>
      </c>
      <c r="F4" s="5">
        <v>3445</v>
      </c>
      <c r="G4" s="36">
        <f>SUM(F4)</f>
        <v>3445</v>
      </c>
      <c r="H4" s="5">
        <v>3457</v>
      </c>
      <c r="I4" s="6"/>
      <c r="J4" s="6">
        <f>SUM(H4/G4)*100</f>
        <v>100.34833091436866</v>
      </c>
    </row>
    <row r="5" spans="1:10" ht="28.5" customHeight="1">
      <c r="A5" s="124"/>
      <c r="B5" s="137"/>
      <c r="C5" s="133"/>
      <c r="D5" s="120" t="s">
        <v>8</v>
      </c>
      <c r="E5" s="51" t="s">
        <v>44</v>
      </c>
      <c r="F5" s="20">
        <v>100</v>
      </c>
      <c r="G5" s="20">
        <v>100</v>
      </c>
      <c r="H5" s="20">
        <v>100</v>
      </c>
      <c r="I5" s="4"/>
      <c r="J5" s="6">
        <f>SUM(H5/G5)*100</f>
        <v>100</v>
      </c>
    </row>
    <row r="6" spans="1:10" ht="21" customHeight="1">
      <c r="A6" s="124"/>
      <c r="B6" s="137"/>
      <c r="C6" s="134"/>
      <c r="D6" s="121"/>
      <c r="E6" s="51" t="s">
        <v>45</v>
      </c>
      <c r="F6" s="20">
        <v>100</v>
      </c>
      <c r="G6" s="20">
        <v>100</v>
      </c>
      <c r="H6" s="20">
        <v>100</v>
      </c>
      <c r="I6" s="6"/>
      <c r="J6" s="6">
        <f>SUM(H6/G6)*100</f>
        <v>100</v>
      </c>
    </row>
    <row r="7" spans="1:10" ht="31.5">
      <c r="A7" s="124"/>
      <c r="B7" s="137"/>
      <c r="C7" s="126" t="s">
        <v>147</v>
      </c>
      <c r="D7" s="73" t="s">
        <v>6</v>
      </c>
      <c r="E7" s="51" t="s">
        <v>148</v>
      </c>
      <c r="F7" s="34">
        <v>5906.56</v>
      </c>
      <c r="G7" s="30">
        <f>SUM(F7)</f>
        <v>5906.56</v>
      </c>
      <c r="H7" s="64">
        <f>SUM(G7)</f>
        <v>5906.56</v>
      </c>
      <c r="I7" s="64">
        <f>SUM(H7)</f>
        <v>5906.56</v>
      </c>
      <c r="J7" s="6">
        <f>SUM((G7/G8*H8/H7*100)+(I7/G7*100))/2</f>
        <v>100</v>
      </c>
    </row>
    <row r="8" spans="1:10" ht="31.5">
      <c r="A8" s="124"/>
      <c r="B8" s="137"/>
      <c r="C8" s="126"/>
      <c r="D8" s="73" t="s">
        <v>7</v>
      </c>
      <c r="E8" s="51" t="s">
        <v>149</v>
      </c>
      <c r="F8" s="33">
        <v>16</v>
      </c>
      <c r="G8" s="36">
        <f>SUM(F8)</f>
        <v>16</v>
      </c>
      <c r="H8" s="33">
        <v>16</v>
      </c>
      <c r="I8" s="6"/>
      <c r="J8" s="6">
        <f aca="true" t="shared" si="0" ref="J8:J32">SUM(H8/G8)*100</f>
        <v>100</v>
      </c>
    </row>
    <row r="9" spans="1:10" ht="31.5">
      <c r="A9" s="124"/>
      <c r="B9" s="137"/>
      <c r="C9" s="126"/>
      <c r="D9" s="120" t="s">
        <v>8</v>
      </c>
      <c r="E9" s="51" t="s">
        <v>44</v>
      </c>
      <c r="F9" s="20">
        <v>100</v>
      </c>
      <c r="G9" s="20">
        <v>100</v>
      </c>
      <c r="H9" s="20">
        <v>100</v>
      </c>
      <c r="I9" s="6"/>
      <c r="J9" s="6">
        <f t="shared" si="0"/>
        <v>100</v>
      </c>
    </row>
    <row r="10" spans="1:10" ht="21" customHeight="1">
      <c r="A10" s="124"/>
      <c r="B10" s="137"/>
      <c r="C10" s="126"/>
      <c r="D10" s="121"/>
      <c r="E10" s="51" t="s">
        <v>45</v>
      </c>
      <c r="F10" s="20">
        <v>100</v>
      </c>
      <c r="G10" s="20">
        <v>100</v>
      </c>
      <c r="H10" s="20">
        <v>100</v>
      </c>
      <c r="I10" s="6"/>
      <c r="J10" s="6">
        <f t="shared" si="0"/>
        <v>100</v>
      </c>
    </row>
    <row r="11" spans="1:10" ht="31.5">
      <c r="A11" s="124"/>
      <c r="B11" s="137"/>
      <c r="C11" s="126" t="s">
        <v>150</v>
      </c>
      <c r="D11" s="73" t="s">
        <v>6</v>
      </c>
      <c r="E11" s="51" t="s">
        <v>148</v>
      </c>
      <c r="F11" s="34">
        <v>3139.07</v>
      </c>
      <c r="G11" s="30">
        <f>SUM(F11)</f>
        <v>3139.07</v>
      </c>
      <c r="H11" s="64">
        <f>SUM(G11)</f>
        <v>3139.07</v>
      </c>
      <c r="I11" s="64">
        <f>SUM(H11)</f>
        <v>3139.07</v>
      </c>
      <c r="J11" s="6">
        <f>SUM((G11/G12*H12/H11*100)+(I11/G11*100))/2</f>
        <v>100</v>
      </c>
    </row>
    <row r="12" spans="1:10" ht="31.5">
      <c r="A12" s="124"/>
      <c r="B12" s="137"/>
      <c r="C12" s="126"/>
      <c r="D12" s="73" t="s">
        <v>7</v>
      </c>
      <c r="E12" s="51" t="s">
        <v>149</v>
      </c>
      <c r="F12" s="33">
        <v>11</v>
      </c>
      <c r="G12" s="36">
        <f>SUM(F12)</f>
        <v>11</v>
      </c>
      <c r="H12" s="33">
        <v>11</v>
      </c>
      <c r="I12" s="6"/>
      <c r="J12" s="6">
        <f t="shared" si="0"/>
        <v>100</v>
      </c>
    </row>
    <row r="13" spans="1:10" ht="31.5">
      <c r="A13" s="124"/>
      <c r="B13" s="137"/>
      <c r="C13" s="126"/>
      <c r="D13" s="120" t="s">
        <v>8</v>
      </c>
      <c r="E13" s="51" t="s">
        <v>44</v>
      </c>
      <c r="F13" s="20">
        <v>100</v>
      </c>
      <c r="G13" s="20">
        <v>100</v>
      </c>
      <c r="H13" s="20">
        <v>100</v>
      </c>
      <c r="I13" s="6"/>
      <c r="J13" s="6">
        <f t="shared" si="0"/>
        <v>100</v>
      </c>
    </row>
    <row r="14" spans="1:10" ht="23.25" customHeight="1">
      <c r="A14" s="124"/>
      <c r="B14" s="137"/>
      <c r="C14" s="126"/>
      <c r="D14" s="121"/>
      <c r="E14" s="51" t="s">
        <v>45</v>
      </c>
      <c r="F14" s="20">
        <v>100</v>
      </c>
      <c r="G14" s="20">
        <v>100</v>
      </c>
      <c r="H14" s="20">
        <v>100</v>
      </c>
      <c r="I14" s="6"/>
      <c r="J14" s="6">
        <f t="shared" si="0"/>
        <v>100</v>
      </c>
    </row>
    <row r="15" spans="1:10" ht="31.5">
      <c r="A15" s="124"/>
      <c r="B15" s="137"/>
      <c r="C15" s="126" t="s">
        <v>151</v>
      </c>
      <c r="D15" s="73" t="s">
        <v>6</v>
      </c>
      <c r="E15" s="51" t="s">
        <v>148</v>
      </c>
      <c r="F15" s="34">
        <v>17948.8</v>
      </c>
      <c r="G15" s="34">
        <v>17948.8</v>
      </c>
      <c r="H15" s="68">
        <v>17948.8</v>
      </c>
      <c r="I15" s="68">
        <v>17948.8</v>
      </c>
      <c r="J15" s="6">
        <f>SUM((G15/G16*H16/H15*100)+(I15/G15*100))/2</f>
        <v>100</v>
      </c>
    </row>
    <row r="16" spans="1:10" ht="31.5">
      <c r="A16" s="124"/>
      <c r="B16" s="137"/>
      <c r="C16" s="126"/>
      <c r="D16" s="73" t="s">
        <v>7</v>
      </c>
      <c r="E16" s="51" t="s">
        <v>149</v>
      </c>
      <c r="F16" s="33">
        <v>80</v>
      </c>
      <c r="G16" s="33">
        <v>80</v>
      </c>
      <c r="H16" s="33">
        <v>80</v>
      </c>
      <c r="I16" s="6"/>
      <c r="J16" s="6">
        <f t="shared" si="0"/>
        <v>100</v>
      </c>
    </row>
    <row r="17" spans="1:10" ht="31.5">
      <c r="A17" s="124"/>
      <c r="B17" s="137"/>
      <c r="C17" s="126"/>
      <c r="D17" s="120" t="s">
        <v>8</v>
      </c>
      <c r="E17" s="51" t="s">
        <v>44</v>
      </c>
      <c r="F17" s="20">
        <v>100</v>
      </c>
      <c r="G17" s="20">
        <v>100</v>
      </c>
      <c r="H17" s="20">
        <v>100</v>
      </c>
      <c r="I17" s="6"/>
      <c r="J17" s="6">
        <f t="shared" si="0"/>
        <v>100</v>
      </c>
    </row>
    <row r="18" spans="1:10" ht="23.25" customHeight="1">
      <c r="A18" s="124"/>
      <c r="B18" s="137"/>
      <c r="C18" s="126"/>
      <c r="D18" s="121"/>
      <c r="E18" s="51" t="s">
        <v>45</v>
      </c>
      <c r="F18" s="20">
        <v>100</v>
      </c>
      <c r="G18" s="20">
        <v>100</v>
      </c>
      <c r="H18" s="20">
        <v>100</v>
      </c>
      <c r="I18" s="6"/>
      <c r="J18" s="6">
        <f t="shared" si="0"/>
        <v>100</v>
      </c>
    </row>
    <row r="19" spans="1:10" ht="31.5">
      <c r="A19" s="124"/>
      <c r="B19" s="137"/>
      <c r="C19" s="104" t="s">
        <v>152</v>
      </c>
      <c r="D19" s="73" t="s">
        <v>6</v>
      </c>
      <c r="E19" s="51" t="s">
        <v>148</v>
      </c>
      <c r="F19" s="34">
        <v>999.2</v>
      </c>
      <c r="G19" s="30">
        <f>SUM(F19)</f>
        <v>999.2</v>
      </c>
      <c r="H19" s="64">
        <f>SUM(G19)</f>
        <v>999.2</v>
      </c>
      <c r="I19" s="64">
        <f>SUM(H19)</f>
        <v>999.2</v>
      </c>
      <c r="J19" s="6">
        <f>SUM((G19/G20*H20/H19*100)+(I19/G19*100))/2</f>
        <v>100</v>
      </c>
    </row>
    <row r="20" spans="1:10" ht="31.5">
      <c r="A20" s="124"/>
      <c r="B20" s="137"/>
      <c r="C20" s="104"/>
      <c r="D20" s="73" t="s">
        <v>7</v>
      </c>
      <c r="E20" s="51" t="s">
        <v>149</v>
      </c>
      <c r="F20" s="33">
        <v>4</v>
      </c>
      <c r="G20" s="36">
        <f>SUM(F20)</f>
        <v>4</v>
      </c>
      <c r="H20" s="33">
        <v>4</v>
      </c>
      <c r="I20" s="6"/>
      <c r="J20" s="6">
        <f t="shared" si="0"/>
        <v>100</v>
      </c>
    </row>
    <row r="21" spans="1:10" ht="31.5">
      <c r="A21" s="124"/>
      <c r="B21" s="137"/>
      <c r="C21" s="104"/>
      <c r="D21" s="120" t="s">
        <v>8</v>
      </c>
      <c r="E21" s="51" t="s">
        <v>44</v>
      </c>
      <c r="F21" s="20">
        <v>100</v>
      </c>
      <c r="G21" s="20">
        <v>100</v>
      </c>
      <c r="H21" s="20">
        <v>100</v>
      </c>
      <c r="I21" s="6"/>
      <c r="J21" s="6">
        <f t="shared" si="0"/>
        <v>100</v>
      </c>
    </row>
    <row r="22" spans="1:10" ht="23.25" customHeight="1">
      <c r="A22" s="124"/>
      <c r="B22" s="137"/>
      <c r="C22" s="104"/>
      <c r="D22" s="121"/>
      <c r="E22" s="51" t="s">
        <v>45</v>
      </c>
      <c r="F22" s="20">
        <v>100</v>
      </c>
      <c r="G22" s="20">
        <v>100</v>
      </c>
      <c r="H22" s="20">
        <v>100</v>
      </c>
      <c r="I22" s="6"/>
      <c r="J22" s="6">
        <f t="shared" si="0"/>
        <v>100</v>
      </c>
    </row>
    <row r="23" spans="1:10" ht="31.5">
      <c r="A23" s="124"/>
      <c r="B23" s="137"/>
      <c r="C23" s="104" t="s">
        <v>153</v>
      </c>
      <c r="D23" s="73" t="s">
        <v>6</v>
      </c>
      <c r="E23" s="51" t="s">
        <v>148</v>
      </c>
      <c r="F23" s="34">
        <v>7623.13</v>
      </c>
      <c r="G23" s="30">
        <f>SUM(F23)</f>
        <v>7623.13</v>
      </c>
      <c r="H23" s="64">
        <f>SUM(G23)</f>
        <v>7623.13</v>
      </c>
      <c r="I23" s="64">
        <f>SUM(H23)</f>
        <v>7623.13</v>
      </c>
      <c r="J23" s="6">
        <f>SUM((G23/G24*H24/H23*100)+(I23/G23*100))/2</f>
        <v>100</v>
      </c>
    </row>
    <row r="24" spans="1:10" ht="31.5">
      <c r="A24" s="124"/>
      <c r="B24" s="137"/>
      <c r="C24" s="104"/>
      <c r="D24" s="73" t="s">
        <v>7</v>
      </c>
      <c r="E24" s="51" t="s">
        <v>149</v>
      </c>
      <c r="F24" s="33">
        <v>41</v>
      </c>
      <c r="G24" s="36">
        <f>SUM(F24)</f>
        <v>41</v>
      </c>
      <c r="H24" s="33">
        <v>41</v>
      </c>
      <c r="I24" s="6"/>
      <c r="J24" s="6">
        <f t="shared" si="0"/>
        <v>100</v>
      </c>
    </row>
    <row r="25" spans="1:10" ht="31.5">
      <c r="A25" s="124"/>
      <c r="B25" s="137"/>
      <c r="C25" s="104"/>
      <c r="D25" s="120" t="s">
        <v>8</v>
      </c>
      <c r="E25" s="51" t="s">
        <v>44</v>
      </c>
      <c r="F25" s="20">
        <v>100</v>
      </c>
      <c r="G25" s="20">
        <v>100</v>
      </c>
      <c r="H25" s="20">
        <v>100</v>
      </c>
      <c r="I25" s="6"/>
      <c r="J25" s="6">
        <f t="shared" si="0"/>
        <v>100</v>
      </c>
    </row>
    <row r="26" spans="1:10" ht="21" customHeight="1">
      <c r="A26" s="124"/>
      <c r="B26" s="137"/>
      <c r="C26" s="104"/>
      <c r="D26" s="121"/>
      <c r="E26" s="51" t="s">
        <v>45</v>
      </c>
      <c r="F26" s="20">
        <v>100</v>
      </c>
      <c r="G26" s="20">
        <v>100</v>
      </c>
      <c r="H26" s="20">
        <v>100</v>
      </c>
      <c r="I26" s="6"/>
      <c r="J26" s="6">
        <f t="shared" si="0"/>
        <v>100</v>
      </c>
    </row>
    <row r="27" spans="1:10" ht="20.25" customHeight="1">
      <c r="A27" s="124"/>
      <c r="B27" s="137"/>
      <c r="C27" s="115" t="s">
        <v>158</v>
      </c>
      <c r="D27" s="73" t="s">
        <v>6</v>
      </c>
      <c r="E27" s="51" t="s">
        <v>154</v>
      </c>
      <c r="F27" s="30">
        <v>2362.95696</v>
      </c>
      <c r="G27" s="30">
        <v>2362.95696</v>
      </c>
      <c r="H27" s="17">
        <v>2210.116</v>
      </c>
      <c r="I27" s="17">
        <v>2210.116</v>
      </c>
      <c r="J27" s="6">
        <f>SUM((G27/G28*H28/H27*100)+(I27/G27*100))/2</f>
        <v>120.3177061856147</v>
      </c>
    </row>
    <row r="28" spans="1:10" ht="23.25" customHeight="1">
      <c r="A28" s="124"/>
      <c r="B28" s="137"/>
      <c r="C28" s="115"/>
      <c r="D28" s="73" t="s">
        <v>7</v>
      </c>
      <c r="E28" s="51" t="s">
        <v>155</v>
      </c>
      <c r="F28" s="36">
        <v>987</v>
      </c>
      <c r="G28" s="36">
        <v>987</v>
      </c>
      <c r="H28" s="20">
        <v>1358</v>
      </c>
      <c r="I28" s="6"/>
      <c r="J28" s="6">
        <f t="shared" si="0"/>
        <v>137.5886524822695</v>
      </c>
    </row>
    <row r="29" spans="1:10" ht="23.25" customHeight="1">
      <c r="A29" s="124"/>
      <c r="B29" s="137"/>
      <c r="C29" s="115"/>
      <c r="D29" s="89" t="s">
        <v>8</v>
      </c>
      <c r="E29" s="51" t="s">
        <v>206</v>
      </c>
      <c r="F29" s="33">
        <v>100</v>
      </c>
      <c r="G29" s="33">
        <v>100</v>
      </c>
      <c r="H29" s="20">
        <v>100</v>
      </c>
      <c r="I29" s="6"/>
      <c r="J29" s="6">
        <f t="shared" si="0"/>
        <v>100</v>
      </c>
    </row>
    <row r="30" spans="1:10" ht="18" customHeight="1">
      <c r="A30" s="124"/>
      <c r="B30" s="137"/>
      <c r="C30" s="115" t="s">
        <v>159</v>
      </c>
      <c r="D30" s="73" t="s">
        <v>6</v>
      </c>
      <c r="E30" s="51" t="s">
        <v>154</v>
      </c>
      <c r="F30" s="30">
        <v>3834.45468</v>
      </c>
      <c r="G30" s="30">
        <v>3834.45468</v>
      </c>
      <c r="H30" s="17">
        <v>3629.61</v>
      </c>
      <c r="I30" s="17">
        <v>3629.61</v>
      </c>
      <c r="J30" s="6">
        <f>SUM((G30/G31*H31/H30*100)+(I30/G30*100))/2</f>
        <v>119.40759690589454</v>
      </c>
    </row>
    <row r="31" spans="1:10" ht="23.25" customHeight="1">
      <c r="A31" s="124"/>
      <c r="B31" s="137"/>
      <c r="C31" s="115"/>
      <c r="D31" s="73" t="s">
        <v>7</v>
      </c>
      <c r="E31" s="51" t="s">
        <v>157</v>
      </c>
      <c r="F31" s="36">
        <v>982</v>
      </c>
      <c r="G31" s="36">
        <v>982</v>
      </c>
      <c r="H31" s="20">
        <v>1340</v>
      </c>
      <c r="I31" s="6"/>
      <c r="J31" s="6">
        <f t="shared" si="0"/>
        <v>136.4562118126273</v>
      </c>
    </row>
    <row r="32" spans="1:10" ht="21.75" customHeight="1">
      <c r="A32" s="125"/>
      <c r="B32" s="139"/>
      <c r="C32" s="115"/>
      <c r="D32" s="89" t="s">
        <v>8</v>
      </c>
      <c r="E32" s="51" t="s">
        <v>156</v>
      </c>
      <c r="F32" s="33">
        <v>100</v>
      </c>
      <c r="G32" s="33">
        <v>100</v>
      </c>
      <c r="H32" s="20">
        <v>100</v>
      </c>
      <c r="I32" s="6"/>
      <c r="J32" s="6">
        <f t="shared" si="0"/>
        <v>100</v>
      </c>
    </row>
    <row r="33" spans="1:10" ht="18.75" customHeight="1">
      <c r="A33" s="141">
        <v>2</v>
      </c>
      <c r="B33" s="107" t="s">
        <v>162</v>
      </c>
      <c r="C33" s="120" t="s">
        <v>52</v>
      </c>
      <c r="D33" s="73" t="s">
        <v>6</v>
      </c>
      <c r="E33" s="86" t="s">
        <v>52</v>
      </c>
      <c r="F33" s="84">
        <v>0</v>
      </c>
      <c r="G33" s="30">
        <v>0</v>
      </c>
      <c r="H33" s="18"/>
      <c r="I33" s="81"/>
      <c r="J33" s="6">
        <v>0</v>
      </c>
    </row>
    <row r="34" spans="1:10" ht="24" customHeight="1">
      <c r="A34" s="141"/>
      <c r="B34" s="108"/>
      <c r="C34" s="122"/>
      <c r="D34" s="73" t="s">
        <v>7</v>
      </c>
      <c r="E34" s="86" t="s">
        <v>65</v>
      </c>
      <c r="F34" s="81">
        <v>0</v>
      </c>
      <c r="G34" s="36">
        <v>0</v>
      </c>
      <c r="H34" s="81"/>
      <c r="I34" s="81"/>
      <c r="J34" s="6">
        <v>0</v>
      </c>
    </row>
    <row r="35" spans="1:10" ht="31.5">
      <c r="A35" s="141"/>
      <c r="B35" s="108"/>
      <c r="C35" s="122"/>
      <c r="D35" s="120" t="s">
        <v>8</v>
      </c>
      <c r="E35" s="51" t="s">
        <v>44</v>
      </c>
      <c r="F35" s="81"/>
      <c r="G35" s="85"/>
      <c r="H35" s="81"/>
      <c r="I35" s="81"/>
      <c r="J35" s="6">
        <v>0</v>
      </c>
    </row>
    <row r="36" spans="1:10" ht="21">
      <c r="A36" s="141"/>
      <c r="B36" s="108"/>
      <c r="C36" s="121"/>
      <c r="D36" s="121"/>
      <c r="E36" s="51" t="s">
        <v>45</v>
      </c>
      <c r="F36" s="81"/>
      <c r="G36" s="85"/>
      <c r="H36" s="81"/>
      <c r="I36" s="81"/>
      <c r="J36" s="6">
        <v>0</v>
      </c>
    </row>
    <row r="37" spans="1:10" ht="41.25" customHeight="1">
      <c r="A37" s="141"/>
      <c r="B37" s="108"/>
      <c r="C37" s="120" t="s">
        <v>67</v>
      </c>
      <c r="D37" s="73" t="s">
        <v>6</v>
      </c>
      <c r="E37" s="28" t="s">
        <v>66</v>
      </c>
      <c r="F37" s="26">
        <v>283.019</v>
      </c>
      <c r="G37" s="30">
        <f>SUM(F37)</f>
        <v>283.019</v>
      </c>
      <c r="H37" s="81">
        <v>263.20767</v>
      </c>
      <c r="I37" s="81">
        <v>257.54712</v>
      </c>
      <c r="J37" s="6">
        <f>SUM((G37/G38*H38/H37*100)+(I37/G37*100))/2</f>
        <v>95.49996996668068</v>
      </c>
    </row>
    <row r="38" spans="1:10" ht="51.75" customHeight="1">
      <c r="A38" s="141"/>
      <c r="B38" s="108"/>
      <c r="C38" s="122"/>
      <c r="D38" s="73" t="s">
        <v>7</v>
      </c>
      <c r="E38" s="28" t="s">
        <v>221</v>
      </c>
      <c r="F38" s="81">
        <v>100</v>
      </c>
      <c r="G38" s="36">
        <f>SUM(F38)</f>
        <v>100</v>
      </c>
      <c r="H38" s="81">
        <v>93</v>
      </c>
      <c r="I38" s="81"/>
      <c r="J38" s="6">
        <f aca="true" t="shared" si="1" ref="J38:J79">SUM(H38/G38)*100</f>
        <v>93</v>
      </c>
    </row>
    <row r="39" spans="1:10" ht="22.5" customHeight="1">
      <c r="A39" s="141"/>
      <c r="B39" s="108"/>
      <c r="C39" s="121"/>
      <c r="D39" s="77" t="s">
        <v>8</v>
      </c>
      <c r="E39" s="28" t="s">
        <v>45</v>
      </c>
      <c r="F39" s="81">
        <v>100</v>
      </c>
      <c r="G39" s="85">
        <v>100</v>
      </c>
      <c r="H39" s="81">
        <v>93</v>
      </c>
      <c r="I39" s="81"/>
      <c r="J39" s="6">
        <f t="shared" si="1"/>
        <v>93</v>
      </c>
    </row>
    <row r="40" spans="1:10" ht="22.5" customHeight="1">
      <c r="A40" s="141"/>
      <c r="B40" s="108"/>
      <c r="C40" s="132" t="s">
        <v>210</v>
      </c>
      <c r="D40" s="73" t="s">
        <v>6</v>
      </c>
      <c r="E40" s="86" t="s">
        <v>220</v>
      </c>
      <c r="F40" s="72">
        <v>96.04149</v>
      </c>
      <c r="G40" s="56">
        <v>96.04149</v>
      </c>
      <c r="H40" s="83">
        <v>96.04149</v>
      </c>
      <c r="I40" s="83">
        <v>96.04149</v>
      </c>
      <c r="J40" s="6">
        <f>SUM((G40/G41*H41/H40*100)+(I40/G40*100))/2</f>
        <v>100</v>
      </c>
    </row>
    <row r="41" spans="1:10" ht="22.5" customHeight="1">
      <c r="A41" s="141"/>
      <c r="B41" s="108"/>
      <c r="C41" s="133"/>
      <c r="D41" s="73" t="s">
        <v>7</v>
      </c>
      <c r="E41" s="86" t="s">
        <v>43</v>
      </c>
      <c r="F41" s="78">
        <v>150</v>
      </c>
      <c r="G41" s="83">
        <v>150</v>
      </c>
      <c r="H41" s="78">
        <v>150</v>
      </c>
      <c r="I41" s="81"/>
      <c r="J41" s="6">
        <f t="shared" si="1"/>
        <v>100</v>
      </c>
    </row>
    <row r="42" spans="1:10" ht="31.5">
      <c r="A42" s="141"/>
      <c r="B42" s="108"/>
      <c r="C42" s="133"/>
      <c r="D42" s="120" t="s">
        <v>8</v>
      </c>
      <c r="E42" s="51" t="s">
        <v>44</v>
      </c>
      <c r="F42" s="78">
        <v>100</v>
      </c>
      <c r="G42" s="83">
        <v>100</v>
      </c>
      <c r="H42" s="78">
        <v>100</v>
      </c>
      <c r="I42" s="81"/>
      <c r="J42" s="6">
        <f t="shared" si="1"/>
        <v>100</v>
      </c>
    </row>
    <row r="43" spans="1:10" ht="22.5" customHeight="1">
      <c r="A43" s="141"/>
      <c r="B43" s="108"/>
      <c r="C43" s="134"/>
      <c r="D43" s="121"/>
      <c r="E43" s="51" t="s">
        <v>45</v>
      </c>
      <c r="F43" s="78">
        <v>100</v>
      </c>
      <c r="G43" s="83">
        <v>100</v>
      </c>
      <c r="H43" s="78">
        <v>100</v>
      </c>
      <c r="I43" s="81"/>
      <c r="J43" s="6">
        <f t="shared" si="1"/>
        <v>100</v>
      </c>
    </row>
    <row r="44" spans="1:10" ht="31.5">
      <c r="A44" s="141"/>
      <c r="B44" s="108"/>
      <c r="C44" s="104" t="s">
        <v>160</v>
      </c>
      <c r="D44" s="73" t="s">
        <v>6</v>
      </c>
      <c r="E44" s="51" t="s">
        <v>148</v>
      </c>
      <c r="F44" s="34">
        <v>3793.2</v>
      </c>
      <c r="G44" s="30">
        <f>SUM(F44)</f>
        <v>3793.2</v>
      </c>
      <c r="H44" s="64">
        <f>SUM(G44)</f>
        <v>3793.2</v>
      </c>
      <c r="I44" s="64">
        <f>SUM(H44)</f>
        <v>3793.2</v>
      </c>
      <c r="J44" s="6">
        <f>SUM((G44/G45*H45/H44*100)+(I44/G44*100))/2</f>
        <v>100</v>
      </c>
    </row>
    <row r="45" spans="1:10" ht="31.5" customHeight="1">
      <c r="A45" s="141"/>
      <c r="B45" s="108"/>
      <c r="C45" s="104"/>
      <c r="D45" s="73" t="s">
        <v>7</v>
      </c>
      <c r="E45" s="51" t="s">
        <v>149</v>
      </c>
      <c r="F45" s="33">
        <v>12</v>
      </c>
      <c r="G45" s="36">
        <f>SUM(F45)</f>
        <v>12</v>
      </c>
      <c r="H45" s="81">
        <v>12</v>
      </c>
      <c r="I45" s="81"/>
      <c r="J45" s="6">
        <f t="shared" si="1"/>
        <v>100</v>
      </c>
    </row>
    <row r="46" spans="1:10" ht="31.5">
      <c r="A46" s="141"/>
      <c r="B46" s="108"/>
      <c r="C46" s="104"/>
      <c r="D46" s="120" t="s">
        <v>8</v>
      </c>
      <c r="E46" s="51" t="s">
        <v>44</v>
      </c>
      <c r="F46" s="20">
        <v>100</v>
      </c>
      <c r="G46" s="20">
        <v>100</v>
      </c>
      <c r="H46" s="81">
        <v>100</v>
      </c>
      <c r="I46" s="81"/>
      <c r="J46" s="6">
        <f t="shared" si="1"/>
        <v>100</v>
      </c>
    </row>
    <row r="47" spans="1:10" ht="21" customHeight="1">
      <c r="A47" s="141"/>
      <c r="B47" s="108"/>
      <c r="C47" s="104"/>
      <c r="D47" s="121"/>
      <c r="E47" s="51" t="s">
        <v>45</v>
      </c>
      <c r="F47" s="20">
        <v>100</v>
      </c>
      <c r="G47" s="20">
        <v>100</v>
      </c>
      <c r="H47" s="81">
        <v>100</v>
      </c>
      <c r="I47" s="81"/>
      <c r="J47" s="6">
        <f t="shared" si="1"/>
        <v>100</v>
      </c>
    </row>
    <row r="48" spans="1:10" ht="21" customHeight="1">
      <c r="A48" s="141"/>
      <c r="B48" s="108"/>
      <c r="C48" s="115" t="s">
        <v>158</v>
      </c>
      <c r="D48" s="73" t="s">
        <v>6</v>
      </c>
      <c r="E48" s="51" t="s">
        <v>154</v>
      </c>
      <c r="F48" s="42">
        <v>430.9344</v>
      </c>
      <c r="G48" s="30">
        <f>SUM(F48)</f>
        <v>430.9344</v>
      </c>
      <c r="H48" s="81">
        <v>390.23504</v>
      </c>
      <c r="I48" s="81">
        <v>390.23504</v>
      </c>
      <c r="J48" s="6">
        <f>SUM((G48/G49*H49/H48*100)+(I48/G48*100))/2</f>
        <v>95.27777777777777</v>
      </c>
    </row>
    <row r="49" spans="1:10" ht="21" customHeight="1">
      <c r="A49" s="141"/>
      <c r="B49" s="108"/>
      <c r="C49" s="115"/>
      <c r="D49" s="73" t="s">
        <v>7</v>
      </c>
      <c r="E49" s="51" t="s">
        <v>155</v>
      </c>
      <c r="F49" s="33">
        <v>180</v>
      </c>
      <c r="G49" s="36">
        <f>SUM(F49)</f>
        <v>180</v>
      </c>
      <c r="H49" s="81">
        <v>163</v>
      </c>
      <c r="I49" s="81"/>
      <c r="J49" s="6">
        <f t="shared" si="1"/>
        <v>90.55555555555556</v>
      </c>
    </row>
    <row r="50" spans="1:10" ht="21" customHeight="1">
      <c r="A50" s="141"/>
      <c r="B50" s="108"/>
      <c r="C50" s="115"/>
      <c r="D50" s="89" t="s">
        <v>8</v>
      </c>
      <c r="E50" s="51" t="s">
        <v>156</v>
      </c>
      <c r="F50" s="33">
        <v>100</v>
      </c>
      <c r="G50" s="33">
        <v>100</v>
      </c>
      <c r="H50" s="81">
        <v>90.5</v>
      </c>
      <c r="I50" s="81"/>
      <c r="J50" s="6">
        <f t="shared" si="1"/>
        <v>90.5</v>
      </c>
    </row>
    <row r="51" spans="1:10" ht="21" customHeight="1">
      <c r="A51" s="141"/>
      <c r="B51" s="108"/>
      <c r="C51" s="115" t="s">
        <v>159</v>
      </c>
      <c r="D51" s="73" t="s">
        <v>6</v>
      </c>
      <c r="E51" s="51" t="s">
        <v>154</v>
      </c>
      <c r="F51" s="42">
        <v>702.8532</v>
      </c>
      <c r="G51" s="30">
        <f>SUM(F51)</f>
        <v>702.8532</v>
      </c>
      <c r="H51" s="81">
        <v>636.47262</v>
      </c>
      <c r="I51" s="81">
        <v>636.47262</v>
      </c>
      <c r="J51" s="6">
        <f>SUM((G51/G52*H52/H51*100)+(I51/G51*100))/2</f>
        <v>95.27777777777777</v>
      </c>
    </row>
    <row r="52" spans="1:10" ht="21" customHeight="1">
      <c r="A52" s="141"/>
      <c r="B52" s="108"/>
      <c r="C52" s="115"/>
      <c r="D52" s="73" t="s">
        <v>7</v>
      </c>
      <c r="E52" s="51" t="s">
        <v>157</v>
      </c>
      <c r="F52" s="33">
        <v>180</v>
      </c>
      <c r="G52" s="36">
        <f>SUM(F52)</f>
        <v>180</v>
      </c>
      <c r="H52" s="81">
        <v>163</v>
      </c>
      <c r="I52" s="81"/>
      <c r="J52" s="6">
        <f t="shared" si="1"/>
        <v>90.55555555555556</v>
      </c>
    </row>
    <row r="53" spans="1:10" ht="21" customHeight="1">
      <c r="A53" s="141"/>
      <c r="B53" s="109"/>
      <c r="C53" s="115"/>
      <c r="D53" s="89" t="s">
        <v>8</v>
      </c>
      <c r="E53" s="51" t="s">
        <v>156</v>
      </c>
      <c r="F53" s="33">
        <v>100</v>
      </c>
      <c r="G53" s="33">
        <v>100</v>
      </c>
      <c r="H53" s="81">
        <v>90.5</v>
      </c>
      <c r="I53" s="81"/>
      <c r="J53" s="6">
        <f t="shared" si="1"/>
        <v>90.5</v>
      </c>
    </row>
    <row r="54" spans="1:10" ht="21" customHeight="1">
      <c r="A54" s="79">
        <v>3</v>
      </c>
      <c r="B54" s="107" t="s">
        <v>163</v>
      </c>
      <c r="C54" s="115" t="s">
        <v>164</v>
      </c>
      <c r="D54" s="73" t="s">
        <v>6</v>
      </c>
      <c r="E54" s="51" t="s">
        <v>148</v>
      </c>
      <c r="F54" s="34">
        <v>954.06</v>
      </c>
      <c r="G54" s="30">
        <f>SUM(F54)</f>
        <v>954.06</v>
      </c>
      <c r="H54" s="64">
        <f>SUM(G54)</f>
        <v>954.06</v>
      </c>
      <c r="I54" s="64">
        <f>SUM(H54)</f>
        <v>954.06</v>
      </c>
      <c r="J54" s="6">
        <f>SUM((G54/G55*H55/H54*100)+(I54/G54*100))/2</f>
        <v>100</v>
      </c>
    </row>
    <row r="55" spans="1:10" ht="21" customHeight="1">
      <c r="A55" s="79"/>
      <c r="B55" s="108"/>
      <c r="C55" s="115"/>
      <c r="D55" s="73" t="s">
        <v>7</v>
      </c>
      <c r="E55" s="51" t="s">
        <v>149</v>
      </c>
      <c r="F55" s="33">
        <v>6</v>
      </c>
      <c r="G55" s="36">
        <f>SUM(F55)</f>
        <v>6</v>
      </c>
      <c r="H55" s="81">
        <v>6</v>
      </c>
      <c r="I55" s="81"/>
      <c r="J55" s="6">
        <f t="shared" si="1"/>
        <v>100</v>
      </c>
    </row>
    <row r="56" spans="1:10" ht="21" customHeight="1">
      <c r="A56" s="79"/>
      <c r="B56" s="108"/>
      <c r="C56" s="115"/>
      <c r="D56" s="120" t="s">
        <v>8</v>
      </c>
      <c r="E56" s="51" t="s">
        <v>44</v>
      </c>
      <c r="F56" s="20">
        <v>100</v>
      </c>
      <c r="G56" s="20">
        <v>100</v>
      </c>
      <c r="H56" s="81">
        <v>100</v>
      </c>
      <c r="I56" s="81"/>
      <c r="J56" s="6">
        <f t="shared" si="1"/>
        <v>100</v>
      </c>
    </row>
    <row r="57" spans="1:10" ht="21" customHeight="1">
      <c r="A57" s="79"/>
      <c r="B57" s="108"/>
      <c r="C57" s="115"/>
      <c r="D57" s="121"/>
      <c r="E57" s="51" t="s">
        <v>45</v>
      </c>
      <c r="F57" s="20">
        <v>100</v>
      </c>
      <c r="G57" s="20">
        <v>100</v>
      </c>
      <c r="H57" s="81">
        <v>100</v>
      </c>
      <c r="I57" s="81"/>
      <c r="J57" s="6">
        <f t="shared" si="1"/>
        <v>100</v>
      </c>
    </row>
    <row r="58" spans="1:10" ht="21" customHeight="1">
      <c r="A58" s="79"/>
      <c r="B58" s="108"/>
      <c r="C58" s="104" t="s">
        <v>165</v>
      </c>
      <c r="D58" s="73" t="s">
        <v>6</v>
      </c>
      <c r="E58" s="51" t="s">
        <v>148</v>
      </c>
      <c r="F58" s="34">
        <v>5792.55</v>
      </c>
      <c r="G58" s="30">
        <f>SUM(F58)</f>
        <v>5792.55</v>
      </c>
      <c r="H58" s="64">
        <f>SUM(G58)</f>
        <v>5792.55</v>
      </c>
      <c r="I58" s="64">
        <f>SUM(H58)</f>
        <v>5792.55</v>
      </c>
      <c r="J58" s="6">
        <f>SUM((G58/G59*H59/H58*100)+(I58/G58*100))/2</f>
        <v>100</v>
      </c>
    </row>
    <row r="59" spans="1:10" ht="21" customHeight="1">
      <c r="A59" s="79"/>
      <c r="B59" s="108"/>
      <c r="C59" s="104"/>
      <c r="D59" s="73" t="s">
        <v>7</v>
      </c>
      <c r="E59" s="51" t="s">
        <v>149</v>
      </c>
      <c r="F59" s="33">
        <v>23</v>
      </c>
      <c r="G59" s="36">
        <f>SUM(F59)</f>
        <v>23</v>
      </c>
      <c r="H59" s="81">
        <v>23</v>
      </c>
      <c r="I59" s="81"/>
      <c r="J59" s="6">
        <f t="shared" si="1"/>
        <v>100</v>
      </c>
    </row>
    <row r="60" spans="1:10" ht="21" customHeight="1">
      <c r="A60" s="79"/>
      <c r="B60" s="108"/>
      <c r="C60" s="104"/>
      <c r="D60" s="120" t="s">
        <v>8</v>
      </c>
      <c r="E60" s="51" t="s">
        <v>44</v>
      </c>
      <c r="F60" s="20">
        <v>100</v>
      </c>
      <c r="G60" s="20">
        <v>100</v>
      </c>
      <c r="H60" s="81">
        <v>100</v>
      </c>
      <c r="I60" s="81"/>
      <c r="J60" s="6">
        <f t="shared" si="1"/>
        <v>100</v>
      </c>
    </row>
    <row r="61" spans="1:10" ht="21" customHeight="1">
      <c r="A61" s="79"/>
      <c r="B61" s="108"/>
      <c r="C61" s="104"/>
      <c r="D61" s="121"/>
      <c r="E61" s="51" t="s">
        <v>45</v>
      </c>
      <c r="F61" s="20">
        <v>100</v>
      </c>
      <c r="G61" s="20">
        <v>100</v>
      </c>
      <c r="H61" s="81">
        <v>100</v>
      </c>
      <c r="I61" s="81"/>
      <c r="J61" s="6">
        <f t="shared" si="1"/>
        <v>100</v>
      </c>
    </row>
    <row r="62" spans="1:10" ht="21" customHeight="1">
      <c r="A62" s="79"/>
      <c r="B62" s="108"/>
      <c r="C62" s="104" t="s">
        <v>166</v>
      </c>
      <c r="D62" s="73" t="s">
        <v>6</v>
      </c>
      <c r="E62" s="51" t="s">
        <v>148</v>
      </c>
      <c r="F62" s="34">
        <v>8374.08</v>
      </c>
      <c r="G62" s="30">
        <f>SUM(F62)</f>
        <v>8374.08</v>
      </c>
      <c r="H62" s="64">
        <f>SUM(G62)</f>
        <v>8374.08</v>
      </c>
      <c r="I62" s="64">
        <f>SUM(H62)</f>
        <v>8374.08</v>
      </c>
      <c r="J62" s="6">
        <f>SUM((G62/G63*H63/H62*100)+(I62/G62*100))/2</f>
        <v>100</v>
      </c>
    </row>
    <row r="63" spans="1:10" ht="21" customHeight="1">
      <c r="A63" s="79"/>
      <c r="B63" s="108"/>
      <c r="C63" s="104"/>
      <c r="D63" s="73" t="s">
        <v>7</v>
      </c>
      <c r="E63" s="51" t="s">
        <v>149</v>
      </c>
      <c r="F63" s="33">
        <v>24</v>
      </c>
      <c r="G63" s="36">
        <f>SUM(F63)</f>
        <v>24</v>
      </c>
      <c r="H63" s="81">
        <v>24</v>
      </c>
      <c r="I63" s="81"/>
      <c r="J63" s="6">
        <f t="shared" si="1"/>
        <v>100</v>
      </c>
    </row>
    <row r="64" spans="1:10" ht="21" customHeight="1">
      <c r="A64" s="79"/>
      <c r="B64" s="108"/>
      <c r="C64" s="104"/>
      <c r="D64" s="120" t="s">
        <v>8</v>
      </c>
      <c r="E64" s="51" t="s">
        <v>44</v>
      </c>
      <c r="F64" s="20">
        <v>100</v>
      </c>
      <c r="G64" s="20">
        <v>100</v>
      </c>
      <c r="H64" s="81">
        <v>100</v>
      </c>
      <c r="I64" s="81"/>
      <c r="J64" s="6">
        <f t="shared" si="1"/>
        <v>100</v>
      </c>
    </row>
    <row r="65" spans="1:10" ht="21" customHeight="1">
      <c r="A65" s="79"/>
      <c r="B65" s="108"/>
      <c r="C65" s="104"/>
      <c r="D65" s="121"/>
      <c r="E65" s="51" t="s">
        <v>45</v>
      </c>
      <c r="F65" s="20">
        <v>100</v>
      </c>
      <c r="G65" s="20">
        <v>100</v>
      </c>
      <c r="H65" s="81">
        <v>100</v>
      </c>
      <c r="I65" s="81"/>
      <c r="J65" s="6">
        <f t="shared" si="1"/>
        <v>100</v>
      </c>
    </row>
    <row r="66" spans="1:10" ht="21" customHeight="1">
      <c r="A66" s="79"/>
      <c r="B66" s="108"/>
      <c r="C66" s="104" t="s">
        <v>167</v>
      </c>
      <c r="D66" s="73" t="s">
        <v>6</v>
      </c>
      <c r="E66" s="51" t="s">
        <v>148</v>
      </c>
      <c r="F66" s="34">
        <v>2276.7</v>
      </c>
      <c r="G66" s="30">
        <f>SUM(F66)</f>
        <v>2276.7</v>
      </c>
      <c r="H66" s="64">
        <f>SUM(G66)</f>
        <v>2276.7</v>
      </c>
      <c r="I66" s="64">
        <f>SUM(H66)</f>
        <v>2276.7</v>
      </c>
      <c r="J66" s="6">
        <f>SUM((G66/G67*H67/H66*100)+(I66/G66*100))/2</f>
        <v>100</v>
      </c>
    </row>
    <row r="67" spans="1:10" ht="21" customHeight="1">
      <c r="A67" s="79"/>
      <c r="B67" s="108"/>
      <c r="C67" s="104"/>
      <c r="D67" s="73" t="s">
        <v>7</v>
      </c>
      <c r="E67" s="51" t="s">
        <v>149</v>
      </c>
      <c r="F67" s="33">
        <v>10</v>
      </c>
      <c r="G67" s="36">
        <f>SUM(F67)</f>
        <v>10</v>
      </c>
      <c r="H67" s="81">
        <v>10</v>
      </c>
      <c r="I67" s="81"/>
      <c r="J67" s="6">
        <f t="shared" si="1"/>
        <v>100</v>
      </c>
    </row>
    <row r="68" spans="1:10" ht="21" customHeight="1">
      <c r="A68" s="79"/>
      <c r="B68" s="108"/>
      <c r="C68" s="104"/>
      <c r="D68" s="120" t="s">
        <v>8</v>
      </c>
      <c r="E68" s="51" t="s">
        <v>44</v>
      </c>
      <c r="F68" s="20">
        <v>100</v>
      </c>
      <c r="G68" s="20">
        <v>100</v>
      </c>
      <c r="H68" s="81">
        <v>100</v>
      </c>
      <c r="I68" s="81"/>
      <c r="J68" s="6">
        <f t="shared" si="1"/>
        <v>100</v>
      </c>
    </row>
    <row r="69" spans="1:10" ht="21" customHeight="1">
      <c r="A69" s="79"/>
      <c r="B69" s="108"/>
      <c r="C69" s="104"/>
      <c r="D69" s="121"/>
      <c r="E69" s="51" t="s">
        <v>45</v>
      </c>
      <c r="F69" s="20">
        <v>100</v>
      </c>
      <c r="G69" s="20">
        <v>100</v>
      </c>
      <c r="H69" s="81">
        <v>100</v>
      </c>
      <c r="I69" s="81"/>
      <c r="J69" s="6">
        <f t="shared" si="1"/>
        <v>100</v>
      </c>
    </row>
    <row r="70" spans="1:10" ht="21" customHeight="1">
      <c r="A70" s="79"/>
      <c r="B70" s="108"/>
      <c r="C70" s="104" t="s">
        <v>168</v>
      </c>
      <c r="D70" s="73" t="s">
        <v>6</v>
      </c>
      <c r="E70" s="51" t="s">
        <v>148</v>
      </c>
      <c r="F70" s="34">
        <v>4124.8</v>
      </c>
      <c r="G70" s="30">
        <f>SUM(F70)</f>
        <v>4124.8</v>
      </c>
      <c r="H70" s="64">
        <f>SUM(G70)</f>
        <v>4124.8</v>
      </c>
      <c r="I70" s="64">
        <f>SUM(H70)</f>
        <v>4124.8</v>
      </c>
      <c r="J70" s="6">
        <f>SUM((G70/G71*H71/H70*100)+(I70/G70*100))/2</f>
        <v>100</v>
      </c>
    </row>
    <row r="71" spans="1:10" ht="21" customHeight="1">
      <c r="A71" s="79"/>
      <c r="B71" s="108"/>
      <c r="C71" s="104"/>
      <c r="D71" s="73" t="s">
        <v>7</v>
      </c>
      <c r="E71" s="51" t="s">
        <v>149</v>
      </c>
      <c r="F71" s="33">
        <v>20</v>
      </c>
      <c r="G71" s="36">
        <f>SUM(F71)</f>
        <v>20</v>
      </c>
      <c r="H71" s="81">
        <v>20</v>
      </c>
      <c r="I71" s="81"/>
      <c r="J71" s="6">
        <f t="shared" si="1"/>
        <v>100</v>
      </c>
    </row>
    <row r="72" spans="1:10" ht="21" customHeight="1">
      <c r="A72" s="79"/>
      <c r="B72" s="108"/>
      <c r="C72" s="104"/>
      <c r="D72" s="120" t="s">
        <v>8</v>
      </c>
      <c r="E72" s="51" t="s">
        <v>44</v>
      </c>
      <c r="F72" s="20">
        <v>100</v>
      </c>
      <c r="G72" s="20">
        <v>100</v>
      </c>
      <c r="H72" s="81">
        <v>100</v>
      </c>
      <c r="I72" s="81"/>
      <c r="J72" s="6">
        <f t="shared" si="1"/>
        <v>100</v>
      </c>
    </row>
    <row r="73" spans="1:10" ht="21" customHeight="1">
      <c r="A73" s="79"/>
      <c r="B73" s="108"/>
      <c r="C73" s="104"/>
      <c r="D73" s="121"/>
      <c r="E73" s="51" t="s">
        <v>45</v>
      </c>
      <c r="F73" s="20">
        <v>100</v>
      </c>
      <c r="G73" s="20">
        <v>100</v>
      </c>
      <c r="H73" s="81">
        <v>100</v>
      </c>
      <c r="I73" s="81"/>
      <c r="J73" s="6">
        <f t="shared" si="1"/>
        <v>100</v>
      </c>
    </row>
    <row r="74" spans="1:10" ht="21" customHeight="1">
      <c r="A74" s="79"/>
      <c r="B74" s="108"/>
      <c r="C74" s="115" t="s">
        <v>158</v>
      </c>
      <c r="D74" s="73" t="s">
        <v>6</v>
      </c>
      <c r="E74" s="51" t="s">
        <v>154</v>
      </c>
      <c r="F74" s="35">
        <v>119.704</v>
      </c>
      <c r="G74" s="30">
        <f>SUM(F74)</f>
        <v>119.704</v>
      </c>
      <c r="H74" s="64">
        <f>SUM(G74)</f>
        <v>119.704</v>
      </c>
      <c r="I74" s="64">
        <f>SUM(H74)</f>
        <v>119.704</v>
      </c>
      <c r="J74" s="6">
        <f>SUM((G74/G75*H75/H74*100)+(I74/G74*100))/2</f>
        <v>100</v>
      </c>
    </row>
    <row r="75" spans="1:10" ht="21" customHeight="1">
      <c r="A75" s="79"/>
      <c r="B75" s="108"/>
      <c r="C75" s="115"/>
      <c r="D75" s="73" t="s">
        <v>7</v>
      </c>
      <c r="E75" s="51" t="s">
        <v>155</v>
      </c>
      <c r="F75" s="33">
        <v>50</v>
      </c>
      <c r="G75" s="36">
        <f>SUM(F75)</f>
        <v>50</v>
      </c>
      <c r="H75" s="81">
        <v>50</v>
      </c>
      <c r="I75" s="81"/>
      <c r="J75" s="6">
        <f t="shared" si="1"/>
        <v>100</v>
      </c>
    </row>
    <row r="76" spans="1:10" ht="21" customHeight="1">
      <c r="A76" s="79"/>
      <c r="B76" s="108"/>
      <c r="C76" s="115"/>
      <c r="D76" s="89" t="s">
        <v>8</v>
      </c>
      <c r="E76" s="51" t="s">
        <v>206</v>
      </c>
      <c r="F76" s="33">
        <v>100</v>
      </c>
      <c r="G76" s="33">
        <v>100</v>
      </c>
      <c r="H76" s="81">
        <v>100</v>
      </c>
      <c r="I76" s="81"/>
      <c r="J76" s="6">
        <f t="shared" si="1"/>
        <v>100</v>
      </c>
    </row>
    <row r="77" spans="1:10" ht="21" customHeight="1">
      <c r="A77" s="79"/>
      <c r="B77" s="108"/>
      <c r="C77" s="115" t="s">
        <v>159</v>
      </c>
      <c r="D77" s="73" t="s">
        <v>6</v>
      </c>
      <c r="E77" s="51" t="s">
        <v>154</v>
      </c>
      <c r="F77" s="35">
        <v>195.237</v>
      </c>
      <c r="G77" s="30">
        <f>SUM(F77)</f>
        <v>195.237</v>
      </c>
      <c r="H77" s="64">
        <f>SUM(G77)</f>
        <v>195.237</v>
      </c>
      <c r="I77" s="64">
        <f>SUM(H77)</f>
        <v>195.237</v>
      </c>
      <c r="J77" s="6">
        <f>SUM((G77/G78*H78/H77*100)+(I77/G77*100))/2</f>
        <v>100</v>
      </c>
    </row>
    <row r="78" spans="1:10" ht="21" customHeight="1">
      <c r="A78" s="79"/>
      <c r="B78" s="108"/>
      <c r="C78" s="115"/>
      <c r="D78" s="73" t="s">
        <v>7</v>
      </c>
      <c r="E78" s="51" t="s">
        <v>157</v>
      </c>
      <c r="F78" s="33">
        <v>50</v>
      </c>
      <c r="G78" s="36">
        <f>SUM(F78)</f>
        <v>50</v>
      </c>
      <c r="H78" s="81">
        <v>50</v>
      </c>
      <c r="I78" s="81"/>
      <c r="J78" s="6">
        <f t="shared" si="1"/>
        <v>100</v>
      </c>
    </row>
    <row r="79" spans="1:10" ht="21" customHeight="1">
      <c r="A79" s="79"/>
      <c r="B79" s="109"/>
      <c r="C79" s="115"/>
      <c r="D79" s="89" t="s">
        <v>8</v>
      </c>
      <c r="E79" s="51" t="s">
        <v>156</v>
      </c>
      <c r="F79" s="33">
        <v>100</v>
      </c>
      <c r="G79" s="33">
        <v>100</v>
      </c>
      <c r="H79" s="81">
        <v>100</v>
      </c>
      <c r="I79" s="81"/>
      <c r="J79" s="6">
        <f t="shared" si="1"/>
        <v>100</v>
      </c>
    </row>
    <row r="80" spans="1:10" ht="20.25" customHeight="1">
      <c r="A80" s="123">
        <v>4</v>
      </c>
      <c r="B80" s="107" t="s">
        <v>9</v>
      </c>
      <c r="C80" s="120" t="s">
        <v>50</v>
      </c>
      <c r="D80" s="76" t="s">
        <v>6</v>
      </c>
      <c r="E80" s="86" t="s">
        <v>48</v>
      </c>
      <c r="F80" s="44">
        <v>366475.75016</v>
      </c>
      <c r="G80" s="30">
        <f>SUM(F80)</f>
        <v>366475.75016</v>
      </c>
      <c r="H80" s="47">
        <v>362047.60812</v>
      </c>
      <c r="I80" s="47">
        <v>368936.10477</v>
      </c>
      <c r="J80" s="6">
        <f>SUM((G80/G81*H81/H80*100)+(I80/G80*100))/2</f>
        <v>100.4411036708448</v>
      </c>
    </row>
    <row r="81" spans="1:10" ht="23.25" customHeight="1">
      <c r="A81" s="124"/>
      <c r="B81" s="108"/>
      <c r="C81" s="122"/>
      <c r="D81" s="74" t="s">
        <v>7</v>
      </c>
      <c r="E81" s="86" t="s">
        <v>49</v>
      </c>
      <c r="F81" s="5">
        <v>5100</v>
      </c>
      <c r="G81" s="36">
        <f>SUM(F81)</f>
        <v>5100</v>
      </c>
      <c r="H81" s="5">
        <v>5049</v>
      </c>
      <c r="I81" s="6"/>
      <c r="J81" s="6">
        <f>SUM(H81/G81)*100</f>
        <v>99</v>
      </c>
    </row>
    <row r="82" spans="1:10" ht="31.5">
      <c r="A82" s="124"/>
      <c r="B82" s="108"/>
      <c r="C82" s="122"/>
      <c r="D82" s="105" t="s">
        <v>8</v>
      </c>
      <c r="E82" s="28" t="s">
        <v>44</v>
      </c>
      <c r="F82" s="5">
        <v>100</v>
      </c>
      <c r="G82" s="52">
        <v>100</v>
      </c>
      <c r="H82" s="6">
        <v>98.4</v>
      </c>
      <c r="I82" s="81"/>
      <c r="J82" s="6">
        <f>SUM(H82/G82)*100</f>
        <v>98.4</v>
      </c>
    </row>
    <row r="83" spans="1:10" ht="23.25" customHeight="1">
      <c r="A83" s="124"/>
      <c r="B83" s="108"/>
      <c r="C83" s="122"/>
      <c r="D83" s="114"/>
      <c r="E83" s="28" t="s">
        <v>45</v>
      </c>
      <c r="F83" s="5">
        <v>100</v>
      </c>
      <c r="G83" s="52">
        <v>100</v>
      </c>
      <c r="H83" s="6">
        <v>98.2</v>
      </c>
      <c r="I83" s="81"/>
      <c r="J83" s="6">
        <f>SUM(H83/G83)*100</f>
        <v>98.2</v>
      </c>
    </row>
    <row r="84" spans="1:10" ht="17.25" customHeight="1">
      <c r="A84" s="124"/>
      <c r="B84" s="108"/>
      <c r="C84" s="115" t="s">
        <v>51</v>
      </c>
      <c r="D84" s="76" t="s">
        <v>6</v>
      </c>
      <c r="E84" s="86" t="s">
        <v>222</v>
      </c>
      <c r="F84" s="37">
        <v>15440.81273</v>
      </c>
      <c r="G84" s="30">
        <f>SUM(F84)</f>
        <v>15440.81273</v>
      </c>
      <c r="H84" s="47">
        <v>14519.26284</v>
      </c>
      <c r="I84" s="47">
        <v>14737.74552</v>
      </c>
      <c r="J84" s="6">
        <f>SUM((G84/G85*H85/H84*100)+(I84/G84*100))/2</f>
        <v>106.73898319749937</v>
      </c>
    </row>
    <row r="85" spans="1:10" ht="21" customHeight="1">
      <c r="A85" s="124"/>
      <c r="B85" s="108"/>
      <c r="C85" s="115"/>
      <c r="D85" s="75" t="s">
        <v>7</v>
      </c>
      <c r="E85" s="86" t="s">
        <v>174</v>
      </c>
      <c r="F85" s="5">
        <v>1520</v>
      </c>
      <c r="G85" s="36">
        <f>SUM(F85)</f>
        <v>1520</v>
      </c>
      <c r="H85" s="5">
        <v>1687</v>
      </c>
      <c r="I85" s="6"/>
      <c r="J85" s="6">
        <f>SUM(H85/G85)*100</f>
        <v>110.98684210526315</v>
      </c>
    </row>
    <row r="86" spans="1:10" ht="31.5">
      <c r="A86" s="124"/>
      <c r="B86" s="108"/>
      <c r="C86" s="115"/>
      <c r="D86" s="105" t="s">
        <v>8</v>
      </c>
      <c r="E86" s="28" t="s">
        <v>44</v>
      </c>
      <c r="F86" s="5">
        <v>100</v>
      </c>
      <c r="G86" s="52">
        <v>100</v>
      </c>
      <c r="H86" s="6">
        <v>99.2</v>
      </c>
      <c r="I86" s="81"/>
      <c r="J86" s="6">
        <f>SUM(H86/G86)*100</f>
        <v>99.2</v>
      </c>
    </row>
    <row r="87" spans="1:10" ht="22.5">
      <c r="A87" s="124"/>
      <c r="B87" s="108"/>
      <c r="C87" s="115"/>
      <c r="D87" s="114"/>
      <c r="E87" s="19" t="s">
        <v>45</v>
      </c>
      <c r="F87" s="5">
        <v>100</v>
      </c>
      <c r="G87" s="52">
        <v>100</v>
      </c>
      <c r="H87" s="6">
        <v>99.4</v>
      </c>
      <c r="I87" s="81"/>
      <c r="J87" s="6">
        <f>SUM(H87/G87)*100</f>
        <v>99.4</v>
      </c>
    </row>
    <row r="88" spans="1:10" ht="63.75" customHeight="1">
      <c r="A88" s="124"/>
      <c r="B88" s="108"/>
      <c r="C88" s="115" t="s">
        <v>31</v>
      </c>
      <c r="D88" s="76" t="s">
        <v>6</v>
      </c>
      <c r="E88" s="86" t="s">
        <v>47</v>
      </c>
      <c r="F88" s="37">
        <v>28326.51542</v>
      </c>
      <c r="G88" s="30">
        <f>SUM(F88)</f>
        <v>28326.51542</v>
      </c>
      <c r="H88" s="18">
        <v>29621.93856</v>
      </c>
      <c r="I88" s="18">
        <v>27887.63257</v>
      </c>
      <c r="J88" s="6">
        <f>SUM((G88/G89*H89/H88*100)+(I88/G88*100))/2</f>
        <v>96.73438201006915</v>
      </c>
    </row>
    <row r="89" spans="1:10" ht="65.25" customHeight="1">
      <c r="A89" s="124"/>
      <c r="B89" s="108"/>
      <c r="C89" s="115"/>
      <c r="D89" s="90" t="s">
        <v>7</v>
      </c>
      <c r="E89" s="86" t="s">
        <v>223</v>
      </c>
      <c r="F89" s="5">
        <v>97720</v>
      </c>
      <c r="G89" s="36">
        <f>SUM(F89)</f>
        <v>97720</v>
      </c>
      <c r="H89" s="5">
        <v>97098</v>
      </c>
      <c r="I89" s="2"/>
      <c r="J89" s="6">
        <f aca="true" t="shared" si="2" ref="J89:J101">SUM(H89/G89)*100</f>
        <v>99.36348751534997</v>
      </c>
    </row>
    <row r="90" spans="1:10" ht="33.75">
      <c r="A90" s="124"/>
      <c r="B90" s="108"/>
      <c r="C90" s="115"/>
      <c r="D90" s="116" t="s">
        <v>8</v>
      </c>
      <c r="E90" s="19" t="s">
        <v>44</v>
      </c>
      <c r="F90" s="5">
        <v>100</v>
      </c>
      <c r="G90" s="52">
        <v>100</v>
      </c>
      <c r="H90" s="6">
        <v>98.9</v>
      </c>
      <c r="I90" s="2"/>
      <c r="J90" s="6">
        <f t="shared" si="2"/>
        <v>98.9</v>
      </c>
    </row>
    <row r="91" spans="1:10" ht="22.5">
      <c r="A91" s="124"/>
      <c r="B91" s="108"/>
      <c r="C91" s="115"/>
      <c r="D91" s="117"/>
      <c r="E91" s="19" t="s">
        <v>45</v>
      </c>
      <c r="F91" s="5">
        <v>100</v>
      </c>
      <c r="G91" s="52">
        <v>100</v>
      </c>
      <c r="H91" s="6">
        <v>99.6</v>
      </c>
      <c r="I91" s="2"/>
      <c r="J91" s="6">
        <f t="shared" si="2"/>
        <v>99.6</v>
      </c>
    </row>
    <row r="92" spans="1:10" ht="18" customHeight="1">
      <c r="A92" s="124"/>
      <c r="B92" s="108"/>
      <c r="C92" s="115" t="s">
        <v>52</v>
      </c>
      <c r="D92" s="73" t="s">
        <v>6</v>
      </c>
      <c r="E92" s="91" t="s">
        <v>224</v>
      </c>
      <c r="F92" s="37">
        <v>28292.47998</v>
      </c>
      <c r="G92" s="30">
        <f>SUM(F92)</f>
        <v>28292.47998</v>
      </c>
      <c r="H92" s="46">
        <v>27179.58475</v>
      </c>
      <c r="I92" s="18">
        <v>27949.23505</v>
      </c>
      <c r="J92" s="6">
        <f>SUM((G92/G93*H93/H92*100)+(I92/G92*100))/2</f>
        <v>99.69148038529633</v>
      </c>
    </row>
    <row r="93" spans="1:10" ht="19.5" customHeight="1">
      <c r="A93" s="124"/>
      <c r="B93" s="108"/>
      <c r="C93" s="115"/>
      <c r="D93" s="73" t="s">
        <v>7</v>
      </c>
      <c r="E93" s="91" t="s">
        <v>53</v>
      </c>
      <c r="F93" s="5">
        <v>38800</v>
      </c>
      <c r="G93" s="36">
        <f>SUM(F93)</f>
        <v>38800</v>
      </c>
      <c r="H93" s="5">
        <v>37496</v>
      </c>
      <c r="I93" s="3"/>
      <c r="J93" s="6">
        <f t="shared" si="2"/>
        <v>96.63917525773196</v>
      </c>
    </row>
    <row r="94" spans="1:10" ht="31.5">
      <c r="A94" s="124"/>
      <c r="B94" s="108"/>
      <c r="C94" s="115"/>
      <c r="D94" s="120" t="s">
        <v>8</v>
      </c>
      <c r="E94" s="28" t="s">
        <v>44</v>
      </c>
      <c r="F94" s="5">
        <v>100</v>
      </c>
      <c r="G94" s="52">
        <v>100</v>
      </c>
      <c r="H94" s="6">
        <v>98.1</v>
      </c>
      <c r="I94" s="3"/>
      <c r="J94" s="6">
        <f t="shared" si="2"/>
        <v>98.1</v>
      </c>
    </row>
    <row r="95" spans="1:10" ht="22.5">
      <c r="A95" s="124"/>
      <c r="B95" s="108"/>
      <c r="C95" s="115"/>
      <c r="D95" s="121"/>
      <c r="E95" s="19" t="s">
        <v>45</v>
      </c>
      <c r="F95" s="5">
        <v>100</v>
      </c>
      <c r="G95" s="52">
        <v>100</v>
      </c>
      <c r="H95" s="6">
        <v>96.3</v>
      </c>
      <c r="I95" s="2"/>
      <c r="J95" s="6">
        <f t="shared" si="2"/>
        <v>96.3</v>
      </c>
    </row>
    <row r="96" spans="1:10" ht="31.5">
      <c r="A96" s="124"/>
      <c r="B96" s="108"/>
      <c r="C96" s="113" t="s">
        <v>57</v>
      </c>
      <c r="D96" s="73" t="s">
        <v>6</v>
      </c>
      <c r="E96" s="28" t="s">
        <v>225</v>
      </c>
      <c r="F96" s="37">
        <v>12300.04923</v>
      </c>
      <c r="G96" s="30">
        <f>SUM(F96)</f>
        <v>12300.04923</v>
      </c>
      <c r="H96" s="18">
        <v>11960.38415</v>
      </c>
      <c r="I96" s="17">
        <v>12314.75207</v>
      </c>
      <c r="J96" s="6">
        <f>SUM((G96/G97*H97/H96*100)+(I96/G96*100))/2</f>
        <v>103.73649117277094</v>
      </c>
    </row>
    <row r="97" spans="1:10" ht="31.5" customHeight="1">
      <c r="A97" s="124"/>
      <c r="B97" s="108"/>
      <c r="C97" s="113"/>
      <c r="D97" s="73" t="s">
        <v>7</v>
      </c>
      <c r="E97" s="28" t="s">
        <v>58</v>
      </c>
      <c r="F97" s="5">
        <v>1800</v>
      </c>
      <c r="G97" s="36">
        <f>SUM(F97)</f>
        <v>1800</v>
      </c>
      <c r="H97" s="5">
        <v>1879</v>
      </c>
      <c r="I97" s="2"/>
      <c r="J97" s="6">
        <f t="shared" si="2"/>
        <v>104.38888888888889</v>
      </c>
    </row>
    <row r="98" spans="1:10" ht="23.25" customHeight="1">
      <c r="A98" s="124"/>
      <c r="B98" s="108"/>
      <c r="C98" s="113"/>
      <c r="D98" s="77" t="s">
        <v>8</v>
      </c>
      <c r="E98" s="28" t="s">
        <v>45</v>
      </c>
      <c r="F98" s="5">
        <v>100</v>
      </c>
      <c r="G98" s="52">
        <v>100</v>
      </c>
      <c r="H98" s="6">
        <v>99.4</v>
      </c>
      <c r="I98" s="2"/>
      <c r="J98" s="6">
        <f t="shared" si="2"/>
        <v>99.4</v>
      </c>
    </row>
    <row r="99" spans="1:10" ht="19.5" customHeight="1">
      <c r="A99" s="124"/>
      <c r="B99" s="108"/>
      <c r="C99" s="114" t="s">
        <v>54</v>
      </c>
      <c r="D99" s="73" t="s">
        <v>6</v>
      </c>
      <c r="E99" s="19" t="s">
        <v>226</v>
      </c>
      <c r="F99" s="37">
        <v>4749.20748</v>
      </c>
      <c r="G99" s="30">
        <f>SUM(F99)</f>
        <v>4749.20748</v>
      </c>
      <c r="H99" s="18">
        <v>5070.87193</v>
      </c>
      <c r="I99" s="18">
        <v>4871.45658</v>
      </c>
      <c r="J99" s="6">
        <f>SUM((G99/G100*H100/H99*100)+(I99/G99*100))/2</f>
        <v>106.44265511952486</v>
      </c>
    </row>
    <row r="100" spans="1:10" ht="21.75" customHeight="1">
      <c r="A100" s="124"/>
      <c r="B100" s="108"/>
      <c r="C100" s="114"/>
      <c r="D100" s="73" t="s">
        <v>7</v>
      </c>
      <c r="E100" s="19" t="s">
        <v>56</v>
      </c>
      <c r="F100" s="5">
        <v>2300</v>
      </c>
      <c r="G100" s="36">
        <f>SUM(F100)</f>
        <v>2300</v>
      </c>
      <c r="H100" s="5">
        <v>2709</v>
      </c>
      <c r="I100" s="2"/>
      <c r="J100" s="6">
        <f t="shared" si="2"/>
        <v>117.78260869565219</v>
      </c>
    </row>
    <row r="101" spans="1:10" ht="43.5" customHeight="1">
      <c r="A101" s="125"/>
      <c r="B101" s="109"/>
      <c r="C101" s="106"/>
      <c r="D101" s="77" t="s">
        <v>8</v>
      </c>
      <c r="E101" s="28" t="s">
        <v>55</v>
      </c>
      <c r="F101" s="5">
        <v>100</v>
      </c>
      <c r="G101" s="52">
        <v>100</v>
      </c>
      <c r="H101" s="5">
        <v>100</v>
      </c>
      <c r="I101" s="2"/>
      <c r="J101" s="6">
        <f t="shared" si="2"/>
        <v>100</v>
      </c>
    </row>
    <row r="102" spans="1:10" ht="18.75" customHeight="1">
      <c r="A102" s="123">
        <v>5</v>
      </c>
      <c r="B102" s="107" t="s">
        <v>10</v>
      </c>
      <c r="C102" s="120" t="s">
        <v>224</v>
      </c>
      <c r="D102" s="76" t="s">
        <v>6</v>
      </c>
      <c r="E102" s="86" t="s">
        <v>61</v>
      </c>
      <c r="F102" s="37">
        <v>8933.21805</v>
      </c>
      <c r="G102" s="30">
        <f>SUM(F102)</f>
        <v>8933.21805</v>
      </c>
      <c r="H102" s="2">
        <v>9354.9</v>
      </c>
      <c r="I102" s="2">
        <v>8944.8</v>
      </c>
      <c r="J102" s="6">
        <f>SUM((G102/G103*H103/H102*100)+(I102/G102*100))/2</f>
        <v>97.54939963118994</v>
      </c>
    </row>
    <row r="103" spans="1:10" ht="22.5" customHeight="1">
      <c r="A103" s="124"/>
      <c r="B103" s="108"/>
      <c r="C103" s="122"/>
      <c r="D103" s="80" t="s">
        <v>7</v>
      </c>
      <c r="E103" s="86" t="s">
        <v>62</v>
      </c>
      <c r="F103" s="5">
        <v>365</v>
      </c>
      <c r="G103" s="36">
        <f>SUM(F103)</f>
        <v>365</v>
      </c>
      <c r="H103" s="5">
        <v>363</v>
      </c>
      <c r="I103" s="6"/>
      <c r="J103" s="6">
        <f aca="true" t="shared" si="3" ref="J103:J117">SUM(H103/G103)*100</f>
        <v>99.45205479452055</v>
      </c>
    </row>
    <row r="104" spans="1:10" ht="31.5">
      <c r="A104" s="124"/>
      <c r="B104" s="108"/>
      <c r="C104" s="122"/>
      <c r="D104" s="115" t="s">
        <v>41</v>
      </c>
      <c r="E104" s="28" t="s">
        <v>44</v>
      </c>
      <c r="F104" s="6">
        <v>100</v>
      </c>
      <c r="G104" s="1">
        <v>100</v>
      </c>
      <c r="H104" s="5">
        <v>100</v>
      </c>
      <c r="I104" s="6"/>
      <c r="J104" s="6">
        <f t="shared" si="3"/>
        <v>100</v>
      </c>
    </row>
    <row r="105" spans="1:10" ht="21.75" customHeight="1">
      <c r="A105" s="124"/>
      <c r="B105" s="108"/>
      <c r="C105" s="122"/>
      <c r="D105" s="115"/>
      <c r="E105" s="28" t="s">
        <v>45</v>
      </c>
      <c r="F105" s="6">
        <v>100</v>
      </c>
      <c r="G105" s="1">
        <v>100</v>
      </c>
      <c r="H105" s="5">
        <v>100</v>
      </c>
      <c r="I105" s="6"/>
      <c r="J105" s="6">
        <f t="shared" si="3"/>
        <v>100</v>
      </c>
    </row>
    <row r="106" spans="1:10" ht="19.5" customHeight="1">
      <c r="A106" s="124"/>
      <c r="B106" s="108"/>
      <c r="C106" s="116" t="s">
        <v>227</v>
      </c>
      <c r="D106" s="76" t="s">
        <v>6</v>
      </c>
      <c r="E106" s="86" t="s">
        <v>61</v>
      </c>
      <c r="F106" s="37">
        <v>520.254</v>
      </c>
      <c r="G106" s="30">
        <f>SUM(F106)</f>
        <v>520.254</v>
      </c>
      <c r="H106" s="6">
        <v>590.2</v>
      </c>
      <c r="I106" s="6">
        <v>520.9</v>
      </c>
      <c r="J106" s="6">
        <f>SUM((G106/G107*H107/H106*100)+(I106/G106*100))/2</f>
        <v>96.2352466985742</v>
      </c>
    </row>
    <row r="107" spans="1:10" ht="23.25" customHeight="1">
      <c r="A107" s="124"/>
      <c r="B107" s="108"/>
      <c r="C107" s="127"/>
      <c r="D107" s="80" t="s">
        <v>7</v>
      </c>
      <c r="E107" s="86" t="s">
        <v>177</v>
      </c>
      <c r="F107" s="5">
        <v>63</v>
      </c>
      <c r="G107" s="36">
        <f>SUM(F107)</f>
        <v>63</v>
      </c>
      <c r="H107" s="5">
        <v>66</v>
      </c>
      <c r="I107" s="6"/>
      <c r="J107" s="6">
        <f t="shared" si="3"/>
        <v>104.76190476190477</v>
      </c>
    </row>
    <row r="108" spans="1:10" ht="33.75">
      <c r="A108" s="124"/>
      <c r="B108" s="108"/>
      <c r="C108" s="127"/>
      <c r="D108" s="115" t="s">
        <v>41</v>
      </c>
      <c r="E108" s="19" t="s">
        <v>44</v>
      </c>
      <c r="F108" s="6">
        <v>100</v>
      </c>
      <c r="G108" s="1">
        <v>100</v>
      </c>
      <c r="H108" s="5">
        <v>100</v>
      </c>
      <c r="I108" s="6"/>
      <c r="J108" s="6">
        <f t="shared" si="3"/>
        <v>100</v>
      </c>
    </row>
    <row r="109" spans="1:10" ht="24" customHeight="1">
      <c r="A109" s="124"/>
      <c r="B109" s="108"/>
      <c r="C109" s="127"/>
      <c r="D109" s="115"/>
      <c r="E109" s="19" t="s">
        <v>45</v>
      </c>
      <c r="F109" s="6">
        <v>100</v>
      </c>
      <c r="G109" s="1">
        <v>100</v>
      </c>
      <c r="H109" s="5">
        <v>100</v>
      </c>
      <c r="I109" s="6"/>
      <c r="J109" s="6">
        <f t="shared" si="3"/>
        <v>100</v>
      </c>
    </row>
    <row r="110" spans="1:10" ht="63.75" customHeight="1">
      <c r="A110" s="124"/>
      <c r="B110" s="108"/>
      <c r="C110" s="116" t="s">
        <v>228</v>
      </c>
      <c r="D110" s="76" t="s">
        <v>6</v>
      </c>
      <c r="E110" s="86" t="s">
        <v>60</v>
      </c>
      <c r="F110" s="37">
        <v>6369.57795</v>
      </c>
      <c r="G110" s="30">
        <f>SUM(F110)</f>
        <v>6369.57795</v>
      </c>
      <c r="H110" s="3">
        <v>6626.6</v>
      </c>
      <c r="I110" s="3">
        <v>6377.8</v>
      </c>
      <c r="J110" s="6">
        <f>SUM((G110/G111*H111/H110*100)+(I110/G110*100))/2</f>
        <v>98.26047098803991</v>
      </c>
    </row>
    <row r="111" spans="1:10" ht="63" customHeight="1">
      <c r="A111" s="124"/>
      <c r="B111" s="108"/>
      <c r="C111" s="127"/>
      <c r="D111" s="80" t="s">
        <v>7</v>
      </c>
      <c r="E111" s="86" t="s">
        <v>59</v>
      </c>
      <c r="F111" s="5">
        <v>26651</v>
      </c>
      <c r="G111" s="36">
        <f>SUM(F111)</f>
        <v>26651</v>
      </c>
      <c r="H111" s="5">
        <v>26726</v>
      </c>
      <c r="I111" s="6"/>
      <c r="J111" s="6">
        <f t="shared" si="3"/>
        <v>100.28141533150725</v>
      </c>
    </row>
    <row r="112" spans="1:10" ht="22.5" customHeight="1">
      <c r="A112" s="124"/>
      <c r="B112" s="108"/>
      <c r="C112" s="127"/>
      <c r="D112" s="126" t="s">
        <v>8</v>
      </c>
      <c r="E112" s="28" t="s">
        <v>44</v>
      </c>
      <c r="F112" s="6">
        <v>100</v>
      </c>
      <c r="G112" s="1">
        <v>100</v>
      </c>
      <c r="H112" s="81">
        <v>100</v>
      </c>
      <c r="I112" s="81"/>
      <c r="J112" s="6">
        <f t="shared" si="3"/>
        <v>100</v>
      </c>
    </row>
    <row r="113" spans="1:10" ht="23.25" customHeight="1">
      <c r="A113" s="124"/>
      <c r="B113" s="108"/>
      <c r="C113" s="127"/>
      <c r="D113" s="126"/>
      <c r="E113" s="28" t="s">
        <v>45</v>
      </c>
      <c r="F113" s="6">
        <v>100</v>
      </c>
      <c r="G113" s="1">
        <v>100</v>
      </c>
      <c r="H113" s="81">
        <v>100</v>
      </c>
      <c r="I113" s="81"/>
      <c r="J113" s="6">
        <f t="shared" si="3"/>
        <v>100</v>
      </c>
    </row>
    <row r="114" spans="1:10" ht="30.75" customHeight="1">
      <c r="A114" s="124"/>
      <c r="B114" s="108"/>
      <c r="C114" s="105" t="s">
        <v>64</v>
      </c>
      <c r="D114" s="76" t="s">
        <v>6</v>
      </c>
      <c r="E114" s="28" t="s">
        <v>63</v>
      </c>
      <c r="F114" s="84">
        <v>516.95</v>
      </c>
      <c r="G114" s="30">
        <f>SUM(F114)</f>
        <v>516.95</v>
      </c>
      <c r="H114" s="2">
        <v>517</v>
      </c>
      <c r="I114" s="2">
        <v>517</v>
      </c>
      <c r="J114" s="6">
        <f>SUM((G114/G115*H115/H114*100)+(I114/G114*100))/2</f>
        <v>100.00000046770384</v>
      </c>
    </row>
    <row r="115" spans="1:10" ht="33" customHeight="1">
      <c r="A115" s="124"/>
      <c r="B115" s="108"/>
      <c r="C115" s="114"/>
      <c r="D115" s="75" t="s">
        <v>7</v>
      </c>
      <c r="E115" s="28" t="s">
        <v>178</v>
      </c>
      <c r="F115" s="81">
        <v>57439</v>
      </c>
      <c r="G115" s="36">
        <f>SUM(F115)</f>
        <v>57439</v>
      </c>
      <c r="H115" s="81">
        <v>57439</v>
      </c>
      <c r="I115" s="81"/>
      <c r="J115" s="6">
        <f t="shared" si="3"/>
        <v>100</v>
      </c>
    </row>
    <row r="116" spans="1:10" ht="20.25" customHeight="1">
      <c r="A116" s="124"/>
      <c r="B116" s="108"/>
      <c r="C116" s="114"/>
      <c r="D116" s="120" t="s">
        <v>8</v>
      </c>
      <c r="E116" s="28" t="s">
        <v>44</v>
      </c>
      <c r="F116" s="6">
        <v>100</v>
      </c>
      <c r="G116" s="1">
        <v>100</v>
      </c>
      <c r="H116" s="81">
        <v>100</v>
      </c>
      <c r="I116" s="81"/>
      <c r="J116" s="6">
        <f t="shared" si="3"/>
        <v>100</v>
      </c>
    </row>
    <row r="117" spans="1:10" ht="21">
      <c r="A117" s="125"/>
      <c r="B117" s="109"/>
      <c r="C117" s="106"/>
      <c r="D117" s="121"/>
      <c r="E117" s="28" t="s">
        <v>45</v>
      </c>
      <c r="F117" s="6">
        <v>100</v>
      </c>
      <c r="G117" s="1">
        <v>100</v>
      </c>
      <c r="H117" s="85">
        <v>100</v>
      </c>
      <c r="I117" s="81"/>
      <c r="J117" s="6">
        <f t="shared" si="3"/>
        <v>100</v>
      </c>
    </row>
    <row r="118" spans="1:10" ht="52.5">
      <c r="A118" s="78">
        <v>6</v>
      </c>
      <c r="B118" s="107" t="s">
        <v>12</v>
      </c>
      <c r="C118" s="104" t="s">
        <v>39</v>
      </c>
      <c r="D118" s="76" t="s">
        <v>6</v>
      </c>
      <c r="E118" s="86" t="s">
        <v>229</v>
      </c>
      <c r="F118" s="26">
        <v>136405.16778</v>
      </c>
      <c r="G118" s="30">
        <f>SUM(F118)</f>
        <v>136405.16778</v>
      </c>
      <c r="H118" s="3">
        <v>134452.6</v>
      </c>
      <c r="I118" s="3">
        <v>134452.35</v>
      </c>
      <c r="J118" s="6">
        <f>SUM((G118/G119*H119/H118*100)+(I118/G118*100))/2</f>
        <v>100.19543416505849</v>
      </c>
    </row>
    <row r="119" spans="1:10" ht="52.5">
      <c r="A119" s="79"/>
      <c r="B119" s="108"/>
      <c r="C119" s="104"/>
      <c r="D119" s="76" t="s">
        <v>7</v>
      </c>
      <c r="E119" s="86" t="s">
        <v>72</v>
      </c>
      <c r="F119" s="15">
        <v>822</v>
      </c>
      <c r="G119" s="36">
        <f>SUM(F119)</f>
        <v>822</v>
      </c>
      <c r="H119" s="5">
        <v>825</v>
      </c>
      <c r="I119" s="81"/>
      <c r="J119" s="6">
        <f>SUM(H119/G119)*100</f>
        <v>100.36496350364963</v>
      </c>
    </row>
    <row r="120" spans="1:10" ht="31.5">
      <c r="A120" s="79"/>
      <c r="B120" s="108"/>
      <c r="C120" s="104"/>
      <c r="D120" s="126" t="s">
        <v>8</v>
      </c>
      <c r="E120" s="28" t="s">
        <v>44</v>
      </c>
      <c r="F120" s="6">
        <v>100</v>
      </c>
      <c r="G120" s="1">
        <v>100</v>
      </c>
      <c r="H120" s="6">
        <v>95</v>
      </c>
      <c r="I120" s="81"/>
      <c r="J120" s="6">
        <f aca="true" t="shared" si="4" ref="J120:J127">SUM(H120/G120)*100</f>
        <v>95</v>
      </c>
    </row>
    <row r="121" spans="1:10" ht="21">
      <c r="A121" s="79"/>
      <c r="B121" s="108"/>
      <c r="C121" s="104"/>
      <c r="D121" s="126"/>
      <c r="E121" s="28" t="s">
        <v>45</v>
      </c>
      <c r="F121" s="6">
        <v>100</v>
      </c>
      <c r="G121" s="1">
        <v>100</v>
      </c>
      <c r="H121" s="6">
        <v>100</v>
      </c>
      <c r="I121" s="81"/>
      <c r="J121" s="6">
        <f t="shared" si="4"/>
        <v>100</v>
      </c>
    </row>
    <row r="122" spans="1:10" ht="64.5" customHeight="1">
      <c r="A122" s="79"/>
      <c r="B122" s="108"/>
      <c r="C122" s="132" t="s">
        <v>40</v>
      </c>
      <c r="D122" s="76" t="s">
        <v>6</v>
      </c>
      <c r="E122" s="86" t="s">
        <v>69</v>
      </c>
      <c r="F122" s="26">
        <v>1131</v>
      </c>
      <c r="G122" s="30">
        <f>SUM(F122)</f>
        <v>1131</v>
      </c>
      <c r="H122" s="6">
        <v>1072.5</v>
      </c>
      <c r="I122" s="6">
        <v>1072.5</v>
      </c>
      <c r="J122" s="6">
        <f>SUM((G122/G123*H123/H122*100)+(I122/G122*100))/2</f>
        <v>97.41379310344828</v>
      </c>
    </row>
    <row r="123" spans="1:10" ht="73.5">
      <c r="A123" s="79"/>
      <c r="B123" s="108"/>
      <c r="C123" s="133"/>
      <c r="D123" s="76" t="s">
        <v>7</v>
      </c>
      <c r="E123" s="86" t="s">
        <v>176</v>
      </c>
      <c r="F123" s="15">
        <v>58</v>
      </c>
      <c r="G123" s="36">
        <f>SUM(F123)</f>
        <v>58</v>
      </c>
      <c r="H123" s="5">
        <v>55</v>
      </c>
      <c r="I123" s="81"/>
      <c r="J123" s="6">
        <f t="shared" si="4"/>
        <v>94.82758620689656</v>
      </c>
    </row>
    <row r="124" spans="1:10" ht="31.5">
      <c r="A124" s="79"/>
      <c r="B124" s="108"/>
      <c r="C124" s="133"/>
      <c r="D124" s="126" t="s">
        <v>8</v>
      </c>
      <c r="E124" s="28" t="s">
        <v>44</v>
      </c>
      <c r="F124" s="6">
        <v>100</v>
      </c>
      <c r="G124" s="1">
        <v>100</v>
      </c>
      <c r="H124" s="6">
        <v>100</v>
      </c>
      <c r="I124" s="81"/>
      <c r="J124" s="6">
        <f t="shared" si="4"/>
        <v>100</v>
      </c>
    </row>
    <row r="125" spans="1:10" ht="21">
      <c r="A125" s="79"/>
      <c r="B125" s="108"/>
      <c r="C125" s="133"/>
      <c r="D125" s="126"/>
      <c r="E125" s="28" t="s">
        <v>45</v>
      </c>
      <c r="F125" s="6">
        <v>100</v>
      </c>
      <c r="G125" s="1">
        <v>100</v>
      </c>
      <c r="H125" s="6">
        <v>100</v>
      </c>
      <c r="I125" s="81"/>
      <c r="J125" s="6">
        <f t="shared" si="4"/>
        <v>100</v>
      </c>
    </row>
    <row r="126" spans="1:10" ht="52.5">
      <c r="A126" s="79"/>
      <c r="B126" s="108"/>
      <c r="C126" s="132" t="s">
        <v>143</v>
      </c>
      <c r="D126" s="76" t="s">
        <v>6</v>
      </c>
      <c r="E126" s="86" t="s">
        <v>71</v>
      </c>
      <c r="F126" s="26">
        <v>1200</v>
      </c>
      <c r="G126" s="30">
        <f>SUM(F126)</f>
        <v>1200</v>
      </c>
      <c r="H126" s="6">
        <v>1200</v>
      </c>
      <c r="I126" s="6">
        <v>1200</v>
      </c>
      <c r="J126" s="6">
        <f>SUM((G126/G127*H127/H126*100)+(I126/G126*100))/2</f>
        <v>100</v>
      </c>
    </row>
    <row r="127" spans="1:10" ht="52.5">
      <c r="A127" s="79"/>
      <c r="B127" s="108"/>
      <c r="C127" s="133"/>
      <c r="D127" s="76" t="s">
        <v>7</v>
      </c>
      <c r="E127" s="86" t="s">
        <v>175</v>
      </c>
      <c r="F127" s="15">
        <v>75</v>
      </c>
      <c r="G127" s="36">
        <f>SUM(F127)</f>
        <v>75</v>
      </c>
      <c r="H127" s="5">
        <v>75</v>
      </c>
      <c r="I127" s="81"/>
      <c r="J127" s="6">
        <f t="shared" si="4"/>
        <v>100</v>
      </c>
    </row>
    <row r="128" spans="1:10" ht="31.5">
      <c r="A128" s="79"/>
      <c r="B128" s="108"/>
      <c r="C128" s="133"/>
      <c r="D128" s="126" t="s">
        <v>8</v>
      </c>
      <c r="E128" s="28" t="s">
        <v>44</v>
      </c>
      <c r="F128" s="6">
        <v>100</v>
      </c>
      <c r="G128" s="1">
        <v>100</v>
      </c>
      <c r="H128" s="6">
        <v>100</v>
      </c>
      <c r="I128" s="81"/>
      <c r="J128" s="6">
        <f aca="true" t="shared" si="5" ref="J128:J133">SUM(H128/G128)*100</f>
        <v>100</v>
      </c>
    </row>
    <row r="129" spans="1:10" ht="21">
      <c r="A129" s="79"/>
      <c r="B129" s="108"/>
      <c r="C129" s="133"/>
      <c r="D129" s="126"/>
      <c r="E129" s="28" t="s">
        <v>45</v>
      </c>
      <c r="F129" s="6">
        <v>100</v>
      </c>
      <c r="G129" s="1">
        <v>100</v>
      </c>
      <c r="H129" s="6">
        <v>100</v>
      </c>
      <c r="I129" s="81"/>
      <c r="J129" s="6">
        <f t="shared" si="5"/>
        <v>100</v>
      </c>
    </row>
    <row r="130" spans="1:10" ht="65.25" customHeight="1">
      <c r="A130" s="79"/>
      <c r="B130" s="108"/>
      <c r="C130" s="104" t="s">
        <v>31</v>
      </c>
      <c r="D130" s="76" t="s">
        <v>6</v>
      </c>
      <c r="E130" s="86" t="s">
        <v>69</v>
      </c>
      <c r="F130" s="26">
        <v>20450</v>
      </c>
      <c r="G130" s="30">
        <f>SUM(F130)</f>
        <v>20450</v>
      </c>
      <c r="H130" s="6">
        <v>20349.3</v>
      </c>
      <c r="I130" s="6">
        <v>20349.3</v>
      </c>
      <c r="J130" s="6">
        <f>SUM((G130/G131*H131/H130*100)+(I130/G130*100))/2</f>
        <v>99.75450712190676</v>
      </c>
    </row>
    <row r="131" spans="1:10" ht="73.5">
      <c r="A131" s="79"/>
      <c r="B131" s="108"/>
      <c r="C131" s="104"/>
      <c r="D131" s="73" t="s">
        <v>7</v>
      </c>
      <c r="E131" s="86" t="s">
        <v>70</v>
      </c>
      <c r="F131" s="15">
        <v>59064</v>
      </c>
      <c r="G131" s="36">
        <f>SUM(F131)</f>
        <v>59064</v>
      </c>
      <c r="H131" s="5">
        <v>58774</v>
      </c>
      <c r="I131" s="81"/>
      <c r="J131" s="6">
        <f t="shared" si="5"/>
        <v>99.50900717865366</v>
      </c>
    </row>
    <row r="132" spans="1:10" ht="21" customHeight="1">
      <c r="A132" s="79"/>
      <c r="B132" s="108"/>
      <c r="C132" s="104"/>
      <c r="D132" s="105" t="s">
        <v>8</v>
      </c>
      <c r="E132" s="28" t="s">
        <v>44</v>
      </c>
      <c r="F132" s="6">
        <v>100</v>
      </c>
      <c r="G132" s="1">
        <v>100</v>
      </c>
      <c r="H132" s="6">
        <v>100</v>
      </c>
      <c r="I132" s="81"/>
      <c r="J132" s="6">
        <f t="shared" si="5"/>
        <v>100</v>
      </c>
    </row>
    <row r="133" spans="1:10" ht="24" customHeight="1">
      <c r="A133" s="79"/>
      <c r="B133" s="108"/>
      <c r="C133" s="104"/>
      <c r="D133" s="114"/>
      <c r="E133" s="28" t="s">
        <v>45</v>
      </c>
      <c r="F133" s="6">
        <v>100</v>
      </c>
      <c r="G133" s="1">
        <v>100</v>
      </c>
      <c r="H133" s="4">
        <v>100</v>
      </c>
      <c r="I133" s="81"/>
      <c r="J133" s="6">
        <f t="shared" si="5"/>
        <v>100</v>
      </c>
    </row>
    <row r="134" spans="1:10" ht="52.5">
      <c r="A134" s="78">
        <v>7</v>
      </c>
      <c r="B134" s="107" t="s">
        <v>11</v>
      </c>
      <c r="C134" s="115" t="s">
        <v>39</v>
      </c>
      <c r="D134" s="76" t="s">
        <v>6</v>
      </c>
      <c r="E134" s="86" t="s">
        <v>73</v>
      </c>
      <c r="F134" s="26">
        <v>52388.7</v>
      </c>
      <c r="G134" s="30">
        <f>SUM(F134)</f>
        <v>52388.7</v>
      </c>
      <c r="H134" s="18">
        <v>53987.1716</v>
      </c>
      <c r="I134" s="18">
        <v>52388.7</v>
      </c>
      <c r="J134" s="6">
        <f>SUM((G134/G135*H135/H134*100)+(I134/G134*100))/2</f>
        <v>97.63085699418266</v>
      </c>
    </row>
    <row r="135" spans="1:10" ht="63">
      <c r="A135" s="79"/>
      <c r="B135" s="108"/>
      <c r="C135" s="115"/>
      <c r="D135" s="76" t="s">
        <v>7</v>
      </c>
      <c r="E135" s="86" t="s">
        <v>76</v>
      </c>
      <c r="F135" s="5">
        <v>2020</v>
      </c>
      <c r="G135" s="36">
        <f>SUM(F135)</f>
        <v>2020</v>
      </c>
      <c r="H135" s="81">
        <v>1983</v>
      </c>
      <c r="I135" s="81"/>
      <c r="J135" s="6">
        <f aca="true" t="shared" si="6" ref="J135:J216">SUM(H135/G135)*100</f>
        <v>98.16831683168317</v>
      </c>
    </row>
    <row r="136" spans="1:10" ht="31.5">
      <c r="A136" s="79"/>
      <c r="B136" s="108"/>
      <c r="C136" s="115"/>
      <c r="D136" s="116" t="s">
        <v>8</v>
      </c>
      <c r="E136" s="28" t="s">
        <v>44</v>
      </c>
      <c r="F136" s="6">
        <v>100</v>
      </c>
      <c r="G136" s="1">
        <v>100</v>
      </c>
      <c r="H136" s="6">
        <v>95.6</v>
      </c>
      <c r="I136" s="81"/>
      <c r="J136" s="6">
        <f t="shared" si="6"/>
        <v>95.6</v>
      </c>
    </row>
    <row r="137" spans="1:10" ht="21">
      <c r="A137" s="79"/>
      <c r="B137" s="108"/>
      <c r="C137" s="115"/>
      <c r="D137" s="127"/>
      <c r="E137" s="28" t="s">
        <v>45</v>
      </c>
      <c r="F137" s="6">
        <v>100</v>
      </c>
      <c r="G137" s="1">
        <v>100</v>
      </c>
      <c r="H137" s="6">
        <v>97.8</v>
      </c>
      <c r="I137" s="81"/>
      <c r="J137" s="6">
        <f t="shared" si="6"/>
        <v>97.8</v>
      </c>
    </row>
    <row r="138" spans="1:10" ht="52.5">
      <c r="A138" s="79"/>
      <c r="B138" s="108"/>
      <c r="C138" s="120" t="s">
        <v>38</v>
      </c>
      <c r="D138" s="76" t="s">
        <v>6</v>
      </c>
      <c r="E138" s="86" t="s">
        <v>73</v>
      </c>
      <c r="F138" s="26">
        <v>760.16</v>
      </c>
      <c r="G138" s="30">
        <f>SUM(F138)</f>
        <v>760.16</v>
      </c>
      <c r="H138" s="3">
        <v>780</v>
      </c>
      <c r="I138" s="3">
        <v>760.16</v>
      </c>
      <c r="J138" s="6">
        <f>SUM((G138/G139*H139/H138*100)+(I138/G138*100))/2</f>
        <v>98.72820512820512</v>
      </c>
    </row>
    <row r="139" spans="1:10" ht="63">
      <c r="A139" s="79"/>
      <c r="B139" s="108"/>
      <c r="C139" s="122"/>
      <c r="D139" s="76" t="s">
        <v>7</v>
      </c>
      <c r="E139" s="86" t="s">
        <v>180</v>
      </c>
      <c r="F139" s="5">
        <v>80</v>
      </c>
      <c r="G139" s="36">
        <f>SUM(F139)</f>
        <v>80</v>
      </c>
      <c r="H139" s="5">
        <v>80</v>
      </c>
      <c r="I139" s="81"/>
      <c r="J139" s="6">
        <f t="shared" si="6"/>
        <v>100</v>
      </c>
    </row>
    <row r="140" spans="1:10" ht="31.5">
      <c r="A140" s="79"/>
      <c r="B140" s="108"/>
      <c r="C140" s="122"/>
      <c r="D140" s="116" t="s">
        <v>8</v>
      </c>
      <c r="E140" s="28" t="s">
        <v>44</v>
      </c>
      <c r="F140" s="6">
        <v>100</v>
      </c>
      <c r="G140" s="1">
        <v>100</v>
      </c>
      <c r="H140" s="6">
        <v>95.6</v>
      </c>
      <c r="I140" s="81"/>
      <c r="J140" s="6">
        <f t="shared" si="6"/>
        <v>95.6</v>
      </c>
    </row>
    <row r="141" spans="1:10" ht="21">
      <c r="A141" s="79"/>
      <c r="B141" s="108"/>
      <c r="C141" s="122"/>
      <c r="D141" s="117"/>
      <c r="E141" s="28" t="s">
        <v>45</v>
      </c>
      <c r="F141" s="6">
        <v>100</v>
      </c>
      <c r="G141" s="1">
        <v>100</v>
      </c>
      <c r="H141" s="6">
        <v>96.2</v>
      </c>
      <c r="I141" s="81"/>
      <c r="J141" s="6">
        <f t="shared" si="6"/>
        <v>96.2</v>
      </c>
    </row>
    <row r="142" spans="1:10" ht="63.75" customHeight="1">
      <c r="A142" s="79"/>
      <c r="B142" s="108"/>
      <c r="C142" s="120" t="s">
        <v>31</v>
      </c>
      <c r="D142" s="76" t="s">
        <v>6</v>
      </c>
      <c r="E142" s="86" t="s">
        <v>74</v>
      </c>
      <c r="F142" s="26">
        <v>7685</v>
      </c>
      <c r="G142" s="30">
        <f>SUM(F142)</f>
        <v>7685</v>
      </c>
      <c r="H142" s="3">
        <v>7750.1</v>
      </c>
      <c r="I142" s="3">
        <v>7685</v>
      </c>
      <c r="J142" s="6">
        <f>SUM((G142/G143*H143/H142*100)+(I142/G142*100))/2</f>
        <v>97.13861756622495</v>
      </c>
    </row>
    <row r="143" spans="1:10" ht="73.5">
      <c r="A143" s="79"/>
      <c r="B143" s="108"/>
      <c r="C143" s="122"/>
      <c r="D143" s="73" t="s">
        <v>7</v>
      </c>
      <c r="E143" s="86" t="s">
        <v>75</v>
      </c>
      <c r="F143" s="5">
        <v>14500</v>
      </c>
      <c r="G143" s="36">
        <f>SUM(F143)</f>
        <v>14500</v>
      </c>
      <c r="H143" s="5">
        <v>13786</v>
      </c>
      <c r="I143" s="81"/>
      <c r="J143" s="6">
        <f t="shared" si="6"/>
        <v>95.07586206896552</v>
      </c>
    </row>
    <row r="144" spans="1:10" ht="31.5">
      <c r="A144" s="79"/>
      <c r="B144" s="108"/>
      <c r="C144" s="122"/>
      <c r="D144" s="116" t="s">
        <v>8</v>
      </c>
      <c r="E144" s="28" t="s">
        <v>44</v>
      </c>
      <c r="F144" s="6">
        <v>100</v>
      </c>
      <c r="G144" s="1">
        <v>100</v>
      </c>
      <c r="H144" s="6">
        <v>95</v>
      </c>
      <c r="I144" s="81"/>
      <c r="J144" s="6">
        <f t="shared" si="6"/>
        <v>95</v>
      </c>
    </row>
    <row r="145" spans="1:10" ht="21">
      <c r="A145" s="79"/>
      <c r="B145" s="108"/>
      <c r="C145" s="121"/>
      <c r="D145" s="117"/>
      <c r="E145" s="28" t="s">
        <v>45</v>
      </c>
      <c r="F145" s="6">
        <v>100</v>
      </c>
      <c r="G145" s="1">
        <v>100</v>
      </c>
      <c r="H145" s="6">
        <v>96</v>
      </c>
      <c r="I145" s="81"/>
      <c r="J145" s="6">
        <f t="shared" si="6"/>
        <v>96</v>
      </c>
    </row>
    <row r="146" spans="1:10" ht="21" customHeight="1">
      <c r="A146" s="79"/>
      <c r="B146" s="108"/>
      <c r="C146" s="105" t="s">
        <v>77</v>
      </c>
      <c r="D146" s="76" t="s">
        <v>6</v>
      </c>
      <c r="E146" s="19" t="s">
        <v>77</v>
      </c>
      <c r="F146" s="26">
        <v>8582.7</v>
      </c>
      <c r="G146" s="30">
        <f>SUM(F146)</f>
        <v>8582.7</v>
      </c>
      <c r="H146" s="3">
        <v>8700</v>
      </c>
      <c r="I146" s="3">
        <v>8582.7</v>
      </c>
      <c r="J146" s="6">
        <f>SUM((G146/G147*H147/H146*100)+(I146/G146*100))/2</f>
        <v>98.74387705004206</v>
      </c>
    </row>
    <row r="147" spans="1:10" ht="22.5" customHeight="1">
      <c r="A147" s="79"/>
      <c r="B147" s="108"/>
      <c r="C147" s="114"/>
      <c r="D147" s="73" t="s">
        <v>7</v>
      </c>
      <c r="E147" s="19" t="s">
        <v>78</v>
      </c>
      <c r="F147" s="81">
        <v>32800</v>
      </c>
      <c r="G147" s="36">
        <f>SUM(F147)</f>
        <v>32800</v>
      </c>
      <c r="H147" s="5">
        <v>32413</v>
      </c>
      <c r="I147" s="81"/>
      <c r="J147" s="6">
        <f t="shared" si="6"/>
        <v>98.8201219512195</v>
      </c>
    </row>
    <row r="148" spans="1:10" ht="23.25" customHeight="1">
      <c r="A148" s="79"/>
      <c r="B148" s="108"/>
      <c r="C148" s="114"/>
      <c r="D148" s="116" t="s">
        <v>8</v>
      </c>
      <c r="E148" s="28" t="s">
        <v>44</v>
      </c>
      <c r="F148" s="6">
        <v>100</v>
      </c>
      <c r="G148" s="1">
        <v>100</v>
      </c>
      <c r="H148" s="6">
        <v>95</v>
      </c>
      <c r="I148" s="81"/>
      <c r="J148" s="6">
        <f t="shared" si="6"/>
        <v>95</v>
      </c>
    </row>
    <row r="149" spans="1:10" ht="20.25" customHeight="1">
      <c r="A149" s="79"/>
      <c r="B149" s="108"/>
      <c r="C149" s="106"/>
      <c r="D149" s="117"/>
      <c r="E149" s="28" t="s">
        <v>45</v>
      </c>
      <c r="F149" s="6">
        <v>100</v>
      </c>
      <c r="G149" s="1">
        <v>100</v>
      </c>
      <c r="H149" s="6">
        <v>96</v>
      </c>
      <c r="I149" s="81"/>
      <c r="J149" s="6">
        <f t="shared" si="6"/>
        <v>96</v>
      </c>
    </row>
    <row r="150" spans="1:10" ht="20.25" customHeight="1">
      <c r="A150" s="79"/>
      <c r="B150" s="108"/>
      <c r="C150" s="113" t="s">
        <v>79</v>
      </c>
      <c r="D150" s="76" t="s">
        <v>6</v>
      </c>
      <c r="E150" s="28" t="s">
        <v>79</v>
      </c>
      <c r="F150" s="26">
        <v>243</v>
      </c>
      <c r="G150" s="30">
        <f>SUM(F150)</f>
        <v>243</v>
      </c>
      <c r="H150" s="3">
        <v>260.1</v>
      </c>
      <c r="I150" s="3">
        <v>243</v>
      </c>
      <c r="J150" s="6">
        <f>SUM((G150/G151*H151/H150*100)+(I150/G150*100))/2</f>
        <v>96.71280276816609</v>
      </c>
    </row>
    <row r="151" spans="1:10" ht="21.75" customHeight="1">
      <c r="A151" s="79"/>
      <c r="B151" s="108"/>
      <c r="C151" s="113"/>
      <c r="D151" s="76" t="s">
        <v>7</v>
      </c>
      <c r="E151" s="28" t="s">
        <v>80</v>
      </c>
      <c r="F151" s="81">
        <v>100</v>
      </c>
      <c r="G151" s="36">
        <f>SUM(F151)</f>
        <v>100</v>
      </c>
      <c r="H151" s="5">
        <v>100</v>
      </c>
      <c r="I151" s="81"/>
      <c r="J151" s="6">
        <f t="shared" si="6"/>
        <v>100</v>
      </c>
    </row>
    <row r="152" spans="1:10" ht="22.5" customHeight="1">
      <c r="A152" s="79"/>
      <c r="B152" s="108"/>
      <c r="C152" s="113"/>
      <c r="D152" s="76" t="s">
        <v>8</v>
      </c>
      <c r="E152" s="28" t="s">
        <v>81</v>
      </c>
      <c r="F152" s="6">
        <v>100</v>
      </c>
      <c r="G152" s="1">
        <v>100</v>
      </c>
      <c r="H152" s="6">
        <v>100</v>
      </c>
      <c r="I152" s="81"/>
      <c r="J152" s="6">
        <f t="shared" si="6"/>
        <v>100</v>
      </c>
    </row>
    <row r="153" spans="1:10" ht="21" customHeight="1">
      <c r="A153" s="79"/>
      <c r="B153" s="108"/>
      <c r="C153" s="118" t="s">
        <v>82</v>
      </c>
      <c r="D153" s="76" t="s">
        <v>6</v>
      </c>
      <c r="E153" s="19" t="s">
        <v>82</v>
      </c>
      <c r="F153" s="26">
        <v>4440.44</v>
      </c>
      <c r="G153" s="30">
        <f>SUM(F153)</f>
        <v>4440.44</v>
      </c>
      <c r="H153" s="17">
        <v>4580.2</v>
      </c>
      <c r="I153" s="17">
        <v>4440.44</v>
      </c>
      <c r="J153" s="6">
        <f>SUM((G153/G154*H154/H153*100)+(I153/G153*100))/2</f>
        <v>96.69951748831929</v>
      </c>
    </row>
    <row r="154" spans="1:10" ht="33" customHeight="1">
      <c r="A154" s="79"/>
      <c r="B154" s="108"/>
      <c r="C154" s="119"/>
      <c r="D154" s="76" t="s">
        <v>7</v>
      </c>
      <c r="E154" s="19" t="s">
        <v>83</v>
      </c>
      <c r="F154" s="81">
        <v>6200</v>
      </c>
      <c r="G154" s="36">
        <f>SUM(F154)</f>
        <v>6200</v>
      </c>
      <c r="H154" s="5">
        <v>5973</v>
      </c>
      <c r="I154" s="81"/>
      <c r="J154" s="6">
        <f t="shared" si="6"/>
        <v>96.33870967741936</v>
      </c>
    </row>
    <row r="155" spans="1:10" ht="85.5" customHeight="1">
      <c r="A155" s="123">
        <v>8</v>
      </c>
      <c r="B155" s="107" t="s">
        <v>13</v>
      </c>
      <c r="C155" s="132" t="s">
        <v>31</v>
      </c>
      <c r="D155" s="76" t="s">
        <v>6</v>
      </c>
      <c r="E155" s="86" t="s">
        <v>230</v>
      </c>
      <c r="F155" s="26">
        <v>40000</v>
      </c>
      <c r="G155" s="30">
        <f>SUM(F155)</f>
        <v>40000</v>
      </c>
      <c r="H155" s="3">
        <v>38897.731</v>
      </c>
      <c r="I155" s="3">
        <v>41419.479</v>
      </c>
      <c r="J155" s="6">
        <f>SUM((G155/G156*H156/H155*100)+(I155/G155*100))/2</f>
        <v>102.64953976944908</v>
      </c>
    </row>
    <row r="156" spans="1:10" ht="84.75" customHeight="1">
      <c r="A156" s="124"/>
      <c r="B156" s="108"/>
      <c r="C156" s="133"/>
      <c r="D156" s="76" t="s">
        <v>7</v>
      </c>
      <c r="E156" s="86" t="s">
        <v>84</v>
      </c>
      <c r="F156" s="5">
        <v>25913</v>
      </c>
      <c r="G156" s="36">
        <f>SUM(F156)</f>
        <v>25913</v>
      </c>
      <c r="H156" s="5">
        <v>25640</v>
      </c>
      <c r="I156" s="2"/>
      <c r="J156" s="6">
        <f t="shared" si="6"/>
        <v>98.94647474240729</v>
      </c>
    </row>
    <row r="157" spans="1:10" ht="21.75" customHeight="1">
      <c r="A157" s="124"/>
      <c r="B157" s="108"/>
      <c r="C157" s="133"/>
      <c r="D157" s="120" t="s">
        <v>8</v>
      </c>
      <c r="E157" s="28" t="s">
        <v>44</v>
      </c>
      <c r="F157" s="6">
        <v>100</v>
      </c>
      <c r="G157" s="1">
        <v>100</v>
      </c>
      <c r="H157" s="81">
        <v>100</v>
      </c>
      <c r="I157" s="81"/>
      <c r="J157" s="6">
        <f t="shared" si="6"/>
        <v>100</v>
      </c>
    </row>
    <row r="158" spans="1:10" ht="21">
      <c r="A158" s="124"/>
      <c r="B158" s="108"/>
      <c r="C158" s="134"/>
      <c r="D158" s="121"/>
      <c r="E158" s="28" t="s">
        <v>45</v>
      </c>
      <c r="F158" s="1" t="s">
        <v>141</v>
      </c>
      <c r="G158" s="1" t="s">
        <v>141</v>
      </c>
      <c r="H158" s="81">
        <v>92</v>
      </c>
      <c r="I158" s="81"/>
      <c r="J158" s="6">
        <v>108.2</v>
      </c>
    </row>
    <row r="159" spans="1:10" ht="22.5" customHeight="1">
      <c r="A159" s="124"/>
      <c r="B159" s="108"/>
      <c r="C159" s="132" t="s">
        <v>39</v>
      </c>
      <c r="D159" s="76" t="s">
        <v>6</v>
      </c>
      <c r="E159" s="70" t="s">
        <v>231</v>
      </c>
      <c r="F159" s="84">
        <v>8500.014</v>
      </c>
      <c r="G159" s="30">
        <f>SUM(F159)</f>
        <v>8500.014</v>
      </c>
      <c r="H159" s="81">
        <v>10240.18</v>
      </c>
      <c r="I159" s="81">
        <v>10337.499</v>
      </c>
      <c r="J159" s="6">
        <f>SUM((G159/G160*H160/H159*100)+(I159/G159*100))/2</f>
        <v>102.31196255166955</v>
      </c>
    </row>
    <row r="160" spans="1:10" ht="31.5">
      <c r="A160" s="124"/>
      <c r="B160" s="108"/>
      <c r="C160" s="133"/>
      <c r="D160" s="76" t="s">
        <v>7</v>
      </c>
      <c r="E160" s="70" t="s">
        <v>85</v>
      </c>
      <c r="F160" s="81">
        <v>200</v>
      </c>
      <c r="G160" s="36">
        <f>SUM(F160)</f>
        <v>200</v>
      </c>
      <c r="H160" s="81">
        <v>200</v>
      </c>
      <c r="I160" s="81"/>
      <c r="J160" s="6">
        <f>SUM(H160/G160)*100</f>
        <v>100</v>
      </c>
    </row>
    <row r="161" spans="1:10" ht="31.5">
      <c r="A161" s="124"/>
      <c r="B161" s="108"/>
      <c r="C161" s="133"/>
      <c r="D161" s="120" t="s">
        <v>8</v>
      </c>
      <c r="E161" s="28" t="s">
        <v>44</v>
      </c>
      <c r="F161" s="6">
        <v>100</v>
      </c>
      <c r="G161" s="1">
        <v>100</v>
      </c>
      <c r="H161" s="81">
        <v>100</v>
      </c>
      <c r="I161" s="81"/>
      <c r="J161" s="6">
        <f t="shared" si="6"/>
        <v>100</v>
      </c>
    </row>
    <row r="162" spans="1:10" ht="21" customHeight="1">
      <c r="A162" s="124"/>
      <c r="B162" s="109"/>
      <c r="C162" s="134"/>
      <c r="D162" s="121"/>
      <c r="E162" s="28" t="s">
        <v>45</v>
      </c>
      <c r="F162" s="1" t="s">
        <v>142</v>
      </c>
      <c r="G162" s="1" t="s">
        <v>142</v>
      </c>
      <c r="H162" s="81">
        <v>95</v>
      </c>
      <c r="I162" s="81"/>
      <c r="J162" s="6">
        <v>118.7</v>
      </c>
    </row>
    <row r="163" spans="1:10" ht="52.5">
      <c r="A163" s="123">
        <v>9</v>
      </c>
      <c r="B163" s="135" t="s">
        <v>179</v>
      </c>
      <c r="C163" s="136"/>
      <c r="D163" s="76" t="s">
        <v>6</v>
      </c>
      <c r="E163" s="86" t="s">
        <v>232</v>
      </c>
      <c r="F163" s="26">
        <v>11604.916</v>
      </c>
      <c r="G163" s="30">
        <f>SUM(F163)</f>
        <v>11604.916</v>
      </c>
      <c r="H163" s="18">
        <v>11702.31285</v>
      </c>
      <c r="I163" s="18">
        <v>11553.65285</v>
      </c>
      <c r="J163" s="6">
        <f>SUM((G163/G164*H164/H163*100)+(I163/G163*100))/2</f>
        <v>99.57124035425929</v>
      </c>
    </row>
    <row r="164" spans="1:10" ht="63">
      <c r="A164" s="124"/>
      <c r="B164" s="137"/>
      <c r="C164" s="138"/>
      <c r="D164" s="76" t="s">
        <v>7</v>
      </c>
      <c r="E164" s="86" t="s">
        <v>68</v>
      </c>
      <c r="F164" s="5">
        <v>20000</v>
      </c>
      <c r="G164" s="36">
        <f>SUM(F164)</f>
        <v>20000</v>
      </c>
      <c r="H164" s="5">
        <v>20084</v>
      </c>
      <c r="I164" s="6"/>
      <c r="J164" s="6">
        <f t="shared" si="6"/>
        <v>100.42</v>
      </c>
    </row>
    <row r="165" spans="1:10" ht="31.5">
      <c r="A165" s="124"/>
      <c r="B165" s="137"/>
      <c r="C165" s="138"/>
      <c r="D165" s="105" t="s">
        <v>8</v>
      </c>
      <c r="E165" s="28" t="s">
        <v>44</v>
      </c>
      <c r="F165" s="6">
        <v>100</v>
      </c>
      <c r="G165" s="1">
        <v>100</v>
      </c>
      <c r="H165" s="5">
        <v>100</v>
      </c>
      <c r="I165" s="6"/>
      <c r="J165" s="6">
        <f t="shared" si="6"/>
        <v>100</v>
      </c>
    </row>
    <row r="166" spans="1:10" ht="22.5" customHeight="1">
      <c r="A166" s="125"/>
      <c r="B166" s="139"/>
      <c r="C166" s="140"/>
      <c r="D166" s="106"/>
      <c r="E166" s="28" t="s">
        <v>45</v>
      </c>
      <c r="F166" s="6">
        <v>100</v>
      </c>
      <c r="G166" s="1">
        <v>100</v>
      </c>
      <c r="H166" s="5">
        <v>100</v>
      </c>
      <c r="I166" s="81"/>
      <c r="J166" s="6">
        <f t="shared" si="6"/>
        <v>100</v>
      </c>
    </row>
    <row r="167" spans="1:10" ht="22.5" customHeight="1">
      <c r="A167" s="123">
        <v>10</v>
      </c>
      <c r="B167" s="135" t="s">
        <v>181</v>
      </c>
      <c r="C167" s="136"/>
      <c r="D167" s="76" t="s">
        <v>6</v>
      </c>
      <c r="E167" s="86" t="s">
        <v>233</v>
      </c>
      <c r="F167" s="26">
        <v>88830</v>
      </c>
      <c r="G167" s="30">
        <f>SUM(F167)</f>
        <v>88830</v>
      </c>
      <c r="H167" s="3">
        <v>88830</v>
      </c>
      <c r="I167" s="18">
        <v>88830</v>
      </c>
      <c r="J167" s="6">
        <f>SUM((G167/G168*H168/H167*100)+(I167/G167*100))/2</f>
        <v>101.50802139037432</v>
      </c>
    </row>
    <row r="168" spans="1:10" ht="32.25">
      <c r="A168" s="124"/>
      <c r="B168" s="137"/>
      <c r="C168" s="138"/>
      <c r="D168" s="76" t="s">
        <v>7</v>
      </c>
      <c r="E168" s="86" t="s">
        <v>87</v>
      </c>
      <c r="F168" s="5">
        <v>18700</v>
      </c>
      <c r="G168" s="36">
        <f>SUM(F168)</f>
        <v>18700</v>
      </c>
      <c r="H168" s="5">
        <v>19264</v>
      </c>
      <c r="I168" s="6"/>
      <c r="J168" s="6">
        <f t="shared" si="6"/>
        <v>103.01604278074868</v>
      </c>
    </row>
    <row r="169" spans="1:10" ht="44.25" customHeight="1">
      <c r="A169" s="124"/>
      <c r="B169" s="137"/>
      <c r="C169" s="138"/>
      <c r="D169" s="73" t="s">
        <v>8</v>
      </c>
      <c r="E169" s="70" t="s">
        <v>86</v>
      </c>
      <c r="F169" s="6">
        <v>100</v>
      </c>
      <c r="G169" s="1">
        <v>100</v>
      </c>
      <c r="H169" s="6">
        <v>100</v>
      </c>
      <c r="I169" s="81"/>
      <c r="J169" s="6">
        <f t="shared" si="6"/>
        <v>100</v>
      </c>
    </row>
    <row r="170" spans="1:10" ht="17.25" customHeight="1">
      <c r="A170" s="141">
        <v>11</v>
      </c>
      <c r="B170" s="135" t="s">
        <v>145</v>
      </c>
      <c r="C170" s="136"/>
      <c r="D170" s="76" t="s">
        <v>6</v>
      </c>
      <c r="E170" s="86" t="s">
        <v>119</v>
      </c>
      <c r="F170" s="44">
        <v>64193.92876</v>
      </c>
      <c r="G170" s="44">
        <v>64193.92876</v>
      </c>
      <c r="H170" s="2">
        <v>61216.76</v>
      </c>
      <c r="I170" s="2">
        <v>63540.98</v>
      </c>
      <c r="J170" s="6">
        <f>SUM((G170/G171*H171/H170*100)+(I170/G170*100))/2</f>
        <v>99.37640562524359</v>
      </c>
    </row>
    <row r="171" spans="1:10" ht="21.75" customHeight="1">
      <c r="A171" s="141"/>
      <c r="B171" s="137"/>
      <c r="C171" s="138"/>
      <c r="D171" s="76" t="s">
        <v>7</v>
      </c>
      <c r="E171" s="86" t="s">
        <v>120</v>
      </c>
      <c r="F171" s="5">
        <v>35000</v>
      </c>
      <c r="G171" s="5">
        <v>35000</v>
      </c>
      <c r="H171" s="5">
        <v>33300</v>
      </c>
      <c r="I171" s="6"/>
      <c r="J171" s="6">
        <f t="shared" si="6"/>
        <v>95.14285714285714</v>
      </c>
    </row>
    <row r="172" spans="1:10" ht="21">
      <c r="A172" s="141"/>
      <c r="B172" s="137"/>
      <c r="C172" s="138"/>
      <c r="D172" s="116" t="s">
        <v>8</v>
      </c>
      <c r="E172" s="28" t="s">
        <v>105</v>
      </c>
      <c r="F172" s="6">
        <v>98</v>
      </c>
      <c r="G172" s="1">
        <v>98</v>
      </c>
      <c r="H172" s="2">
        <v>100.13</v>
      </c>
      <c r="I172" s="6"/>
      <c r="J172" s="6">
        <f t="shared" si="6"/>
        <v>102.17346938775509</v>
      </c>
    </row>
    <row r="173" spans="1:10" ht="31.5">
      <c r="A173" s="141"/>
      <c r="B173" s="137"/>
      <c r="C173" s="138"/>
      <c r="D173" s="127"/>
      <c r="E173" s="86" t="s">
        <v>106</v>
      </c>
      <c r="F173" s="6">
        <v>0</v>
      </c>
      <c r="G173" s="1">
        <v>0</v>
      </c>
      <c r="H173" s="6">
        <v>0</v>
      </c>
      <c r="I173" s="81"/>
      <c r="J173" s="6">
        <v>0</v>
      </c>
    </row>
    <row r="174" spans="1:10" ht="42">
      <c r="A174" s="141"/>
      <c r="B174" s="137"/>
      <c r="C174" s="138"/>
      <c r="D174" s="127"/>
      <c r="E174" s="28" t="s">
        <v>107</v>
      </c>
      <c r="F174" s="6">
        <v>0</v>
      </c>
      <c r="G174" s="1">
        <v>0</v>
      </c>
      <c r="H174" s="6">
        <v>0</v>
      </c>
      <c r="I174" s="81"/>
      <c r="J174" s="6">
        <v>0</v>
      </c>
    </row>
    <row r="175" spans="1:10" ht="33.75" customHeight="1">
      <c r="A175" s="141">
        <v>12</v>
      </c>
      <c r="B175" s="135" t="s">
        <v>146</v>
      </c>
      <c r="C175" s="136"/>
      <c r="D175" s="77" t="s">
        <v>6</v>
      </c>
      <c r="E175" s="28" t="s">
        <v>93</v>
      </c>
      <c r="F175" s="26">
        <v>22827.37206</v>
      </c>
      <c r="G175" s="26">
        <v>22827.37206</v>
      </c>
      <c r="H175" s="17">
        <v>22825.0626</v>
      </c>
      <c r="I175" s="17">
        <v>22825.0626</v>
      </c>
      <c r="J175" s="6">
        <f>SUM((G175/G176*H176/H175*100)+(I175/G175*100))/2</f>
        <v>100.00000051182678</v>
      </c>
    </row>
    <row r="176" spans="1:10" ht="42.75" customHeight="1">
      <c r="A176" s="141"/>
      <c r="B176" s="137"/>
      <c r="C176" s="138"/>
      <c r="D176" s="89" t="s">
        <v>7</v>
      </c>
      <c r="E176" s="28" t="s">
        <v>94</v>
      </c>
      <c r="F176" s="5">
        <v>1</v>
      </c>
      <c r="G176" s="36">
        <v>1</v>
      </c>
      <c r="H176" s="5">
        <v>1</v>
      </c>
      <c r="I176" s="5"/>
      <c r="J176" s="6">
        <f t="shared" si="6"/>
        <v>100</v>
      </c>
    </row>
    <row r="177" spans="1:10" ht="65.25" customHeight="1">
      <c r="A177" s="123">
        <v>13</v>
      </c>
      <c r="B177" s="107" t="s">
        <v>182</v>
      </c>
      <c r="C177" s="132" t="s">
        <v>188</v>
      </c>
      <c r="D177" s="77" t="s">
        <v>6</v>
      </c>
      <c r="E177" s="21" t="s">
        <v>95</v>
      </c>
      <c r="F177" s="41">
        <v>1500</v>
      </c>
      <c r="G177" s="41">
        <v>1500</v>
      </c>
      <c r="H177" s="81">
        <v>1388.83568</v>
      </c>
      <c r="I177" s="81">
        <v>1388.83568</v>
      </c>
      <c r="J177" s="6">
        <f>SUM((G177/G178*H178/H177*100)+(I177/G177*100))/2</f>
        <v>100.2965915075248</v>
      </c>
    </row>
    <row r="178" spans="1:10" ht="73.5">
      <c r="A178" s="124"/>
      <c r="B178" s="108"/>
      <c r="C178" s="134"/>
      <c r="D178" s="89" t="s">
        <v>7</v>
      </c>
      <c r="E178" s="21" t="s">
        <v>96</v>
      </c>
      <c r="F178" s="14">
        <v>32</v>
      </c>
      <c r="G178" s="14">
        <v>32</v>
      </c>
      <c r="H178" s="81">
        <v>32</v>
      </c>
      <c r="I178" s="81"/>
      <c r="J178" s="6">
        <f t="shared" si="6"/>
        <v>100</v>
      </c>
    </row>
    <row r="179" spans="1:10" ht="63">
      <c r="A179" s="124"/>
      <c r="B179" s="108"/>
      <c r="C179" s="132" t="s">
        <v>185</v>
      </c>
      <c r="D179" s="77" t="s">
        <v>6</v>
      </c>
      <c r="E179" s="21" t="s">
        <v>183</v>
      </c>
      <c r="F179" s="39">
        <v>7778.83466</v>
      </c>
      <c r="G179" s="30">
        <f>SUM(F179)</f>
        <v>7778.83466</v>
      </c>
      <c r="H179" s="81">
        <v>7138.30957</v>
      </c>
      <c r="I179" s="81">
        <v>7138.30957</v>
      </c>
      <c r="J179" s="6">
        <f>SUM((G179/G180*H180/H179*100)+(I179/G179*100))/2</f>
        <v>102.37702201913403</v>
      </c>
    </row>
    <row r="180" spans="1:10" ht="63">
      <c r="A180" s="124"/>
      <c r="B180" s="108"/>
      <c r="C180" s="133"/>
      <c r="D180" s="89" t="s">
        <v>7</v>
      </c>
      <c r="E180" s="21" t="s">
        <v>184</v>
      </c>
      <c r="F180" s="14">
        <v>4451</v>
      </c>
      <c r="G180" s="36">
        <v>4451</v>
      </c>
      <c r="H180" s="81">
        <v>4615</v>
      </c>
      <c r="I180" s="81"/>
      <c r="J180" s="6">
        <f t="shared" si="6"/>
        <v>103.68456526623231</v>
      </c>
    </row>
    <row r="181" spans="1:10" ht="31.5">
      <c r="A181" s="124"/>
      <c r="B181" s="108"/>
      <c r="C181" s="133"/>
      <c r="D181" s="105" t="s">
        <v>8</v>
      </c>
      <c r="E181" s="28" t="s">
        <v>44</v>
      </c>
      <c r="F181" s="23">
        <v>100</v>
      </c>
      <c r="G181" s="53">
        <v>100</v>
      </c>
      <c r="H181" s="81">
        <v>100</v>
      </c>
      <c r="I181" s="81"/>
      <c r="J181" s="6">
        <f t="shared" si="6"/>
        <v>100</v>
      </c>
    </row>
    <row r="182" spans="1:10" ht="21">
      <c r="A182" s="124"/>
      <c r="B182" s="108"/>
      <c r="C182" s="134"/>
      <c r="D182" s="106"/>
      <c r="E182" s="28" t="s">
        <v>45</v>
      </c>
      <c r="F182" s="23">
        <v>100</v>
      </c>
      <c r="G182" s="53">
        <v>100</v>
      </c>
      <c r="H182" s="81">
        <v>100</v>
      </c>
      <c r="I182" s="81"/>
      <c r="J182" s="6">
        <f t="shared" si="6"/>
        <v>100</v>
      </c>
    </row>
    <row r="183" spans="1:10" ht="32.25" customHeight="1">
      <c r="A183" s="124"/>
      <c r="B183" s="108"/>
      <c r="C183" s="104" t="s">
        <v>209</v>
      </c>
      <c r="D183" s="77" t="s">
        <v>6</v>
      </c>
      <c r="E183" s="21" t="s">
        <v>187</v>
      </c>
      <c r="F183" s="39">
        <v>8932.29026</v>
      </c>
      <c r="G183" s="30">
        <f>SUM(F183)</f>
        <v>8932.29026</v>
      </c>
      <c r="H183" s="81">
        <v>8208.30074</v>
      </c>
      <c r="I183" s="81">
        <v>8932.29026</v>
      </c>
      <c r="J183" s="6">
        <f>SUM((G183/G184*H184/H183*100)+(I183/G183*100))/2</f>
        <v>105.32563503515101</v>
      </c>
    </row>
    <row r="184" spans="1:10" ht="42">
      <c r="A184" s="124"/>
      <c r="B184" s="108"/>
      <c r="C184" s="104"/>
      <c r="D184" s="89" t="s">
        <v>7</v>
      </c>
      <c r="E184" s="21" t="s">
        <v>186</v>
      </c>
      <c r="F184" s="14">
        <v>5111</v>
      </c>
      <c r="G184" s="36">
        <f>SUM(F184)</f>
        <v>5111</v>
      </c>
      <c r="H184" s="81">
        <v>5197</v>
      </c>
      <c r="I184" s="81"/>
      <c r="J184" s="6">
        <f t="shared" si="6"/>
        <v>101.68264527489728</v>
      </c>
    </row>
    <row r="185" spans="1:10" ht="31.5">
      <c r="A185" s="124"/>
      <c r="B185" s="108"/>
      <c r="C185" s="104"/>
      <c r="D185" s="105" t="s">
        <v>8</v>
      </c>
      <c r="E185" s="28" t="s">
        <v>44</v>
      </c>
      <c r="F185" s="23">
        <v>100</v>
      </c>
      <c r="G185" s="53">
        <v>100</v>
      </c>
      <c r="H185" s="81">
        <v>100</v>
      </c>
      <c r="I185" s="81"/>
      <c r="J185" s="6">
        <f t="shared" si="6"/>
        <v>100</v>
      </c>
    </row>
    <row r="186" spans="1:10" ht="21">
      <c r="A186" s="125"/>
      <c r="B186" s="109"/>
      <c r="C186" s="104"/>
      <c r="D186" s="106"/>
      <c r="E186" s="28" t="s">
        <v>45</v>
      </c>
      <c r="F186" s="23">
        <v>100</v>
      </c>
      <c r="G186" s="53">
        <v>100</v>
      </c>
      <c r="H186" s="81">
        <v>100</v>
      </c>
      <c r="I186" s="81"/>
      <c r="J186" s="6">
        <f t="shared" si="6"/>
        <v>100</v>
      </c>
    </row>
    <row r="187" spans="1:10" ht="21" customHeight="1">
      <c r="A187" s="141">
        <v>14</v>
      </c>
      <c r="B187" s="107" t="s">
        <v>191</v>
      </c>
      <c r="C187" s="115" t="s">
        <v>102</v>
      </c>
      <c r="D187" s="73" t="s">
        <v>6</v>
      </c>
      <c r="E187" s="86" t="s">
        <v>103</v>
      </c>
      <c r="F187" s="30">
        <v>6681.36156</v>
      </c>
      <c r="G187" s="30">
        <v>6681.36156</v>
      </c>
      <c r="H187" s="18">
        <v>6681.36156</v>
      </c>
      <c r="I187" s="18">
        <v>6582.01756</v>
      </c>
      <c r="J187" s="6">
        <f>SUM((G187/G188*H188/H187*100)+(I187/G187*100))/2</f>
        <v>97.80673521880172</v>
      </c>
    </row>
    <row r="188" spans="1:10" ht="19.5" customHeight="1">
      <c r="A188" s="141"/>
      <c r="B188" s="108"/>
      <c r="C188" s="115"/>
      <c r="D188" s="73" t="s">
        <v>7</v>
      </c>
      <c r="E188" s="86" t="s">
        <v>104</v>
      </c>
      <c r="F188" s="5">
        <v>3966</v>
      </c>
      <c r="G188" s="36">
        <f>SUM(F188)</f>
        <v>3966</v>
      </c>
      <c r="H188" s="5">
        <v>3851</v>
      </c>
      <c r="I188" s="2"/>
      <c r="J188" s="6">
        <f t="shared" si="6"/>
        <v>97.10035300050428</v>
      </c>
    </row>
    <row r="189" spans="1:10" ht="21">
      <c r="A189" s="141"/>
      <c r="B189" s="108"/>
      <c r="C189" s="115"/>
      <c r="D189" s="105" t="s">
        <v>8</v>
      </c>
      <c r="E189" s="28" t="s">
        <v>105</v>
      </c>
      <c r="F189" s="6">
        <v>100</v>
      </c>
      <c r="G189" s="1">
        <v>100</v>
      </c>
      <c r="H189" s="6">
        <v>98</v>
      </c>
      <c r="I189" s="2"/>
      <c r="J189" s="6">
        <f t="shared" si="6"/>
        <v>98</v>
      </c>
    </row>
    <row r="190" spans="1:10" ht="31.5">
      <c r="A190" s="141"/>
      <c r="B190" s="108"/>
      <c r="C190" s="115"/>
      <c r="D190" s="114"/>
      <c r="E190" s="86" t="s">
        <v>106</v>
      </c>
      <c r="F190" s="6">
        <v>0.7</v>
      </c>
      <c r="G190" s="1">
        <v>0.7</v>
      </c>
      <c r="H190" s="2">
        <v>0.1</v>
      </c>
      <c r="I190" s="5"/>
      <c r="J190" s="6">
        <f t="shared" si="6"/>
        <v>14.285714285714288</v>
      </c>
    </row>
    <row r="191" spans="1:10" ht="42.75" customHeight="1">
      <c r="A191" s="141"/>
      <c r="B191" s="108"/>
      <c r="C191" s="115"/>
      <c r="D191" s="106"/>
      <c r="E191" s="28" t="s">
        <v>107</v>
      </c>
      <c r="F191" s="6">
        <v>100</v>
      </c>
      <c r="G191" s="1">
        <v>100</v>
      </c>
      <c r="H191" s="6">
        <v>100</v>
      </c>
      <c r="I191" s="6"/>
      <c r="J191" s="6">
        <f t="shared" si="6"/>
        <v>100</v>
      </c>
    </row>
    <row r="192" spans="1:10" ht="18.75" customHeight="1">
      <c r="A192" s="141"/>
      <c r="B192" s="108"/>
      <c r="C192" s="115" t="s">
        <v>108</v>
      </c>
      <c r="D192" s="73" t="s">
        <v>6</v>
      </c>
      <c r="E192" s="86" t="s">
        <v>103</v>
      </c>
      <c r="F192" s="30">
        <v>25973.77104</v>
      </c>
      <c r="G192" s="30">
        <v>25973.77104</v>
      </c>
      <c r="H192" s="18">
        <v>25973.77104</v>
      </c>
      <c r="I192" s="81">
        <v>25552.33244</v>
      </c>
      <c r="J192" s="6">
        <f>SUM((G192/G193*H193/H192*100)+(I192/G192*100))/2</f>
        <v>99.18872273234606</v>
      </c>
    </row>
    <row r="193" spans="1:10" ht="20.25" customHeight="1">
      <c r="A193" s="141"/>
      <c r="B193" s="108"/>
      <c r="C193" s="115"/>
      <c r="D193" s="73" t="s">
        <v>7</v>
      </c>
      <c r="E193" s="86" t="s">
        <v>104</v>
      </c>
      <c r="F193" s="22">
        <v>15876</v>
      </c>
      <c r="G193" s="36">
        <f>SUM(F193)</f>
        <v>15876</v>
      </c>
      <c r="H193" s="5">
        <v>15876</v>
      </c>
      <c r="I193" s="81"/>
      <c r="J193" s="6">
        <f t="shared" si="6"/>
        <v>100</v>
      </c>
    </row>
    <row r="194" spans="1:10" ht="21">
      <c r="A194" s="141"/>
      <c r="B194" s="108"/>
      <c r="C194" s="115"/>
      <c r="D194" s="105" t="s">
        <v>8</v>
      </c>
      <c r="E194" s="28" t="s">
        <v>105</v>
      </c>
      <c r="F194" s="23">
        <v>100</v>
      </c>
      <c r="G194" s="57">
        <v>100</v>
      </c>
      <c r="H194" s="6">
        <v>100</v>
      </c>
      <c r="I194" s="81"/>
      <c r="J194" s="6">
        <f t="shared" si="6"/>
        <v>100</v>
      </c>
    </row>
    <row r="195" spans="1:10" ht="31.5">
      <c r="A195" s="141"/>
      <c r="B195" s="108"/>
      <c r="C195" s="115"/>
      <c r="D195" s="114"/>
      <c r="E195" s="86" t="s">
        <v>106</v>
      </c>
      <c r="F195" s="23">
        <v>0</v>
      </c>
      <c r="G195" s="57">
        <v>0</v>
      </c>
      <c r="H195" s="6">
        <v>0.2</v>
      </c>
      <c r="I195" s="81"/>
      <c r="J195" s="6">
        <v>0</v>
      </c>
    </row>
    <row r="196" spans="1:10" ht="42.75" customHeight="1">
      <c r="A196" s="141"/>
      <c r="B196" s="108"/>
      <c r="C196" s="115"/>
      <c r="D196" s="106"/>
      <c r="E196" s="28" t="s">
        <v>107</v>
      </c>
      <c r="F196" s="23">
        <v>100</v>
      </c>
      <c r="G196" s="57">
        <v>100</v>
      </c>
      <c r="H196" s="6">
        <v>100</v>
      </c>
      <c r="I196" s="81"/>
      <c r="J196" s="6">
        <f t="shared" si="6"/>
        <v>100</v>
      </c>
    </row>
    <row r="197" spans="1:10" ht="18.75" customHeight="1">
      <c r="A197" s="141"/>
      <c r="B197" s="108"/>
      <c r="C197" s="115" t="s">
        <v>109</v>
      </c>
      <c r="D197" s="73" t="s">
        <v>6</v>
      </c>
      <c r="E197" s="86" t="s">
        <v>103</v>
      </c>
      <c r="F197" s="30">
        <v>10660.54824</v>
      </c>
      <c r="G197" s="30">
        <v>10660.54824</v>
      </c>
      <c r="H197" s="18">
        <v>10660.54824</v>
      </c>
      <c r="I197" s="81">
        <v>10488.91512</v>
      </c>
      <c r="J197" s="6">
        <f>SUM((G197/G198*H198/H197*100)+(I197/G197*100))/2</f>
        <v>98.85787107511837</v>
      </c>
    </row>
    <row r="198" spans="1:10" ht="19.5" customHeight="1">
      <c r="A198" s="141"/>
      <c r="B198" s="108"/>
      <c r="C198" s="115"/>
      <c r="D198" s="73" t="s">
        <v>7</v>
      </c>
      <c r="E198" s="86" t="s">
        <v>104</v>
      </c>
      <c r="F198" s="22">
        <v>5784</v>
      </c>
      <c r="G198" s="36">
        <f>SUM(F198)</f>
        <v>5784</v>
      </c>
      <c r="H198" s="5">
        <v>5745</v>
      </c>
      <c r="I198" s="81"/>
      <c r="J198" s="6">
        <f t="shared" si="6"/>
        <v>99.32572614107885</v>
      </c>
    </row>
    <row r="199" spans="1:10" ht="20.25" customHeight="1">
      <c r="A199" s="141"/>
      <c r="B199" s="108"/>
      <c r="C199" s="115"/>
      <c r="D199" s="105" t="s">
        <v>8</v>
      </c>
      <c r="E199" s="28" t="s">
        <v>105</v>
      </c>
      <c r="F199" s="6">
        <v>100</v>
      </c>
      <c r="G199" s="1">
        <v>100</v>
      </c>
      <c r="H199" s="6">
        <v>98</v>
      </c>
      <c r="I199" s="81"/>
      <c r="J199" s="6">
        <f t="shared" si="6"/>
        <v>98</v>
      </c>
    </row>
    <row r="200" spans="1:10" ht="31.5">
      <c r="A200" s="141"/>
      <c r="B200" s="108"/>
      <c r="C200" s="115"/>
      <c r="D200" s="114"/>
      <c r="E200" s="86" t="s">
        <v>106</v>
      </c>
      <c r="F200" s="15">
        <v>0.4</v>
      </c>
      <c r="G200" s="58">
        <v>0.4</v>
      </c>
      <c r="H200" s="81">
        <v>0.3</v>
      </c>
      <c r="I200" s="81"/>
      <c r="J200" s="6">
        <f t="shared" si="6"/>
        <v>74.99999999999999</v>
      </c>
    </row>
    <row r="201" spans="1:10" ht="42">
      <c r="A201" s="141"/>
      <c r="B201" s="108"/>
      <c r="C201" s="115"/>
      <c r="D201" s="106"/>
      <c r="E201" s="28" t="s">
        <v>107</v>
      </c>
      <c r="F201" s="6">
        <v>100</v>
      </c>
      <c r="G201" s="1">
        <v>100</v>
      </c>
      <c r="H201" s="6">
        <v>100</v>
      </c>
      <c r="I201" s="81"/>
      <c r="J201" s="6">
        <f t="shared" si="6"/>
        <v>100</v>
      </c>
    </row>
    <row r="202" spans="1:10" ht="18.75" customHeight="1">
      <c r="A202" s="141"/>
      <c r="B202" s="108"/>
      <c r="C202" s="115" t="s">
        <v>110</v>
      </c>
      <c r="D202" s="73" t="s">
        <v>6</v>
      </c>
      <c r="E202" s="86" t="s">
        <v>103</v>
      </c>
      <c r="F202" s="30">
        <v>4064.30409</v>
      </c>
      <c r="G202" s="30">
        <v>4064.30409</v>
      </c>
      <c r="H202" s="81">
        <v>4064.30409</v>
      </c>
      <c r="I202" s="81">
        <v>3996.22495</v>
      </c>
      <c r="J202" s="6">
        <f>SUM((G202/G203*H203/H202*100)+(I202/G202*100))/2</f>
        <v>97.33248662995587</v>
      </c>
    </row>
    <row r="203" spans="1:10" ht="18.75" customHeight="1">
      <c r="A203" s="141"/>
      <c r="B203" s="108"/>
      <c r="C203" s="115"/>
      <c r="D203" s="73" t="s">
        <v>7</v>
      </c>
      <c r="E203" s="86" t="s">
        <v>104</v>
      </c>
      <c r="F203" s="81">
        <v>2541</v>
      </c>
      <c r="G203" s="36">
        <f>SUM(F203)</f>
        <v>2541</v>
      </c>
      <c r="H203" s="5">
        <v>2448</v>
      </c>
      <c r="I203" s="3"/>
      <c r="J203" s="6">
        <f t="shared" si="6"/>
        <v>96.34002361275088</v>
      </c>
    </row>
    <row r="204" spans="1:10" ht="21">
      <c r="A204" s="141"/>
      <c r="B204" s="108"/>
      <c r="C204" s="115"/>
      <c r="D204" s="105" t="s">
        <v>8</v>
      </c>
      <c r="E204" s="28" t="s">
        <v>105</v>
      </c>
      <c r="F204" s="6">
        <v>100</v>
      </c>
      <c r="G204" s="1">
        <v>100</v>
      </c>
      <c r="H204" s="6">
        <v>98</v>
      </c>
      <c r="I204" s="3"/>
      <c r="J204" s="6">
        <f t="shared" si="6"/>
        <v>98</v>
      </c>
    </row>
    <row r="205" spans="1:10" ht="31.5">
      <c r="A205" s="141"/>
      <c r="B205" s="108"/>
      <c r="C205" s="115"/>
      <c r="D205" s="114"/>
      <c r="E205" s="86" t="s">
        <v>106</v>
      </c>
      <c r="F205" s="6">
        <v>0.8</v>
      </c>
      <c r="G205" s="1">
        <v>0.8</v>
      </c>
      <c r="H205" s="2">
        <v>0.7</v>
      </c>
      <c r="I205" s="6"/>
      <c r="J205" s="6">
        <f t="shared" si="6"/>
        <v>87.49999999999999</v>
      </c>
    </row>
    <row r="206" spans="1:10" ht="42">
      <c r="A206" s="141"/>
      <c r="B206" s="108"/>
      <c r="C206" s="115"/>
      <c r="D206" s="106"/>
      <c r="E206" s="28" t="s">
        <v>107</v>
      </c>
      <c r="F206" s="6">
        <v>100</v>
      </c>
      <c r="G206" s="1">
        <v>100</v>
      </c>
      <c r="H206" s="6">
        <v>100</v>
      </c>
      <c r="I206" s="6"/>
      <c r="J206" s="6">
        <f t="shared" si="6"/>
        <v>100</v>
      </c>
    </row>
    <row r="207" spans="1:10" ht="18" customHeight="1">
      <c r="A207" s="141"/>
      <c r="B207" s="108"/>
      <c r="C207" s="115" t="s">
        <v>192</v>
      </c>
      <c r="D207" s="73" t="s">
        <v>6</v>
      </c>
      <c r="E207" s="86" t="s">
        <v>103</v>
      </c>
      <c r="F207" s="30">
        <v>410.0334</v>
      </c>
      <c r="G207" s="30">
        <v>410.0334</v>
      </c>
      <c r="H207" s="18">
        <v>410.0334</v>
      </c>
      <c r="I207" s="18">
        <v>404.32394</v>
      </c>
      <c r="J207" s="6">
        <f>SUM((G207/G208*H208/H207*100)+(I207/G207*100))/2</f>
        <v>99.30378110661229</v>
      </c>
    </row>
    <row r="208" spans="1:10" ht="21" customHeight="1">
      <c r="A208" s="141"/>
      <c r="B208" s="108"/>
      <c r="C208" s="115"/>
      <c r="D208" s="73" t="s">
        <v>7</v>
      </c>
      <c r="E208" s="86" t="s">
        <v>104</v>
      </c>
      <c r="F208" s="81">
        <v>210</v>
      </c>
      <c r="G208" s="36">
        <f>SUM(F208)</f>
        <v>210</v>
      </c>
      <c r="H208" s="5">
        <v>210</v>
      </c>
      <c r="I208" s="6"/>
      <c r="J208" s="6">
        <f t="shared" si="6"/>
        <v>100</v>
      </c>
    </row>
    <row r="209" spans="1:10" ht="21">
      <c r="A209" s="141"/>
      <c r="B209" s="108"/>
      <c r="C209" s="115"/>
      <c r="D209" s="105" t="s">
        <v>8</v>
      </c>
      <c r="E209" s="28" t="s">
        <v>105</v>
      </c>
      <c r="F209" s="6">
        <v>100</v>
      </c>
      <c r="G209" s="1">
        <v>100</v>
      </c>
      <c r="H209" s="6">
        <v>100</v>
      </c>
      <c r="I209" s="6"/>
      <c r="J209" s="6">
        <f t="shared" si="6"/>
        <v>100</v>
      </c>
    </row>
    <row r="210" spans="1:10" ht="31.5">
      <c r="A210" s="141"/>
      <c r="B210" s="108"/>
      <c r="C210" s="115"/>
      <c r="D210" s="114"/>
      <c r="E210" s="86" t="s">
        <v>106</v>
      </c>
      <c r="F210" s="6">
        <v>0</v>
      </c>
      <c r="G210" s="1">
        <v>0</v>
      </c>
      <c r="H210" s="6">
        <v>0</v>
      </c>
      <c r="I210" s="6"/>
      <c r="J210" s="6">
        <v>0</v>
      </c>
    </row>
    <row r="211" spans="1:10" ht="42">
      <c r="A211" s="141"/>
      <c r="B211" s="108"/>
      <c r="C211" s="115"/>
      <c r="D211" s="106"/>
      <c r="E211" s="28" t="s">
        <v>107</v>
      </c>
      <c r="F211" s="6">
        <v>100</v>
      </c>
      <c r="G211" s="1">
        <v>100</v>
      </c>
      <c r="H211" s="6">
        <v>100</v>
      </c>
      <c r="I211" s="6"/>
      <c r="J211" s="6">
        <f t="shared" si="6"/>
        <v>100</v>
      </c>
    </row>
    <row r="212" spans="1:10" ht="52.5">
      <c r="A212" s="141"/>
      <c r="B212" s="108"/>
      <c r="C212" s="113" t="s">
        <v>111</v>
      </c>
      <c r="D212" s="73" t="s">
        <v>6</v>
      </c>
      <c r="E212" s="86" t="s">
        <v>234</v>
      </c>
      <c r="F212" s="26">
        <v>2482.8</v>
      </c>
      <c r="G212" s="30">
        <v>2482.8</v>
      </c>
      <c r="H212" s="18">
        <v>2482.8</v>
      </c>
      <c r="I212" s="18">
        <v>2482.8</v>
      </c>
      <c r="J212" s="6">
        <f>SUM((G212/G213*H213/H212*100)+(I212/G212*100))/2</f>
        <v>100</v>
      </c>
    </row>
    <row r="213" spans="1:10" ht="52.5">
      <c r="A213" s="141"/>
      <c r="B213" s="108"/>
      <c r="C213" s="113"/>
      <c r="D213" s="73" t="s">
        <v>7</v>
      </c>
      <c r="E213" s="86" t="s">
        <v>113</v>
      </c>
      <c r="F213" s="6">
        <v>25.5</v>
      </c>
      <c r="G213" s="53">
        <v>25.5</v>
      </c>
      <c r="H213" s="6">
        <v>25.5</v>
      </c>
      <c r="I213" s="6"/>
      <c r="J213" s="6">
        <f t="shared" si="6"/>
        <v>100</v>
      </c>
    </row>
    <row r="214" spans="1:10" ht="12.75" customHeight="1">
      <c r="A214" s="141"/>
      <c r="B214" s="108"/>
      <c r="C214" s="113"/>
      <c r="D214" s="105" t="s">
        <v>8</v>
      </c>
      <c r="E214" s="86" t="s">
        <v>114</v>
      </c>
      <c r="F214" s="6">
        <v>100</v>
      </c>
      <c r="G214" s="1">
        <v>100</v>
      </c>
      <c r="H214" s="6">
        <v>100</v>
      </c>
      <c r="I214" s="6"/>
      <c r="J214" s="6">
        <f t="shared" si="6"/>
        <v>100</v>
      </c>
    </row>
    <row r="215" spans="1:10" ht="21" customHeight="1">
      <c r="A215" s="141"/>
      <c r="B215" s="108"/>
      <c r="C215" s="113"/>
      <c r="D215" s="114"/>
      <c r="E215" s="86" t="s">
        <v>115</v>
      </c>
      <c r="F215" s="6">
        <v>100</v>
      </c>
      <c r="G215" s="1">
        <v>100</v>
      </c>
      <c r="H215" s="6">
        <v>100</v>
      </c>
      <c r="I215" s="6"/>
      <c r="J215" s="6">
        <f t="shared" si="6"/>
        <v>100</v>
      </c>
    </row>
    <row r="216" spans="1:10" ht="21">
      <c r="A216" s="141"/>
      <c r="B216" s="109"/>
      <c r="C216" s="113"/>
      <c r="D216" s="106"/>
      <c r="E216" s="86" t="s">
        <v>116</v>
      </c>
      <c r="F216" s="6">
        <v>100</v>
      </c>
      <c r="G216" s="1">
        <v>100</v>
      </c>
      <c r="H216" s="6">
        <v>100</v>
      </c>
      <c r="I216" s="6"/>
      <c r="J216" s="6">
        <f t="shared" si="6"/>
        <v>100</v>
      </c>
    </row>
    <row r="217" spans="1:10" ht="19.5" customHeight="1">
      <c r="A217" s="141">
        <v>15</v>
      </c>
      <c r="B217" s="107" t="s">
        <v>249</v>
      </c>
      <c r="C217" s="120" t="s">
        <v>108</v>
      </c>
      <c r="D217" s="73" t="s">
        <v>6</v>
      </c>
      <c r="E217" s="86" t="s">
        <v>218</v>
      </c>
      <c r="F217" s="26">
        <v>15768.251</v>
      </c>
      <c r="G217" s="30">
        <f>SUM(F217)</f>
        <v>15768.251</v>
      </c>
      <c r="H217" s="3">
        <v>15228.1</v>
      </c>
      <c r="I217" s="3">
        <v>15682.4</v>
      </c>
      <c r="J217" s="6">
        <f>SUM((G217/G218*H218/H217*100)+(I217/G217*100))/2</f>
        <v>101.27341168773087</v>
      </c>
    </row>
    <row r="218" spans="1:10" ht="21.75" customHeight="1">
      <c r="A218" s="141"/>
      <c r="B218" s="108"/>
      <c r="C218" s="122"/>
      <c r="D218" s="73" t="s">
        <v>7</v>
      </c>
      <c r="E218" s="86" t="s">
        <v>104</v>
      </c>
      <c r="F218" s="22">
        <v>9996</v>
      </c>
      <c r="G218" s="36">
        <f>SUM(F218)</f>
        <v>9996</v>
      </c>
      <c r="H218" s="5">
        <v>9952</v>
      </c>
      <c r="I218" s="49"/>
      <c r="J218" s="6">
        <f>SUM(H218/G218)*100</f>
        <v>99.55982392957183</v>
      </c>
    </row>
    <row r="219" spans="1:10" ht="21" customHeight="1">
      <c r="A219" s="141"/>
      <c r="B219" s="108"/>
      <c r="C219" s="122"/>
      <c r="D219" s="105" t="s">
        <v>8</v>
      </c>
      <c r="E219" s="28" t="s">
        <v>105</v>
      </c>
      <c r="F219" s="23">
        <v>100</v>
      </c>
      <c r="G219" s="57">
        <v>100</v>
      </c>
      <c r="H219" s="6">
        <v>96</v>
      </c>
      <c r="I219" s="81"/>
      <c r="J219" s="6">
        <f>SUM(H219/G219)*100</f>
        <v>96</v>
      </c>
    </row>
    <row r="220" spans="1:10" ht="31.5">
      <c r="A220" s="141"/>
      <c r="B220" s="108"/>
      <c r="C220" s="122"/>
      <c r="D220" s="114"/>
      <c r="E220" s="86" t="s">
        <v>106</v>
      </c>
      <c r="F220" s="23">
        <v>0</v>
      </c>
      <c r="G220" s="57">
        <v>0</v>
      </c>
      <c r="H220" s="6">
        <v>0</v>
      </c>
      <c r="I220" s="81"/>
      <c r="J220" s="6">
        <v>0</v>
      </c>
    </row>
    <row r="221" spans="1:10" ht="42">
      <c r="A221" s="141"/>
      <c r="B221" s="108"/>
      <c r="C221" s="121"/>
      <c r="D221" s="106"/>
      <c r="E221" s="28" t="s">
        <v>107</v>
      </c>
      <c r="F221" s="23">
        <v>0</v>
      </c>
      <c r="G221" s="57">
        <v>0</v>
      </c>
      <c r="H221" s="6">
        <v>0</v>
      </c>
      <c r="I221" s="81"/>
      <c r="J221" s="6">
        <v>0</v>
      </c>
    </row>
    <row r="222" spans="1:10" ht="18.75" customHeight="1">
      <c r="A222" s="141"/>
      <c r="B222" s="108"/>
      <c r="C222" s="115" t="s">
        <v>139</v>
      </c>
      <c r="D222" s="73" t="s">
        <v>6</v>
      </c>
      <c r="E222" s="86" t="s">
        <v>103</v>
      </c>
      <c r="F222" s="41">
        <v>1987.6</v>
      </c>
      <c r="G222" s="30">
        <f>SUM(F222)</f>
        <v>1987.6</v>
      </c>
      <c r="H222" s="3">
        <v>1760.5</v>
      </c>
      <c r="I222" s="3">
        <v>2030.4</v>
      </c>
      <c r="J222" s="6">
        <f>SUM((G222/G223*H223/H222*100)+(I222/G222*100))/2</f>
        <v>107.52654758280093</v>
      </c>
    </row>
    <row r="223" spans="1:10" ht="21.75" customHeight="1">
      <c r="A223" s="141"/>
      <c r="B223" s="108"/>
      <c r="C223" s="115"/>
      <c r="D223" s="73" t="s">
        <v>7</v>
      </c>
      <c r="E223" s="86" t="s">
        <v>104</v>
      </c>
      <c r="F223" s="22">
        <v>1260</v>
      </c>
      <c r="G223" s="36">
        <f>SUM(F223)</f>
        <v>1260</v>
      </c>
      <c r="H223" s="5">
        <v>1260</v>
      </c>
      <c r="I223" s="49"/>
      <c r="J223" s="6">
        <f>SUM(H223/G223)*100</f>
        <v>100</v>
      </c>
    </row>
    <row r="224" spans="1:10" ht="21" customHeight="1">
      <c r="A224" s="141"/>
      <c r="B224" s="108"/>
      <c r="C224" s="115"/>
      <c r="D224" s="105" t="s">
        <v>8</v>
      </c>
      <c r="E224" s="28" t="s">
        <v>105</v>
      </c>
      <c r="F224" s="6">
        <v>100</v>
      </c>
      <c r="G224" s="1">
        <v>100</v>
      </c>
      <c r="H224" s="81">
        <v>96</v>
      </c>
      <c r="I224" s="81"/>
      <c r="J224" s="6">
        <f>SUM(H224/G224)*100</f>
        <v>96</v>
      </c>
    </row>
    <row r="225" spans="1:10" ht="31.5">
      <c r="A225" s="141"/>
      <c r="B225" s="108"/>
      <c r="C225" s="115"/>
      <c r="D225" s="114"/>
      <c r="E225" s="86" t="s">
        <v>106</v>
      </c>
      <c r="F225" s="6">
        <v>0</v>
      </c>
      <c r="G225" s="1">
        <v>0</v>
      </c>
      <c r="H225" s="6">
        <v>0</v>
      </c>
      <c r="I225" s="81"/>
      <c r="J225" s="6">
        <v>0</v>
      </c>
    </row>
    <row r="226" spans="1:10" ht="42">
      <c r="A226" s="141"/>
      <c r="B226" s="108"/>
      <c r="C226" s="115"/>
      <c r="D226" s="106"/>
      <c r="E226" s="28" t="s">
        <v>107</v>
      </c>
      <c r="F226" s="6">
        <v>0</v>
      </c>
      <c r="G226" s="1">
        <v>0</v>
      </c>
      <c r="H226" s="6">
        <v>0</v>
      </c>
      <c r="I226" s="81"/>
      <c r="J226" s="6">
        <v>0</v>
      </c>
    </row>
    <row r="227" spans="1:10" ht="33" customHeight="1">
      <c r="A227" s="141">
        <v>16</v>
      </c>
      <c r="B227" s="135" t="s">
        <v>250</v>
      </c>
      <c r="C227" s="136"/>
      <c r="D227" s="76" t="s">
        <v>6</v>
      </c>
      <c r="E227" s="86" t="s">
        <v>2</v>
      </c>
      <c r="F227" s="26">
        <v>12242.69908</v>
      </c>
      <c r="G227" s="30">
        <f>SUM(F227)</f>
        <v>12242.69908</v>
      </c>
      <c r="H227" s="18">
        <v>12311.5343</v>
      </c>
      <c r="I227" s="18">
        <v>12396.9824</v>
      </c>
      <c r="J227" s="6">
        <f>SUM((G227/G228*H228/H227*100)+(I227/G227*100))/2</f>
        <v>100.35054755964802</v>
      </c>
    </row>
    <row r="228" spans="1:10" ht="31.5" customHeight="1">
      <c r="A228" s="141"/>
      <c r="B228" s="137"/>
      <c r="C228" s="138"/>
      <c r="D228" s="76" t="s">
        <v>7</v>
      </c>
      <c r="E228" s="86" t="s">
        <v>46</v>
      </c>
      <c r="F228" s="5">
        <v>123</v>
      </c>
      <c r="G228" s="36">
        <f>SUM(F228)</f>
        <v>123</v>
      </c>
      <c r="H228" s="5">
        <v>123</v>
      </c>
      <c r="I228" s="6"/>
      <c r="J228" s="6">
        <f aca="true" t="shared" si="7" ref="J228:J318">SUM(H228/G228)*100</f>
        <v>100</v>
      </c>
    </row>
    <row r="229" spans="1:10" ht="12.75">
      <c r="A229" s="141"/>
      <c r="B229" s="137"/>
      <c r="C229" s="138"/>
      <c r="D229" s="120" t="s">
        <v>8</v>
      </c>
      <c r="E229" s="70" t="s">
        <v>36</v>
      </c>
      <c r="F229" s="7">
        <v>0.95</v>
      </c>
      <c r="G229" s="1">
        <v>95</v>
      </c>
      <c r="H229" s="6">
        <v>91.2</v>
      </c>
      <c r="I229" s="6"/>
      <c r="J229" s="6">
        <f t="shared" si="7"/>
        <v>96.00000000000001</v>
      </c>
    </row>
    <row r="230" spans="1:10" ht="12" customHeight="1">
      <c r="A230" s="141"/>
      <c r="B230" s="139"/>
      <c r="C230" s="140"/>
      <c r="D230" s="121"/>
      <c r="E230" s="70" t="s">
        <v>37</v>
      </c>
      <c r="F230" s="7">
        <v>0.9</v>
      </c>
      <c r="G230" s="1">
        <v>90</v>
      </c>
      <c r="H230" s="6">
        <v>91.8</v>
      </c>
      <c r="I230" s="81"/>
      <c r="J230" s="6">
        <f t="shared" si="7"/>
        <v>102</v>
      </c>
    </row>
    <row r="231" spans="1:10" ht="31.5">
      <c r="A231" s="141">
        <v>17</v>
      </c>
      <c r="B231" s="135" t="s">
        <v>173</v>
      </c>
      <c r="C231" s="136"/>
      <c r="D231" s="105" t="s">
        <v>6</v>
      </c>
      <c r="E231" s="86" t="s">
        <v>46</v>
      </c>
      <c r="F231" s="45">
        <f>SUM(F232:F233)</f>
        <v>84960</v>
      </c>
      <c r="G231" s="59">
        <f>SUM(G232:G233)</f>
        <v>84960</v>
      </c>
      <c r="H231" s="61">
        <f>SUM(H232:H233)</f>
        <v>90457.13019</v>
      </c>
      <c r="I231" s="61">
        <f>SUM(I232:I233)</f>
        <v>85486.06344</v>
      </c>
      <c r="J231" s="6">
        <f>SUM((G231/G232*H232/H231*100)+(I231/G231*100))/2</f>
        <v>100.13480667538505</v>
      </c>
    </row>
    <row r="232" spans="1:10" ht="30.75" customHeight="1">
      <c r="A232" s="141"/>
      <c r="B232" s="137"/>
      <c r="C232" s="138"/>
      <c r="D232" s="114"/>
      <c r="E232" s="86" t="s">
        <v>235</v>
      </c>
      <c r="F232" s="3">
        <v>75128.75</v>
      </c>
      <c r="G232" s="54">
        <f>SUM(F232)</f>
        <v>75128.75</v>
      </c>
      <c r="H232" s="18">
        <v>79710.14786</v>
      </c>
      <c r="I232" s="47">
        <v>74739.86099</v>
      </c>
      <c r="J232" s="6">
        <f>SUM((G232/G233*H233/H232*100)+(I232/G232*100))/2</f>
        <v>101.2569729843174</v>
      </c>
    </row>
    <row r="233" spans="1:10" ht="31.5" customHeight="1">
      <c r="A233" s="141"/>
      <c r="B233" s="137"/>
      <c r="C233" s="138"/>
      <c r="D233" s="106"/>
      <c r="E233" s="86" t="s">
        <v>236</v>
      </c>
      <c r="F233" s="3">
        <v>9831.25</v>
      </c>
      <c r="G233" s="54">
        <f>SUM(F233)</f>
        <v>9831.25</v>
      </c>
      <c r="H233" s="18">
        <v>10746.98233</v>
      </c>
      <c r="I233" s="47">
        <v>10746.20245</v>
      </c>
      <c r="J233" s="6">
        <f>SUM((G233/G234*H234/H233*100)+(I233/G233*100))/2</f>
        <v>101.41063597363029</v>
      </c>
    </row>
    <row r="234" spans="1:10" ht="31.5">
      <c r="A234" s="141"/>
      <c r="B234" s="137"/>
      <c r="C234" s="138"/>
      <c r="D234" s="120" t="s">
        <v>7</v>
      </c>
      <c r="E234" s="86" t="s">
        <v>2</v>
      </c>
      <c r="F234" s="5">
        <v>764</v>
      </c>
      <c r="G234" s="36">
        <v>764</v>
      </c>
      <c r="H234" s="5">
        <v>781</v>
      </c>
      <c r="I234" s="6"/>
      <c r="J234" s="6">
        <f t="shared" si="7"/>
        <v>102.22513089005236</v>
      </c>
    </row>
    <row r="235" spans="1:10" ht="12.75">
      <c r="A235" s="141"/>
      <c r="B235" s="137"/>
      <c r="C235" s="138"/>
      <c r="D235" s="122"/>
      <c r="E235" s="92" t="s">
        <v>3</v>
      </c>
      <c r="F235" s="8">
        <v>1310</v>
      </c>
      <c r="G235" s="36">
        <v>1133</v>
      </c>
      <c r="H235" s="8">
        <v>1313</v>
      </c>
      <c r="I235" s="9"/>
      <c r="J235" s="6">
        <f t="shared" si="7"/>
        <v>115.88702559576345</v>
      </c>
    </row>
    <row r="236" spans="1:10" ht="12" customHeight="1">
      <c r="A236" s="141"/>
      <c r="B236" s="137"/>
      <c r="C236" s="138"/>
      <c r="D236" s="120" t="s">
        <v>8</v>
      </c>
      <c r="E236" s="70" t="s">
        <v>36</v>
      </c>
      <c r="F236" s="7">
        <v>0.95</v>
      </c>
      <c r="G236" s="1">
        <v>95</v>
      </c>
      <c r="H236" s="6">
        <v>93</v>
      </c>
      <c r="I236" s="10"/>
      <c r="J236" s="6">
        <f t="shared" si="7"/>
        <v>97.89473684210527</v>
      </c>
    </row>
    <row r="237" spans="1:10" ht="12.75" customHeight="1">
      <c r="A237" s="141"/>
      <c r="B237" s="139"/>
      <c r="C237" s="140"/>
      <c r="D237" s="121"/>
      <c r="E237" s="70" t="s">
        <v>37</v>
      </c>
      <c r="F237" s="7">
        <v>0.9</v>
      </c>
      <c r="G237" s="1">
        <v>90</v>
      </c>
      <c r="H237" s="6">
        <v>93.1</v>
      </c>
      <c r="I237" s="10"/>
      <c r="J237" s="6">
        <f t="shared" si="7"/>
        <v>103.44444444444443</v>
      </c>
    </row>
    <row r="238" spans="1:10" ht="20.25" customHeight="1">
      <c r="A238" s="141">
        <v>18</v>
      </c>
      <c r="B238" s="142" t="s">
        <v>14</v>
      </c>
      <c r="C238" s="113" t="s">
        <v>88</v>
      </c>
      <c r="D238" s="76" t="s">
        <v>6</v>
      </c>
      <c r="E238" s="93" t="s">
        <v>88</v>
      </c>
      <c r="F238" s="84">
        <v>12766.281</v>
      </c>
      <c r="G238" s="30">
        <f aca="true" t="shared" si="8" ref="G238:G243">SUM(F238)</f>
        <v>12766.281</v>
      </c>
      <c r="H238" s="24">
        <v>12747.683</v>
      </c>
      <c r="I238" s="3">
        <v>12747.683</v>
      </c>
      <c r="J238" s="6">
        <f>SUM((G238/G239*H239/H238*100)+(I238/G238*100))/2</f>
        <v>100.00010626905934</v>
      </c>
    </row>
    <row r="239" spans="1:10" ht="23.25" customHeight="1">
      <c r="A239" s="141"/>
      <c r="B239" s="143"/>
      <c r="C239" s="113"/>
      <c r="D239" s="76" t="s">
        <v>7</v>
      </c>
      <c r="E239" s="94" t="s">
        <v>89</v>
      </c>
      <c r="F239" s="81">
        <v>14</v>
      </c>
      <c r="G239" s="36">
        <f t="shared" si="8"/>
        <v>14</v>
      </c>
      <c r="H239" s="82">
        <v>14</v>
      </c>
      <c r="I239" s="2"/>
      <c r="J239" s="6">
        <f t="shared" si="7"/>
        <v>100</v>
      </c>
    </row>
    <row r="240" spans="1:10" ht="21" customHeight="1">
      <c r="A240" s="141"/>
      <c r="B240" s="143"/>
      <c r="C240" s="113" t="s">
        <v>90</v>
      </c>
      <c r="D240" s="76" t="s">
        <v>6</v>
      </c>
      <c r="E240" s="94" t="s">
        <v>91</v>
      </c>
      <c r="F240" s="26">
        <v>7960.741</v>
      </c>
      <c r="G240" s="30">
        <f t="shared" si="8"/>
        <v>7960.741</v>
      </c>
      <c r="H240" s="24">
        <v>7915.348</v>
      </c>
      <c r="I240" s="3">
        <v>7915.348</v>
      </c>
      <c r="J240" s="6">
        <f>SUM((G240/G241*H241/H240*100)+(I240/G240*100))/2</f>
        <v>106.72574548782424</v>
      </c>
    </row>
    <row r="241" spans="1:10" ht="21" customHeight="1">
      <c r="A241" s="141"/>
      <c r="B241" s="143"/>
      <c r="C241" s="113"/>
      <c r="D241" s="76" t="s">
        <v>7</v>
      </c>
      <c r="E241" s="93" t="s">
        <v>92</v>
      </c>
      <c r="F241" s="81">
        <v>1047</v>
      </c>
      <c r="G241" s="36">
        <f t="shared" si="8"/>
        <v>1047</v>
      </c>
      <c r="H241" s="82">
        <v>1187</v>
      </c>
      <c r="I241" s="2"/>
      <c r="J241" s="6">
        <f t="shared" si="7"/>
        <v>113.3715377268386</v>
      </c>
    </row>
    <row r="242" spans="1:10" ht="17.25" customHeight="1">
      <c r="A242" s="141">
        <v>19</v>
      </c>
      <c r="B242" s="135" t="s">
        <v>238</v>
      </c>
      <c r="C242" s="136"/>
      <c r="D242" s="95" t="s">
        <v>6</v>
      </c>
      <c r="E242" s="93" t="s">
        <v>79</v>
      </c>
      <c r="F242" s="26">
        <v>63100</v>
      </c>
      <c r="G242" s="30">
        <f t="shared" si="8"/>
        <v>63100</v>
      </c>
      <c r="H242" s="3">
        <v>62541.497</v>
      </c>
      <c r="I242" s="3">
        <v>62541.497</v>
      </c>
      <c r="J242" s="6">
        <f>SUM((G242/G243*H243/H242*100)+(I242/G242*100))/2</f>
        <v>123.2424374051188</v>
      </c>
    </row>
    <row r="243" spans="1:10" ht="21" customHeight="1">
      <c r="A243" s="141"/>
      <c r="B243" s="137"/>
      <c r="C243" s="138"/>
      <c r="D243" s="96" t="s">
        <v>7</v>
      </c>
      <c r="E243" s="93" t="s">
        <v>80</v>
      </c>
      <c r="F243" s="5">
        <v>115062</v>
      </c>
      <c r="G243" s="36">
        <f t="shared" si="8"/>
        <v>115062</v>
      </c>
      <c r="H243" s="5">
        <v>168066</v>
      </c>
      <c r="I243" s="3"/>
      <c r="J243" s="6">
        <f t="shared" si="7"/>
        <v>146.06559941596703</v>
      </c>
    </row>
    <row r="244" spans="1:10" ht="21" customHeight="1">
      <c r="A244" s="141"/>
      <c r="B244" s="139"/>
      <c r="C244" s="140"/>
      <c r="D244" s="73" t="s">
        <v>8</v>
      </c>
      <c r="E244" s="70" t="s">
        <v>81</v>
      </c>
      <c r="F244" s="38">
        <v>100</v>
      </c>
      <c r="G244" s="60">
        <v>100</v>
      </c>
      <c r="H244" s="82">
        <v>100</v>
      </c>
      <c r="I244" s="82"/>
      <c r="J244" s="6">
        <f t="shared" si="7"/>
        <v>100</v>
      </c>
    </row>
    <row r="245" spans="1:10" ht="24" customHeight="1">
      <c r="A245" s="141">
        <v>20</v>
      </c>
      <c r="B245" s="107" t="s">
        <v>15</v>
      </c>
      <c r="C245" s="105" t="s">
        <v>117</v>
      </c>
      <c r="D245" s="73" t="s">
        <v>6</v>
      </c>
      <c r="E245" s="97" t="s">
        <v>237</v>
      </c>
      <c r="F245" s="43">
        <v>15109.82</v>
      </c>
      <c r="G245" s="30">
        <f>SUM(F245)</f>
        <v>15109.82</v>
      </c>
      <c r="H245" s="3">
        <v>15143.91</v>
      </c>
      <c r="I245" s="3">
        <v>15064.49</v>
      </c>
      <c r="J245" s="6">
        <f>SUM((G245/G246*H246/H245*100)+(I245/G245*100))/2</f>
        <v>99.58083954932275</v>
      </c>
    </row>
    <row r="246" spans="1:10" ht="28.5" customHeight="1">
      <c r="A246" s="141"/>
      <c r="B246" s="108"/>
      <c r="C246" s="106"/>
      <c r="D246" s="76" t="s">
        <v>7</v>
      </c>
      <c r="E246" s="97" t="s">
        <v>118</v>
      </c>
      <c r="F246" s="82">
        <v>28670</v>
      </c>
      <c r="G246" s="36">
        <f>SUM(F246)</f>
        <v>28670</v>
      </c>
      <c r="H246" s="5">
        <v>28580</v>
      </c>
      <c r="I246" s="3"/>
      <c r="J246" s="6">
        <f>SUM(G246/H246)*100</f>
        <v>100.3149055283415</v>
      </c>
    </row>
    <row r="247" spans="1:10" ht="52.5" customHeight="1">
      <c r="A247" s="141"/>
      <c r="B247" s="108"/>
      <c r="C247" s="113" t="s">
        <v>111</v>
      </c>
      <c r="D247" s="73" t="s">
        <v>6</v>
      </c>
      <c r="E247" s="86" t="s">
        <v>112</v>
      </c>
      <c r="F247" s="26">
        <v>39040.18</v>
      </c>
      <c r="G247" s="30">
        <f>SUM(F247)</f>
        <v>39040.18</v>
      </c>
      <c r="H247" s="82">
        <v>38918.87</v>
      </c>
      <c r="I247" s="2">
        <v>38697.51</v>
      </c>
      <c r="J247" s="6">
        <f>SUM((G247/G248*H248/H247*100)+(I247/G247*100))/2</f>
        <v>99.71698148279907</v>
      </c>
    </row>
    <row r="248" spans="1:10" ht="53.25" customHeight="1">
      <c r="A248" s="141"/>
      <c r="B248" s="108"/>
      <c r="C248" s="113"/>
      <c r="D248" s="73" t="s">
        <v>7</v>
      </c>
      <c r="E248" s="86" t="s">
        <v>113</v>
      </c>
      <c r="F248" s="2">
        <v>349.08</v>
      </c>
      <c r="G248" s="67">
        <f>SUM(F248)</f>
        <v>349.08</v>
      </c>
      <c r="H248" s="2">
        <v>349.08</v>
      </c>
      <c r="I248" s="2"/>
      <c r="J248" s="6">
        <f t="shared" si="7"/>
        <v>100</v>
      </c>
    </row>
    <row r="249" spans="1:10" ht="14.25" customHeight="1">
      <c r="A249" s="141"/>
      <c r="B249" s="108"/>
      <c r="C249" s="113"/>
      <c r="D249" s="105" t="s">
        <v>8</v>
      </c>
      <c r="E249" s="86" t="s">
        <v>114</v>
      </c>
      <c r="F249" s="6">
        <v>100</v>
      </c>
      <c r="G249" s="1">
        <v>100</v>
      </c>
      <c r="H249" s="12">
        <v>100</v>
      </c>
      <c r="I249" s="2"/>
      <c r="J249" s="6">
        <f t="shared" si="7"/>
        <v>100</v>
      </c>
    </row>
    <row r="250" spans="1:10" ht="22.5" customHeight="1">
      <c r="A250" s="141"/>
      <c r="B250" s="108"/>
      <c r="C250" s="113"/>
      <c r="D250" s="114"/>
      <c r="E250" s="86" t="s">
        <v>115</v>
      </c>
      <c r="F250" s="6">
        <v>100</v>
      </c>
      <c r="G250" s="1">
        <v>100</v>
      </c>
      <c r="H250" s="12">
        <v>100</v>
      </c>
      <c r="I250" s="2"/>
      <c r="J250" s="6">
        <f t="shared" si="7"/>
        <v>100</v>
      </c>
    </row>
    <row r="251" spans="1:10" ht="21">
      <c r="A251" s="141"/>
      <c r="B251" s="109"/>
      <c r="C251" s="113"/>
      <c r="D251" s="106"/>
      <c r="E251" s="86" t="s">
        <v>116</v>
      </c>
      <c r="F251" s="6">
        <v>100</v>
      </c>
      <c r="G251" s="1">
        <v>100</v>
      </c>
      <c r="H251" s="12">
        <v>100</v>
      </c>
      <c r="I251" s="11"/>
      <c r="J251" s="6">
        <f t="shared" si="7"/>
        <v>100</v>
      </c>
    </row>
    <row r="252" spans="1:10" ht="41.25" customHeight="1">
      <c r="A252" s="123">
        <v>21</v>
      </c>
      <c r="B252" s="107" t="s">
        <v>33</v>
      </c>
      <c r="C252" s="105" t="s">
        <v>97</v>
      </c>
      <c r="D252" s="76" t="s">
        <v>32</v>
      </c>
      <c r="E252" s="98" t="s">
        <v>189</v>
      </c>
      <c r="F252" s="26">
        <v>13124</v>
      </c>
      <c r="G252" s="30">
        <f>SUM(F252)</f>
        <v>13124</v>
      </c>
      <c r="H252" s="17">
        <v>13124</v>
      </c>
      <c r="I252" s="17">
        <v>13124</v>
      </c>
      <c r="J252" s="6">
        <f>SUM((G252/G254*H254/H252*100)+(I252/G252*100))/2</f>
        <v>100</v>
      </c>
    </row>
    <row r="253" spans="1:10" ht="39" customHeight="1">
      <c r="A253" s="124"/>
      <c r="B253" s="108"/>
      <c r="C253" s="114"/>
      <c r="D253" s="76" t="s">
        <v>7</v>
      </c>
      <c r="E253" s="98" t="s">
        <v>190</v>
      </c>
      <c r="F253" s="81">
        <v>1</v>
      </c>
      <c r="G253" s="36">
        <f>SUM(F253)</f>
        <v>1</v>
      </c>
      <c r="H253" s="5">
        <v>1</v>
      </c>
      <c r="I253" s="17"/>
      <c r="J253" s="6">
        <f t="shared" si="7"/>
        <v>100</v>
      </c>
    </row>
    <row r="254" spans="1:10" ht="41.25" customHeight="1">
      <c r="A254" s="124"/>
      <c r="B254" s="108"/>
      <c r="C254" s="106"/>
      <c r="D254" s="99" t="s">
        <v>8</v>
      </c>
      <c r="E254" s="98" t="s">
        <v>99</v>
      </c>
      <c r="F254" s="6">
        <v>100</v>
      </c>
      <c r="G254" s="53">
        <v>100</v>
      </c>
      <c r="H254" s="81">
        <v>100</v>
      </c>
      <c r="I254" s="2"/>
      <c r="J254" s="6">
        <f t="shared" si="7"/>
        <v>100</v>
      </c>
    </row>
    <row r="255" spans="1:10" ht="21.75" customHeight="1">
      <c r="A255" s="124"/>
      <c r="B255" s="108"/>
      <c r="C255" s="105" t="s">
        <v>98</v>
      </c>
      <c r="D255" s="76" t="s">
        <v>32</v>
      </c>
      <c r="E255" s="100" t="s">
        <v>239</v>
      </c>
      <c r="F255" s="45">
        <v>66941</v>
      </c>
      <c r="G255" s="30">
        <f>SUM(F255)</f>
        <v>66941</v>
      </c>
      <c r="H255" s="30">
        <v>59125.85249</v>
      </c>
      <c r="I255" s="30">
        <v>59125.85249</v>
      </c>
      <c r="J255" s="6">
        <f>SUM((G255/G256*H256/H255*100)+(I255/G255*100))/2</f>
        <v>98.01079602415648</v>
      </c>
    </row>
    <row r="256" spans="1:10" ht="34.5" customHeight="1">
      <c r="A256" s="124"/>
      <c r="B256" s="108"/>
      <c r="C256" s="114"/>
      <c r="D256" s="101" t="s">
        <v>7</v>
      </c>
      <c r="E256" s="100" t="s">
        <v>100</v>
      </c>
      <c r="F256" s="81">
        <v>6500</v>
      </c>
      <c r="G256" s="36">
        <f>SUM(F256)</f>
        <v>6500</v>
      </c>
      <c r="H256" s="81">
        <v>6183</v>
      </c>
      <c r="I256" s="3"/>
      <c r="J256" s="6">
        <f t="shared" si="7"/>
        <v>95.12307692307692</v>
      </c>
    </row>
    <row r="257" spans="1:10" ht="22.5" customHeight="1">
      <c r="A257" s="124"/>
      <c r="B257" s="108"/>
      <c r="C257" s="106"/>
      <c r="D257" s="76" t="s">
        <v>8</v>
      </c>
      <c r="E257" s="100" t="s">
        <v>101</v>
      </c>
      <c r="F257" s="6">
        <v>100</v>
      </c>
      <c r="G257" s="1">
        <v>100</v>
      </c>
      <c r="H257" s="81">
        <v>100</v>
      </c>
      <c r="I257" s="3"/>
      <c r="J257" s="6">
        <f t="shared" si="7"/>
        <v>100</v>
      </c>
    </row>
    <row r="258" spans="1:10" ht="30.75" customHeight="1">
      <c r="A258" s="123">
        <v>22</v>
      </c>
      <c r="B258" s="107" t="s">
        <v>169</v>
      </c>
      <c r="C258" s="104" t="s">
        <v>164</v>
      </c>
      <c r="D258" s="73" t="s">
        <v>6</v>
      </c>
      <c r="E258" s="51" t="s">
        <v>148</v>
      </c>
      <c r="F258" s="34">
        <v>636.04</v>
      </c>
      <c r="G258" s="30">
        <f>SUM(F258)</f>
        <v>636.04</v>
      </c>
      <c r="H258" s="81">
        <v>636</v>
      </c>
      <c r="I258" s="3">
        <v>636</v>
      </c>
      <c r="J258" s="6">
        <f>SUM((G258/G259*H259/H258*100)+(I258/G258*100))/2</f>
        <v>100.00000019776455</v>
      </c>
    </row>
    <row r="259" spans="1:10" ht="30" customHeight="1">
      <c r="A259" s="124"/>
      <c r="B259" s="108"/>
      <c r="C259" s="104"/>
      <c r="D259" s="73" t="s">
        <v>7</v>
      </c>
      <c r="E259" s="51" t="s">
        <v>149</v>
      </c>
      <c r="F259" s="33">
        <v>4</v>
      </c>
      <c r="G259" s="36">
        <f>SUM(F259)</f>
        <v>4</v>
      </c>
      <c r="H259" s="81">
        <v>4</v>
      </c>
      <c r="I259" s="3"/>
      <c r="J259" s="6">
        <f t="shared" si="7"/>
        <v>100</v>
      </c>
    </row>
    <row r="260" spans="1:10" ht="32.25" customHeight="1">
      <c r="A260" s="124"/>
      <c r="B260" s="108"/>
      <c r="C260" s="104"/>
      <c r="D260" s="120" t="s">
        <v>8</v>
      </c>
      <c r="E260" s="51" t="s">
        <v>44</v>
      </c>
      <c r="F260" s="20">
        <v>100</v>
      </c>
      <c r="G260" s="20">
        <v>100</v>
      </c>
      <c r="H260" s="81">
        <v>100</v>
      </c>
      <c r="I260" s="3"/>
      <c r="J260" s="6">
        <f t="shared" si="7"/>
        <v>100</v>
      </c>
    </row>
    <row r="261" spans="1:10" ht="22.5" customHeight="1">
      <c r="A261" s="124"/>
      <c r="B261" s="108"/>
      <c r="C261" s="104"/>
      <c r="D261" s="121"/>
      <c r="E261" s="51" t="s">
        <v>45</v>
      </c>
      <c r="F261" s="20">
        <v>100</v>
      </c>
      <c r="G261" s="20">
        <v>100</v>
      </c>
      <c r="H261" s="81">
        <v>100</v>
      </c>
      <c r="I261" s="3"/>
      <c r="J261" s="6">
        <f t="shared" si="7"/>
        <v>100</v>
      </c>
    </row>
    <row r="262" spans="1:10" ht="30.75" customHeight="1">
      <c r="A262" s="124"/>
      <c r="B262" s="108"/>
      <c r="C262" s="104" t="s">
        <v>150</v>
      </c>
      <c r="D262" s="73" t="s">
        <v>6</v>
      </c>
      <c r="E262" s="51" t="s">
        <v>148</v>
      </c>
      <c r="F262" s="34">
        <v>2853.7</v>
      </c>
      <c r="G262" s="30">
        <f>SUM(F262)</f>
        <v>2853.7</v>
      </c>
      <c r="H262" s="81">
        <v>2853.7</v>
      </c>
      <c r="I262" s="3">
        <v>2853.7</v>
      </c>
      <c r="J262" s="6">
        <f>SUM((G262/G263*H263/H262*100)+(I262/G262*100))/2</f>
        <v>100</v>
      </c>
    </row>
    <row r="263" spans="1:10" ht="31.5" customHeight="1">
      <c r="A263" s="124"/>
      <c r="B263" s="108"/>
      <c r="C263" s="104"/>
      <c r="D263" s="73" t="s">
        <v>7</v>
      </c>
      <c r="E263" s="51" t="s">
        <v>149</v>
      </c>
      <c r="F263" s="33">
        <v>10</v>
      </c>
      <c r="G263" s="36">
        <f>SUM(F263)</f>
        <v>10</v>
      </c>
      <c r="H263" s="81">
        <v>10</v>
      </c>
      <c r="I263" s="3"/>
      <c r="J263" s="6">
        <f t="shared" si="7"/>
        <v>100</v>
      </c>
    </row>
    <row r="264" spans="1:10" ht="30" customHeight="1">
      <c r="A264" s="124"/>
      <c r="B264" s="108"/>
      <c r="C264" s="104"/>
      <c r="D264" s="120" t="s">
        <v>8</v>
      </c>
      <c r="E264" s="51" t="s">
        <v>44</v>
      </c>
      <c r="F264" s="20">
        <v>100</v>
      </c>
      <c r="G264" s="20">
        <v>100</v>
      </c>
      <c r="H264" s="81">
        <v>100</v>
      </c>
      <c r="I264" s="3"/>
      <c r="J264" s="6">
        <f t="shared" si="7"/>
        <v>100</v>
      </c>
    </row>
    <row r="265" spans="1:10" ht="22.5" customHeight="1">
      <c r="A265" s="124"/>
      <c r="B265" s="108"/>
      <c r="C265" s="104"/>
      <c r="D265" s="121"/>
      <c r="E265" s="51" t="s">
        <v>45</v>
      </c>
      <c r="F265" s="20">
        <v>100</v>
      </c>
      <c r="G265" s="20">
        <v>100</v>
      </c>
      <c r="H265" s="81">
        <v>100</v>
      </c>
      <c r="I265" s="3"/>
      <c r="J265" s="6">
        <f t="shared" si="7"/>
        <v>100</v>
      </c>
    </row>
    <row r="266" spans="1:10" ht="31.5" customHeight="1">
      <c r="A266" s="124"/>
      <c r="B266" s="108"/>
      <c r="C266" s="104" t="s">
        <v>151</v>
      </c>
      <c r="D266" s="73" t="s">
        <v>6</v>
      </c>
      <c r="E266" s="51" t="s">
        <v>148</v>
      </c>
      <c r="F266" s="34">
        <v>897.44</v>
      </c>
      <c r="G266" s="30">
        <f>SUM(F266)</f>
        <v>897.44</v>
      </c>
      <c r="H266" s="81">
        <v>897.4</v>
      </c>
      <c r="I266" s="3">
        <v>897.4</v>
      </c>
      <c r="J266" s="6">
        <f>SUM((G266/G267*H267/H266*100)+(I266/G266*100))/2</f>
        <v>100.00000009933413</v>
      </c>
    </row>
    <row r="267" spans="1:10" ht="32.25" customHeight="1">
      <c r="A267" s="124"/>
      <c r="B267" s="108"/>
      <c r="C267" s="104"/>
      <c r="D267" s="73" t="s">
        <v>7</v>
      </c>
      <c r="E267" s="51" t="s">
        <v>149</v>
      </c>
      <c r="F267" s="33">
        <v>4</v>
      </c>
      <c r="G267" s="36">
        <f>SUM(F267)</f>
        <v>4</v>
      </c>
      <c r="H267" s="81">
        <v>4</v>
      </c>
      <c r="I267" s="3"/>
      <c r="J267" s="6">
        <f t="shared" si="7"/>
        <v>100</v>
      </c>
    </row>
    <row r="268" spans="1:10" ht="31.5" customHeight="1">
      <c r="A268" s="124"/>
      <c r="B268" s="108"/>
      <c r="C268" s="104"/>
      <c r="D268" s="120" t="s">
        <v>8</v>
      </c>
      <c r="E268" s="51" t="s">
        <v>44</v>
      </c>
      <c r="F268" s="20">
        <v>100</v>
      </c>
      <c r="G268" s="20">
        <v>100</v>
      </c>
      <c r="H268" s="81">
        <v>100</v>
      </c>
      <c r="I268" s="3"/>
      <c r="J268" s="6">
        <f t="shared" si="7"/>
        <v>100</v>
      </c>
    </row>
    <row r="269" spans="1:10" ht="22.5" customHeight="1">
      <c r="A269" s="124"/>
      <c r="B269" s="108"/>
      <c r="C269" s="104"/>
      <c r="D269" s="121"/>
      <c r="E269" s="51" t="s">
        <v>45</v>
      </c>
      <c r="F269" s="20">
        <v>100</v>
      </c>
      <c r="G269" s="20">
        <v>100</v>
      </c>
      <c r="H269" s="81">
        <v>100</v>
      </c>
      <c r="I269" s="3"/>
      <c r="J269" s="6">
        <f t="shared" si="7"/>
        <v>100</v>
      </c>
    </row>
    <row r="270" spans="1:10" ht="33" customHeight="1">
      <c r="A270" s="124"/>
      <c r="B270" s="108"/>
      <c r="C270" s="104" t="s">
        <v>152</v>
      </c>
      <c r="D270" s="73" t="s">
        <v>6</v>
      </c>
      <c r="E270" s="51" t="s">
        <v>148</v>
      </c>
      <c r="F270" s="34">
        <v>999.2</v>
      </c>
      <c r="G270" s="30">
        <f>SUM(F270)</f>
        <v>999.2</v>
      </c>
      <c r="H270" s="81">
        <v>999.2</v>
      </c>
      <c r="I270" s="3">
        <v>999.2</v>
      </c>
      <c r="J270" s="6">
        <f>SUM((G270/G271*H271/H270*100)+(I270/G270*100))/2</f>
        <v>100</v>
      </c>
    </row>
    <row r="271" spans="1:10" ht="33" customHeight="1">
      <c r="A271" s="124"/>
      <c r="B271" s="108"/>
      <c r="C271" s="104"/>
      <c r="D271" s="73" t="s">
        <v>7</v>
      </c>
      <c r="E271" s="51" t="s">
        <v>149</v>
      </c>
      <c r="F271" s="33">
        <v>4</v>
      </c>
      <c r="G271" s="36">
        <f>SUM(F271)</f>
        <v>4</v>
      </c>
      <c r="H271" s="81">
        <v>4</v>
      </c>
      <c r="I271" s="3"/>
      <c r="J271" s="6">
        <f t="shared" si="7"/>
        <v>100</v>
      </c>
    </row>
    <row r="272" spans="1:10" ht="33" customHeight="1">
      <c r="A272" s="124"/>
      <c r="B272" s="108"/>
      <c r="C272" s="104"/>
      <c r="D272" s="120" t="s">
        <v>8</v>
      </c>
      <c r="E272" s="51" t="s">
        <v>44</v>
      </c>
      <c r="F272" s="20">
        <v>100</v>
      </c>
      <c r="G272" s="20">
        <v>100</v>
      </c>
      <c r="H272" s="81">
        <v>100</v>
      </c>
      <c r="I272" s="3"/>
      <c r="J272" s="6">
        <f t="shared" si="7"/>
        <v>100</v>
      </c>
    </row>
    <row r="273" spans="1:10" ht="22.5" customHeight="1">
      <c r="A273" s="124"/>
      <c r="B273" s="108"/>
      <c r="C273" s="104"/>
      <c r="D273" s="121"/>
      <c r="E273" s="51" t="s">
        <v>45</v>
      </c>
      <c r="F273" s="20">
        <v>100</v>
      </c>
      <c r="G273" s="20">
        <v>100</v>
      </c>
      <c r="H273" s="81">
        <v>100</v>
      </c>
      <c r="I273" s="3"/>
      <c r="J273" s="6">
        <f t="shared" si="7"/>
        <v>100</v>
      </c>
    </row>
    <row r="274" spans="1:10" ht="32.25" customHeight="1">
      <c r="A274" s="124"/>
      <c r="B274" s="108"/>
      <c r="C274" s="104" t="s">
        <v>153</v>
      </c>
      <c r="D274" s="73" t="s">
        <v>6</v>
      </c>
      <c r="E274" s="51" t="s">
        <v>148</v>
      </c>
      <c r="F274" s="34">
        <v>14874.4</v>
      </c>
      <c r="G274" s="30">
        <f>SUM(F274)</f>
        <v>14874.4</v>
      </c>
      <c r="H274" s="3">
        <v>14669</v>
      </c>
      <c r="I274" s="3">
        <v>14669</v>
      </c>
      <c r="J274" s="6">
        <f>SUM((G274/G275*H275/H274*100)+(I274/G274*100))/2</f>
        <v>100.00966787258244</v>
      </c>
    </row>
    <row r="275" spans="1:10" ht="31.5" customHeight="1">
      <c r="A275" s="124"/>
      <c r="B275" s="108"/>
      <c r="C275" s="104"/>
      <c r="D275" s="73" t="s">
        <v>7</v>
      </c>
      <c r="E275" s="51" t="s">
        <v>149</v>
      </c>
      <c r="F275" s="33">
        <v>80</v>
      </c>
      <c r="G275" s="36">
        <f>SUM(F275)</f>
        <v>80</v>
      </c>
      <c r="H275" s="81">
        <v>80</v>
      </c>
      <c r="I275" s="3"/>
      <c r="J275" s="6">
        <f t="shared" si="7"/>
        <v>100</v>
      </c>
    </row>
    <row r="276" spans="1:10" ht="29.25" customHeight="1">
      <c r="A276" s="124"/>
      <c r="B276" s="108"/>
      <c r="C276" s="104"/>
      <c r="D276" s="120" t="s">
        <v>8</v>
      </c>
      <c r="E276" s="51" t="s">
        <v>44</v>
      </c>
      <c r="F276" s="20">
        <v>100</v>
      </c>
      <c r="G276" s="20">
        <v>100</v>
      </c>
      <c r="H276" s="81">
        <v>100</v>
      </c>
      <c r="I276" s="3"/>
      <c r="J276" s="6">
        <f t="shared" si="7"/>
        <v>100</v>
      </c>
    </row>
    <row r="277" spans="1:10" ht="22.5" customHeight="1">
      <c r="A277" s="124"/>
      <c r="B277" s="108"/>
      <c r="C277" s="104"/>
      <c r="D277" s="121"/>
      <c r="E277" s="51" t="s">
        <v>45</v>
      </c>
      <c r="F277" s="20">
        <v>100</v>
      </c>
      <c r="G277" s="20">
        <v>100</v>
      </c>
      <c r="H277" s="81">
        <v>100</v>
      </c>
      <c r="I277" s="3"/>
      <c r="J277" s="6">
        <f t="shared" si="7"/>
        <v>100</v>
      </c>
    </row>
    <row r="278" spans="1:10" ht="30.75" customHeight="1">
      <c r="A278" s="124"/>
      <c r="B278" s="108"/>
      <c r="C278" s="104" t="s">
        <v>170</v>
      </c>
      <c r="D278" s="73" t="s">
        <v>6</v>
      </c>
      <c r="E278" s="51" t="s">
        <v>148</v>
      </c>
      <c r="F278" s="34">
        <v>846.4</v>
      </c>
      <c r="G278" s="30">
        <f>SUM(F278)</f>
        <v>846.4</v>
      </c>
      <c r="H278" s="81">
        <v>846.4</v>
      </c>
      <c r="I278" s="3">
        <v>846.4</v>
      </c>
      <c r="J278" s="6">
        <f>SUM((G278/G279*H279/H278*100)+(I278/G278*100))/2</f>
        <v>100</v>
      </c>
    </row>
    <row r="279" spans="1:10" ht="31.5" customHeight="1">
      <c r="A279" s="124"/>
      <c r="B279" s="108"/>
      <c r="C279" s="104"/>
      <c r="D279" s="73" t="s">
        <v>7</v>
      </c>
      <c r="E279" s="51" t="s">
        <v>149</v>
      </c>
      <c r="F279" s="33">
        <v>5</v>
      </c>
      <c r="G279" s="36">
        <f>SUM(F279)</f>
        <v>5</v>
      </c>
      <c r="H279" s="81">
        <v>5</v>
      </c>
      <c r="I279" s="3"/>
      <c r="J279" s="6">
        <f t="shared" si="7"/>
        <v>100</v>
      </c>
    </row>
    <row r="280" spans="1:10" ht="30.75" customHeight="1">
      <c r="A280" s="124"/>
      <c r="B280" s="108"/>
      <c r="C280" s="104"/>
      <c r="D280" s="120" t="s">
        <v>8</v>
      </c>
      <c r="E280" s="51" t="s">
        <v>44</v>
      </c>
      <c r="F280" s="20">
        <v>100</v>
      </c>
      <c r="G280" s="20">
        <v>100</v>
      </c>
      <c r="H280" s="81">
        <v>100</v>
      </c>
      <c r="I280" s="3"/>
      <c r="J280" s="6">
        <f t="shared" si="7"/>
        <v>100</v>
      </c>
    </row>
    <row r="281" spans="1:10" ht="21" customHeight="1">
      <c r="A281" s="124"/>
      <c r="B281" s="108"/>
      <c r="C281" s="104"/>
      <c r="D281" s="121"/>
      <c r="E281" s="51" t="s">
        <v>45</v>
      </c>
      <c r="F281" s="20">
        <v>100</v>
      </c>
      <c r="G281" s="20">
        <v>100</v>
      </c>
      <c r="H281" s="81">
        <v>100</v>
      </c>
      <c r="I281" s="3"/>
      <c r="J281" s="6">
        <f t="shared" si="7"/>
        <v>100</v>
      </c>
    </row>
    <row r="282" spans="1:10" ht="30.75" customHeight="1">
      <c r="A282" s="124"/>
      <c r="B282" s="108"/>
      <c r="C282" s="104" t="s">
        <v>171</v>
      </c>
      <c r="D282" s="73" t="s">
        <v>6</v>
      </c>
      <c r="E282" s="51" t="s">
        <v>148</v>
      </c>
      <c r="F282" s="34">
        <v>1235.8</v>
      </c>
      <c r="G282" s="30">
        <f>SUM(F282)</f>
        <v>1235.8</v>
      </c>
      <c r="H282" s="81">
        <v>1235.8</v>
      </c>
      <c r="I282" s="3">
        <v>1235.8</v>
      </c>
      <c r="J282" s="6">
        <f>SUM((G282/G283*H283/H282*100)+(I282/G282*100))/2</f>
        <v>100</v>
      </c>
    </row>
    <row r="283" spans="1:10" ht="31.5">
      <c r="A283" s="124"/>
      <c r="B283" s="108"/>
      <c r="C283" s="104"/>
      <c r="D283" s="73" t="s">
        <v>7</v>
      </c>
      <c r="E283" s="51" t="s">
        <v>149</v>
      </c>
      <c r="F283" s="33">
        <v>10</v>
      </c>
      <c r="G283" s="36">
        <f>SUM(F283)</f>
        <v>10</v>
      </c>
      <c r="H283" s="81">
        <v>10</v>
      </c>
      <c r="I283" s="3"/>
      <c r="J283" s="6">
        <f t="shared" si="7"/>
        <v>100</v>
      </c>
    </row>
    <row r="284" spans="1:10" ht="31.5">
      <c r="A284" s="124"/>
      <c r="B284" s="108"/>
      <c r="C284" s="104"/>
      <c r="D284" s="120" t="s">
        <v>8</v>
      </c>
      <c r="E284" s="51" t="s">
        <v>44</v>
      </c>
      <c r="F284" s="20">
        <v>100</v>
      </c>
      <c r="G284" s="20">
        <v>100</v>
      </c>
      <c r="H284" s="81">
        <v>100</v>
      </c>
      <c r="I284" s="3"/>
      <c r="J284" s="6">
        <f t="shared" si="7"/>
        <v>100</v>
      </c>
    </row>
    <row r="285" spans="1:10" ht="22.5" customHeight="1">
      <c r="A285" s="124"/>
      <c r="B285" s="108"/>
      <c r="C285" s="104"/>
      <c r="D285" s="121"/>
      <c r="E285" s="51" t="s">
        <v>45</v>
      </c>
      <c r="F285" s="20">
        <v>100</v>
      </c>
      <c r="G285" s="20">
        <v>100</v>
      </c>
      <c r="H285" s="81">
        <v>100</v>
      </c>
      <c r="I285" s="3"/>
      <c r="J285" s="6">
        <f t="shared" si="7"/>
        <v>100</v>
      </c>
    </row>
    <row r="286" spans="1:10" ht="20.25" customHeight="1">
      <c r="A286" s="124"/>
      <c r="B286" s="108"/>
      <c r="C286" s="115" t="s">
        <v>158</v>
      </c>
      <c r="D286" s="73" t="s">
        <v>6</v>
      </c>
      <c r="E286" s="51" t="s">
        <v>154</v>
      </c>
      <c r="F286" s="42">
        <v>667.94832</v>
      </c>
      <c r="G286" s="30">
        <f>SUM(F286)</f>
        <v>667.94832</v>
      </c>
      <c r="H286" s="3">
        <v>668</v>
      </c>
      <c r="I286" s="3">
        <v>668</v>
      </c>
      <c r="J286" s="6">
        <f>SUM((G286/G287*H287/H286*100)+(I286/G286*100))/2</f>
        <v>121.14531766456184</v>
      </c>
    </row>
    <row r="287" spans="1:10" ht="22.5" customHeight="1">
      <c r="A287" s="124"/>
      <c r="B287" s="108"/>
      <c r="C287" s="115"/>
      <c r="D287" s="73" t="s">
        <v>7</v>
      </c>
      <c r="E287" s="51" t="s">
        <v>155</v>
      </c>
      <c r="F287" s="33">
        <v>279</v>
      </c>
      <c r="G287" s="36">
        <f>SUM(F287)</f>
        <v>279</v>
      </c>
      <c r="H287" s="81">
        <v>397</v>
      </c>
      <c r="I287" s="3"/>
      <c r="J287" s="6">
        <f t="shared" si="7"/>
        <v>142.29390681003585</v>
      </c>
    </row>
    <row r="288" spans="1:10" ht="22.5" customHeight="1">
      <c r="A288" s="124"/>
      <c r="B288" s="108"/>
      <c r="C288" s="115"/>
      <c r="D288" s="89" t="s">
        <v>8</v>
      </c>
      <c r="E288" s="51" t="s">
        <v>156</v>
      </c>
      <c r="F288" s="33">
        <v>100</v>
      </c>
      <c r="G288" s="33">
        <v>100</v>
      </c>
      <c r="H288" s="81">
        <v>100</v>
      </c>
      <c r="I288" s="3"/>
      <c r="J288" s="6">
        <f t="shared" si="7"/>
        <v>100</v>
      </c>
    </row>
    <row r="289" spans="1:10" ht="21" customHeight="1">
      <c r="A289" s="124"/>
      <c r="B289" s="108"/>
      <c r="C289" s="115" t="s">
        <v>159</v>
      </c>
      <c r="D289" s="73" t="s">
        <v>6</v>
      </c>
      <c r="E289" s="51" t="s">
        <v>154</v>
      </c>
      <c r="F289" s="35">
        <v>1089.42246</v>
      </c>
      <c r="G289" s="30">
        <f>SUM(F289)</f>
        <v>1089.42246</v>
      </c>
      <c r="H289" s="3">
        <v>1089.4</v>
      </c>
      <c r="I289" s="3">
        <v>1089.4</v>
      </c>
      <c r="J289" s="6">
        <f>SUM((G289/G290*H290/H289*100)+(I289/G289*100))/2</f>
        <v>121.1473894099066</v>
      </c>
    </row>
    <row r="290" spans="1:10" ht="22.5" customHeight="1">
      <c r="A290" s="124"/>
      <c r="B290" s="108"/>
      <c r="C290" s="115"/>
      <c r="D290" s="73" t="s">
        <v>7</v>
      </c>
      <c r="E290" s="51" t="s">
        <v>157</v>
      </c>
      <c r="F290" s="33">
        <v>279</v>
      </c>
      <c r="G290" s="36">
        <f>SUM(F290)</f>
        <v>279</v>
      </c>
      <c r="H290" s="81">
        <v>397</v>
      </c>
      <c r="I290" s="3"/>
      <c r="J290" s="6">
        <f t="shared" si="7"/>
        <v>142.29390681003585</v>
      </c>
    </row>
    <row r="291" spans="1:10" ht="22.5" customHeight="1">
      <c r="A291" s="125"/>
      <c r="B291" s="109"/>
      <c r="C291" s="115"/>
      <c r="D291" s="89" t="s">
        <v>8</v>
      </c>
      <c r="E291" s="51" t="s">
        <v>156</v>
      </c>
      <c r="F291" s="33">
        <v>100</v>
      </c>
      <c r="G291" s="33">
        <v>100</v>
      </c>
      <c r="H291" s="81">
        <v>100</v>
      </c>
      <c r="I291" s="3"/>
      <c r="J291" s="6">
        <f t="shared" si="7"/>
        <v>100</v>
      </c>
    </row>
    <row r="292" spans="1:10" ht="30.75" customHeight="1">
      <c r="A292" s="123">
        <v>23</v>
      </c>
      <c r="B292" s="107" t="s">
        <v>172</v>
      </c>
      <c r="C292" s="104" t="s">
        <v>151</v>
      </c>
      <c r="D292" s="73" t="s">
        <v>6</v>
      </c>
      <c r="E292" s="51" t="s">
        <v>148</v>
      </c>
      <c r="F292" s="34">
        <v>14583.4</v>
      </c>
      <c r="G292" s="30">
        <f>SUM(F292)</f>
        <v>14583.4</v>
      </c>
      <c r="H292" s="81">
        <v>14583.4</v>
      </c>
      <c r="I292" s="3">
        <v>14583.4</v>
      </c>
      <c r="J292" s="6">
        <f>SUM((G292/G293*H293/H292*100)+(I292/G292*100))/2</f>
        <v>100</v>
      </c>
    </row>
    <row r="293" spans="1:10" ht="31.5" customHeight="1">
      <c r="A293" s="124"/>
      <c r="B293" s="108"/>
      <c r="C293" s="104"/>
      <c r="D293" s="73" t="s">
        <v>7</v>
      </c>
      <c r="E293" s="51" t="s">
        <v>149</v>
      </c>
      <c r="F293" s="33">
        <v>65</v>
      </c>
      <c r="G293" s="36">
        <f>SUM(F293)</f>
        <v>65</v>
      </c>
      <c r="H293" s="81">
        <v>65</v>
      </c>
      <c r="I293" s="3"/>
      <c r="J293" s="6">
        <f>SUM(H293/G293)*100</f>
        <v>100</v>
      </c>
    </row>
    <row r="294" spans="1:10" ht="30" customHeight="1">
      <c r="A294" s="124"/>
      <c r="B294" s="108"/>
      <c r="C294" s="104"/>
      <c r="D294" s="120" t="s">
        <v>8</v>
      </c>
      <c r="E294" s="51" t="s">
        <v>44</v>
      </c>
      <c r="F294" s="20">
        <v>100</v>
      </c>
      <c r="G294" s="20">
        <v>100</v>
      </c>
      <c r="H294" s="81">
        <v>100</v>
      </c>
      <c r="I294" s="3"/>
      <c r="J294" s="6">
        <f>SUM(H294/G294)*100</f>
        <v>100</v>
      </c>
    </row>
    <row r="295" spans="1:10" ht="22.5" customHeight="1">
      <c r="A295" s="125"/>
      <c r="B295" s="109"/>
      <c r="C295" s="104"/>
      <c r="D295" s="121"/>
      <c r="E295" s="51" t="s">
        <v>45</v>
      </c>
      <c r="F295" s="20">
        <v>100</v>
      </c>
      <c r="G295" s="20">
        <v>100</v>
      </c>
      <c r="H295" s="81">
        <v>100</v>
      </c>
      <c r="I295" s="3"/>
      <c r="J295" s="6">
        <f>SUM(H295/G295)*100</f>
        <v>100</v>
      </c>
    </row>
    <row r="296" spans="1:10" ht="21" customHeight="1">
      <c r="A296" s="144">
        <v>24</v>
      </c>
      <c r="B296" s="107" t="s">
        <v>16</v>
      </c>
      <c r="C296" s="105" t="s">
        <v>31</v>
      </c>
      <c r="D296" s="73" t="s">
        <v>7</v>
      </c>
      <c r="E296" s="87" t="s">
        <v>121</v>
      </c>
      <c r="F296" s="81">
        <v>3500</v>
      </c>
      <c r="G296" s="36">
        <f>SUM(F296)</f>
        <v>3500</v>
      </c>
      <c r="H296" s="81">
        <v>3505</v>
      </c>
      <c r="I296" s="81"/>
      <c r="J296" s="6">
        <f t="shared" si="7"/>
        <v>100.14285714285714</v>
      </c>
    </row>
    <row r="297" spans="1:10" ht="23.25" customHeight="1">
      <c r="A297" s="144"/>
      <c r="B297" s="108"/>
      <c r="C297" s="114"/>
      <c r="D297" s="102" t="s">
        <v>6</v>
      </c>
      <c r="E297" s="87" t="s">
        <v>121</v>
      </c>
      <c r="F297" s="26">
        <v>742.46</v>
      </c>
      <c r="G297" s="30">
        <f>SUM(F297)</f>
        <v>742.46</v>
      </c>
      <c r="H297" s="81">
        <v>760.062</v>
      </c>
      <c r="I297" s="81">
        <v>760.062</v>
      </c>
      <c r="J297" s="6">
        <f>SUM((G297/G296*H296/H297*100)+(I297/G297*100))/2</f>
        <v>100.09722625451518</v>
      </c>
    </row>
    <row r="298" spans="1:10" ht="20.25" customHeight="1">
      <c r="A298" s="144"/>
      <c r="B298" s="108"/>
      <c r="C298" s="114"/>
      <c r="D298" s="120" t="s">
        <v>8</v>
      </c>
      <c r="E298" s="28" t="s">
        <v>44</v>
      </c>
      <c r="F298" s="6">
        <v>100</v>
      </c>
      <c r="G298" s="36">
        <v>100</v>
      </c>
      <c r="H298" s="81">
        <v>100</v>
      </c>
      <c r="I298" s="81"/>
      <c r="J298" s="6">
        <f t="shared" si="7"/>
        <v>100</v>
      </c>
    </row>
    <row r="299" spans="1:10" ht="21">
      <c r="A299" s="144"/>
      <c r="B299" s="109"/>
      <c r="C299" s="106"/>
      <c r="D299" s="121"/>
      <c r="E299" s="28" t="s">
        <v>45</v>
      </c>
      <c r="F299" s="6">
        <v>100</v>
      </c>
      <c r="G299" s="1">
        <v>100</v>
      </c>
      <c r="H299" s="81">
        <v>100</v>
      </c>
      <c r="I299" s="81"/>
      <c r="J299" s="6">
        <f t="shared" si="7"/>
        <v>100</v>
      </c>
    </row>
    <row r="300" spans="1:10" ht="21" customHeight="1">
      <c r="A300" s="144">
        <v>25</v>
      </c>
      <c r="B300" s="107" t="s">
        <v>34</v>
      </c>
      <c r="C300" s="105" t="s">
        <v>122</v>
      </c>
      <c r="D300" s="73" t="s">
        <v>7</v>
      </c>
      <c r="E300" s="87" t="s">
        <v>121</v>
      </c>
      <c r="F300" s="81">
        <v>346</v>
      </c>
      <c r="G300" s="36">
        <v>346</v>
      </c>
      <c r="H300" s="81">
        <v>346</v>
      </c>
      <c r="I300" s="81"/>
      <c r="J300" s="6">
        <f t="shared" si="7"/>
        <v>100</v>
      </c>
    </row>
    <row r="301" spans="1:10" ht="21.75" customHeight="1">
      <c r="A301" s="144"/>
      <c r="B301" s="108"/>
      <c r="C301" s="114"/>
      <c r="D301" s="102" t="s">
        <v>6</v>
      </c>
      <c r="E301" s="87" t="s">
        <v>121</v>
      </c>
      <c r="F301" s="32">
        <v>108.6612</v>
      </c>
      <c r="G301" s="30">
        <v>108.6612</v>
      </c>
      <c r="H301" s="81">
        <v>99.337</v>
      </c>
      <c r="I301" s="81">
        <v>99.337</v>
      </c>
      <c r="J301" s="6">
        <f>SUM((G301/G300*H300/H301*100)+(I301/G301*100))/2</f>
        <v>100.4027241079102</v>
      </c>
    </row>
    <row r="302" spans="1:10" ht="20.25" customHeight="1">
      <c r="A302" s="144"/>
      <c r="B302" s="108"/>
      <c r="C302" s="114"/>
      <c r="D302" s="120" t="s">
        <v>8</v>
      </c>
      <c r="E302" s="28" t="s">
        <v>44</v>
      </c>
      <c r="F302" s="6">
        <v>100</v>
      </c>
      <c r="G302" s="53">
        <v>100</v>
      </c>
      <c r="H302" s="81">
        <v>100</v>
      </c>
      <c r="I302" s="81"/>
      <c r="J302" s="6">
        <f t="shared" si="7"/>
        <v>100</v>
      </c>
    </row>
    <row r="303" spans="1:10" ht="21">
      <c r="A303" s="144"/>
      <c r="B303" s="108"/>
      <c r="C303" s="106"/>
      <c r="D303" s="121"/>
      <c r="E303" s="28" t="s">
        <v>45</v>
      </c>
      <c r="F303" s="6">
        <v>100</v>
      </c>
      <c r="G303" s="1">
        <v>100</v>
      </c>
      <c r="H303" s="81">
        <v>100</v>
      </c>
      <c r="I303" s="81"/>
      <c r="J303" s="6">
        <f t="shared" si="7"/>
        <v>100</v>
      </c>
    </row>
    <row r="304" spans="1:10" ht="42.75" customHeight="1">
      <c r="A304" s="144"/>
      <c r="B304" s="108"/>
      <c r="C304" s="105" t="s">
        <v>126</v>
      </c>
      <c r="D304" s="102" t="s">
        <v>7</v>
      </c>
      <c r="E304" s="28" t="s">
        <v>123</v>
      </c>
      <c r="F304" s="81">
        <v>17</v>
      </c>
      <c r="G304" s="36">
        <v>17</v>
      </c>
      <c r="H304" s="36">
        <v>17</v>
      </c>
      <c r="I304" s="81"/>
      <c r="J304" s="6">
        <f t="shared" si="7"/>
        <v>100</v>
      </c>
    </row>
    <row r="305" spans="1:10" ht="52.5">
      <c r="A305" s="144"/>
      <c r="B305" s="108"/>
      <c r="C305" s="114"/>
      <c r="D305" s="103" t="s">
        <v>6</v>
      </c>
      <c r="E305" s="28" t="s">
        <v>219</v>
      </c>
      <c r="F305" s="31">
        <v>2773.65422</v>
      </c>
      <c r="G305" s="30">
        <v>2773.65422</v>
      </c>
      <c r="H305" s="81">
        <v>2839.66318</v>
      </c>
      <c r="I305" s="81">
        <v>2839.66318</v>
      </c>
      <c r="J305" s="6">
        <f>SUM((G305/G304*H304/H305*100)+(I305/G305*100))/2</f>
        <v>100.02766028408732</v>
      </c>
    </row>
    <row r="306" spans="1:10" ht="31.5">
      <c r="A306" s="144"/>
      <c r="B306" s="108"/>
      <c r="C306" s="114"/>
      <c r="D306" s="120" t="s">
        <v>8</v>
      </c>
      <c r="E306" s="28" t="s">
        <v>44</v>
      </c>
      <c r="F306" s="6">
        <v>100</v>
      </c>
      <c r="G306" s="1">
        <v>100</v>
      </c>
      <c r="H306" s="6">
        <v>100</v>
      </c>
      <c r="I306" s="81"/>
      <c r="J306" s="6">
        <f t="shared" si="7"/>
        <v>100</v>
      </c>
    </row>
    <row r="307" spans="1:10" ht="21">
      <c r="A307" s="144"/>
      <c r="B307" s="108"/>
      <c r="C307" s="106"/>
      <c r="D307" s="121"/>
      <c r="E307" s="28" t="s">
        <v>45</v>
      </c>
      <c r="F307" s="6">
        <v>100</v>
      </c>
      <c r="G307" s="1">
        <v>100</v>
      </c>
      <c r="H307" s="81">
        <v>100</v>
      </c>
      <c r="I307" s="81"/>
      <c r="J307" s="6">
        <f t="shared" si="7"/>
        <v>100</v>
      </c>
    </row>
    <row r="308" spans="1:10" ht="63.75" customHeight="1">
      <c r="A308" s="144"/>
      <c r="B308" s="108"/>
      <c r="C308" s="105" t="s">
        <v>127</v>
      </c>
      <c r="D308" s="102" t="s">
        <v>7</v>
      </c>
      <c r="E308" s="28" t="s">
        <v>124</v>
      </c>
      <c r="F308" s="5">
        <v>3245</v>
      </c>
      <c r="G308" s="36">
        <f>SUM(F308)</f>
        <v>3245</v>
      </c>
      <c r="H308" s="81">
        <v>3242</v>
      </c>
      <c r="I308" s="81"/>
      <c r="J308" s="6">
        <f t="shared" si="7"/>
        <v>99.9075500770416</v>
      </c>
    </row>
    <row r="309" spans="1:10" ht="63.75" customHeight="1">
      <c r="A309" s="144"/>
      <c r="B309" s="108"/>
      <c r="C309" s="114"/>
      <c r="D309" s="103" t="s">
        <v>6</v>
      </c>
      <c r="E309" s="28" t="s">
        <v>125</v>
      </c>
      <c r="F309" s="32">
        <v>477.9236</v>
      </c>
      <c r="G309" s="30">
        <f>SUM(F309)</f>
        <v>477.9236</v>
      </c>
      <c r="H309" s="81">
        <v>404.68</v>
      </c>
      <c r="I309" s="81">
        <v>404.68</v>
      </c>
      <c r="J309" s="6">
        <f>SUM((G309/G308*H308/H309*100)+(I309/G309*100))/2</f>
        <v>101.33228956568362</v>
      </c>
    </row>
    <row r="310" spans="1:10" ht="31.5">
      <c r="A310" s="144"/>
      <c r="B310" s="108"/>
      <c r="C310" s="114"/>
      <c r="D310" s="120" t="s">
        <v>8</v>
      </c>
      <c r="E310" s="28" t="s">
        <v>44</v>
      </c>
      <c r="F310" s="6">
        <v>100</v>
      </c>
      <c r="G310" s="1">
        <v>100</v>
      </c>
      <c r="H310" s="81">
        <v>100</v>
      </c>
      <c r="I310" s="81"/>
      <c r="J310" s="6">
        <f t="shared" si="7"/>
        <v>100</v>
      </c>
    </row>
    <row r="311" spans="1:10" ht="21">
      <c r="A311" s="144"/>
      <c r="B311" s="108"/>
      <c r="C311" s="106"/>
      <c r="D311" s="121"/>
      <c r="E311" s="28" t="s">
        <v>45</v>
      </c>
      <c r="F311" s="6">
        <v>100</v>
      </c>
      <c r="G311" s="1">
        <v>100</v>
      </c>
      <c r="H311" s="81">
        <v>100</v>
      </c>
      <c r="I311" s="81"/>
      <c r="J311" s="6">
        <f t="shared" si="7"/>
        <v>100</v>
      </c>
    </row>
    <row r="312" spans="1:10" ht="21.75" customHeight="1">
      <c r="A312" s="144"/>
      <c r="B312" s="108"/>
      <c r="C312" s="105" t="s">
        <v>128</v>
      </c>
      <c r="D312" s="102" t="s">
        <v>7</v>
      </c>
      <c r="E312" s="28" t="s">
        <v>128</v>
      </c>
      <c r="F312" s="5">
        <v>574</v>
      </c>
      <c r="G312" s="36">
        <f>SUM(F312)</f>
        <v>574</v>
      </c>
      <c r="H312" s="81">
        <v>538</v>
      </c>
      <c r="I312" s="81"/>
      <c r="J312" s="6">
        <f t="shared" si="7"/>
        <v>93.72822299651567</v>
      </c>
    </row>
    <row r="313" spans="1:10" ht="23.25" customHeight="1">
      <c r="A313" s="144"/>
      <c r="B313" s="108"/>
      <c r="C313" s="114"/>
      <c r="D313" s="103" t="s">
        <v>6</v>
      </c>
      <c r="E313" s="28" t="s">
        <v>197</v>
      </c>
      <c r="F313" s="37">
        <v>358.54336</v>
      </c>
      <c r="G313" s="30">
        <f>SUM(F313)</f>
        <v>358.54336</v>
      </c>
      <c r="H313" s="81">
        <v>256.52408</v>
      </c>
      <c r="I313" s="81">
        <v>256.52408</v>
      </c>
      <c r="J313" s="6">
        <f>SUM((G313/G312*H312/H313*100)+(I313/G313*100))/2</f>
        <v>101.27499563565084</v>
      </c>
    </row>
    <row r="314" spans="1:10" ht="31.5">
      <c r="A314" s="144"/>
      <c r="B314" s="108"/>
      <c r="C314" s="114"/>
      <c r="D314" s="120" t="s">
        <v>8</v>
      </c>
      <c r="E314" s="28" t="s">
        <v>44</v>
      </c>
      <c r="F314" s="6">
        <v>100</v>
      </c>
      <c r="G314" s="1">
        <v>100</v>
      </c>
      <c r="H314" s="81">
        <v>100</v>
      </c>
      <c r="I314" s="81"/>
      <c r="J314" s="6">
        <f t="shared" si="7"/>
        <v>100</v>
      </c>
    </row>
    <row r="315" spans="1:10" ht="21">
      <c r="A315" s="144"/>
      <c r="B315" s="108"/>
      <c r="C315" s="106"/>
      <c r="D315" s="121"/>
      <c r="E315" s="28" t="s">
        <v>45</v>
      </c>
      <c r="F315" s="6">
        <v>100</v>
      </c>
      <c r="G315" s="1">
        <v>100</v>
      </c>
      <c r="H315" s="81">
        <v>100</v>
      </c>
      <c r="I315" s="81"/>
      <c r="J315" s="6">
        <f t="shared" si="7"/>
        <v>100</v>
      </c>
    </row>
    <row r="316" spans="1:10" ht="42">
      <c r="A316" s="144"/>
      <c r="B316" s="108"/>
      <c r="C316" s="105" t="s">
        <v>35</v>
      </c>
      <c r="D316" s="73" t="s">
        <v>7</v>
      </c>
      <c r="E316" s="28" t="s">
        <v>129</v>
      </c>
      <c r="F316" s="5">
        <v>39</v>
      </c>
      <c r="G316" s="36">
        <f>SUM(F316)</f>
        <v>39</v>
      </c>
      <c r="H316" s="81">
        <v>39</v>
      </c>
      <c r="I316" s="81"/>
      <c r="J316" s="6">
        <f t="shared" si="7"/>
        <v>100</v>
      </c>
    </row>
    <row r="317" spans="1:10" ht="45" customHeight="1">
      <c r="A317" s="144"/>
      <c r="B317" s="108"/>
      <c r="C317" s="114"/>
      <c r="D317" s="103" t="s">
        <v>6</v>
      </c>
      <c r="E317" s="28" t="s">
        <v>129</v>
      </c>
      <c r="F317" s="32">
        <v>416.2587</v>
      </c>
      <c r="G317" s="30">
        <f>SUM(F317)</f>
        <v>416.2587</v>
      </c>
      <c r="H317" s="81">
        <v>497.59358</v>
      </c>
      <c r="I317" s="81">
        <v>497.59358</v>
      </c>
      <c r="J317" s="6">
        <f>SUM((G317/G316*H316/H317*100)+(I317/G317*100))/2</f>
        <v>101.59692887197235</v>
      </c>
    </row>
    <row r="318" spans="1:10" ht="22.5" customHeight="1">
      <c r="A318" s="144"/>
      <c r="B318" s="108"/>
      <c r="C318" s="114"/>
      <c r="D318" s="80" t="s">
        <v>8</v>
      </c>
      <c r="E318" s="28" t="s">
        <v>45</v>
      </c>
      <c r="F318" s="6">
        <v>100</v>
      </c>
      <c r="G318" s="1">
        <v>100</v>
      </c>
      <c r="H318" s="81">
        <v>100</v>
      </c>
      <c r="I318" s="81"/>
      <c r="J318" s="6">
        <f t="shared" si="7"/>
        <v>100</v>
      </c>
    </row>
    <row r="319" spans="1:10" ht="63" customHeight="1">
      <c r="A319" s="110">
        <v>26</v>
      </c>
      <c r="B319" s="107" t="s">
        <v>17</v>
      </c>
      <c r="C319" s="113" t="s">
        <v>130</v>
      </c>
      <c r="D319" s="27" t="s">
        <v>7</v>
      </c>
      <c r="E319" s="28" t="s">
        <v>132</v>
      </c>
      <c r="F319" s="81">
        <v>5980</v>
      </c>
      <c r="G319" s="36">
        <f>SUM(F319)</f>
        <v>5980</v>
      </c>
      <c r="H319" s="81">
        <v>5778</v>
      </c>
      <c r="I319" s="81"/>
      <c r="J319" s="6">
        <f>SUM(H319/G319)*100</f>
        <v>96.62207357859532</v>
      </c>
    </row>
    <row r="320" spans="1:10" ht="64.5" customHeight="1">
      <c r="A320" s="111"/>
      <c r="B320" s="108"/>
      <c r="C320" s="113"/>
      <c r="D320" s="102" t="s">
        <v>6</v>
      </c>
      <c r="E320" s="28" t="s">
        <v>200</v>
      </c>
      <c r="F320" s="26">
        <v>880.7344</v>
      </c>
      <c r="G320" s="30">
        <f>SUM(F320)</f>
        <v>880.7344</v>
      </c>
      <c r="H320" s="18">
        <v>442.07124</v>
      </c>
      <c r="I320" s="18">
        <v>442.07124</v>
      </c>
      <c r="J320" s="6">
        <f>SUM((G320/G319*H319/H320*100)+(I320/G320*100))/2</f>
        <v>121.34636681715355</v>
      </c>
    </row>
    <row r="321" spans="1:10" ht="31.5">
      <c r="A321" s="111"/>
      <c r="B321" s="108"/>
      <c r="C321" s="113"/>
      <c r="D321" s="105" t="s">
        <v>8</v>
      </c>
      <c r="E321" s="28" t="s">
        <v>44</v>
      </c>
      <c r="F321" s="6">
        <v>100</v>
      </c>
      <c r="G321" s="1">
        <v>100</v>
      </c>
      <c r="H321" s="81">
        <v>100</v>
      </c>
      <c r="I321" s="81"/>
      <c r="J321" s="6">
        <f aca="true" t="shared" si="9" ref="J321:J334">SUM(H321/G321)*100</f>
        <v>100</v>
      </c>
    </row>
    <row r="322" spans="1:10" ht="22.5" customHeight="1">
      <c r="A322" s="111"/>
      <c r="B322" s="108"/>
      <c r="C322" s="113"/>
      <c r="D322" s="106"/>
      <c r="E322" s="28" t="s">
        <v>45</v>
      </c>
      <c r="F322" s="6">
        <v>100</v>
      </c>
      <c r="G322" s="1">
        <v>100</v>
      </c>
      <c r="H322" s="81">
        <v>98</v>
      </c>
      <c r="I322" s="81"/>
      <c r="J322" s="6">
        <f t="shared" si="9"/>
        <v>98</v>
      </c>
    </row>
    <row r="323" spans="1:10" ht="73.5">
      <c r="A323" s="111"/>
      <c r="B323" s="108"/>
      <c r="C323" s="113" t="s">
        <v>133</v>
      </c>
      <c r="D323" s="27" t="s">
        <v>7</v>
      </c>
      <c r="E323" s="28" t="s">
        <v>134</v>
      </c>
      <c r="F323" s="81">
        <v>4650</v>
      </c>
      <c r="G323" s="36">
        <f>SUM(F323)</f>
        <v>4650</v>
      </c>
      <c r="H323" s="81">
        <v>4744</v>
      </c>
      <c r="I323" s="81"/>
      <c r="J323" s="6">
        <f t="shared" si="9"/>
        <v>102.0215053763441</v>
      </c>
    </row>
    <row r="324" spans="1:10" ht="74.25" customHeight="1">
      <c r="A324" s="111"/>
      <c r="B324" s="108"/>
      <c r="C324" s="113"/>
      <c r="D324" s="102" t="s">
        <v>6</v>
      </c>
      <c r="E324" s="28" t="s">
        <v>240</v>
      </c>
      <c r="F324" s="26">
        <v>684.852</v>
      </c>
      <c r="G324" s="30">
        <f>SUM(F324)</f>
        <v>684.852</v>
      </c>
      <c r="H324" s="81">
        <v>420.26508</v>
      </c>
      <c r="I324" s="81">
        <v>420.26508</v>
      </c>
      <c r="J324" s="6">
        <f>SUM((G324/G323*H323/H324*100)+(I324/G324*100))/2</f>
        <v>113.8085816734816</v>
      </c>
    </row>
    <row r="325" spans="1:10" ht="31.5">
      <c r="A325" s="111"/>
      <c r="B325" s="108"/>
      <c r="C325" s="113"/>
      <c r="D325" s="105" t="s">
        <v>8</v>
      </c>
      <c r="E325" s="28" t="s">
        <v>44</v>
      </c>
      <c r="F325" s="6">
        <v>100</v>
      </c>
      <c r="G325" s="1">
        <v>100</v>
      </c>
      <c r="H325" s="81">
        <v>100</v>
      </c>
      <c r="I325" s="81"/>
      <c r="J325" s="6">
        <f t="shared" si="9"/>
        <v>100</v>
      </c>
    </row>
    <row r="326" spans="1:10" ht="22.5" customHeight="1">
      <c r="A326" s="111"/>
      <c r="B326" s="108"/>
      <c r="C326" s="113"/>
      <c r="D326" s="106"/>
      <c r="E326" s="28" t="s">
        <v>45</v>
      </c>
      <c r="F326" s="6">
        <v>100</v>
      </c>
      <c r="G326" s="1">
        <v>100</v>
      </c>
      <c r="H326" s="81">
        <v>98</v>
      </c>
      <c r="I326" s="81"/>
      <c r="J326" s="6">
        <f t="shared" si="9"/>
        <v>98</v>
      </c>
    </row>
    <row r="327" spans="1:10" ht="63.75" customHeight="1">
      <c r="A327" s="111"/>
      <c r="B327" s="108"/>
      <c r="C327" s="113" t="s">
        <v>135</v>
      </c>
      <c r="D327" s="27" t="s">
        <v>7</v>
      </c>
      <c r="E327" s="28" t="s">
        <v>125</v>
      </c>
      <c r="F327" s="81">
        <v>3395</v>
      </c>
      <c r="G327" s="36">
        <f>SUM(F327)</f>
        <v>3395</v>
      </c>
      <c r="H327" s="81">
        <v>3414</v>
      </c>
      <c r="I327" s="81"/>
      <c r="J327" s="6">
        <f t="shared" si="9"/>
        <v>100.55964653902798</v>
      </c>
    </row>
    <row r="328" spans="1:10" ht="65.25" customHeight="1">
      <c r="A328" s="111"/>
      <c r="B328" s="108"/>
      <c r="C328" s="113"/>
      <c r="D328" s="102" t="s">
        <v>6</v>
      </c>
      <c r="E328" s="28" t="s">
        <v>241</v>
      </c>
      <c r="F328" s="32">
        <v>500.0156</v>
      </c>
      <c r="G328" s="30">
        <f>SUM(F328)</f>
        <v>500.0156</v>
      </c>
      <c r="H328" s="81">
        <v>403.46699</v>
      </c>
      <c r="I328" s="81">
        <v>403.46699</v>
      </c>
      <c r="J328" s="6">
        <f>SUM((G328/G327*H327/H328*100)+(I328/G328*100))/2</f>
        <v>102.65709550786849</v>
      </c>
    </row>
    <row r="329" spans="1:10" ht="31.5">
      <c r="A329" s="111"/>
      <c r="B329" s="108"/>
      <c r="C329" s="113"/>
      <c r="D329" s="105" t="s">
        <v>8</v>
      </c>
      <c r="E329" s="28" t="s">
        <v>44</v>
      </c>
      <c r="F329" s="6">
        <v>100</v>
      </c>
      <c r="G329" s="1">
        <v>100</v>
      </c>
      <c r="H329" s="6">
        <v>100</v>
      </c>
      <c r="I329" s="81"/>
      <c r="J329" s="6">
        <f t="shared" si="9"/>
        <v>100</v>
      </c>
    </row>
    <row r="330" spans="1:10" ht="21">
      <c r="A330" s="111"/>
      <c r="B330" s="108"/>
      <c r="C330" s="113"/>
      <c r="D330" s="106"/>
      <c r="E330" s="28" t="s">
        <v>45</v>
      </c>
      <c r="F330" s="6">
        <v>100</v>
      </c>
      <c r="G330" s="1">
        <v>100</v>
      </c>
      <c r="H330" s="81">
        <v>98</v>
      </c>
      <c r="I330" s="81"/>
      <c r="J330" s="6">
        <f t="shared" si="9"/>
        <v>98</v>
      </c>
    </row>
    <row r="331" spans="1:10" ht="31.5">
      <c r="A331" s="111"/>
      <c r="B331" s="108"/>
      <c r="C331" s="104" t="s">
        <v>209</v>
      </c>
      <c r="D331" s="77" t="s">
        <v>6</v>
      </c>
      <c r="E331" s="21" t="s">
        <v>187</v>
      </c>
      <c r="F331" s="39">
        <v>8.7383</v>
      </c>
      <c r="G331" s="30">
        <f>SUM(F331)</f>
        <v>8.7383</v>
      </c>
      <c r="H331" s="64">
        <f>SUM(G331)</f>
        <v>8.7383</v>
      </c>
      <c r="I331" s="64">
        <f>SUM(H331)</f>
        <v>8.7383</v>
      </c>
      <c r="J331" s="6">
        <f>SUM((G331/G332*H332/H331*100)+(I331/G331*100))/2</f>
        <v>100</v>
      </c>
    </row>
    <row r="332" spans="1:10" ht="42">
      <c r="A332" s="111"/>
      <c r="B332" s="108"/>
      <c r="C332" s="104"/>
      <c r="D332" s="89" t="s">
        <v>7</v>
      </c>
      <c r="E332" s="21" t="s">
        <v>186</v>
      </c>
      <c r="F332" s="14">
        <v>5</v>
      </c>
      <c r="G332" s="36">
        <f>SUM(F332)</f>
        <v>5</v>
      </c>
      <c r="H332" s="81">
        <v>5</v>
      </c>
      <c r="I332" s="81"/>
      <c r="J332" s="6">
        <f t="shared" si="9"/>
        <v>100</v>
      </c>
    </row>
    <row r="333" spans="1:10" ht="31.5">
      <c r="A333" s="111"/>
      <c r="B333" s="108"/>
      <c r="C333" s="104"/>
      <c r="D333" s="105" t="s">
        <v>8</v>
      </c>
      <c r="E333" s="28" t="s">
        <v>44</v>
      </c>
      <c r="F333" s="23">
        <v>100</v>
      </c>
      <c r="G333" s="53">
        <v>100</v>
      </c>
      <c r="H333" s="81">
        <v>100</v>
      </c>
      <c r="I333" s="81"/>
      <c r="J333" s="6">
        <f t="shared" si="9"/>
        <v>100</v>
      </c>
    </row>
    <row r="334" spans="1:10" ht="21">
      <c r="A334" s="112"/>
      <c r="B334" s="109"/>
      <c r="C334" s="104"/>
      <c r="D334" s="106"/>
      <c r="E334" s="28" t="s">
        <v>45</v>
      </c>
      <c r="F334" s="23">
        <v>100</v>
      </c>
      <c r="G334" s="53">
        <v>100</v>
      </c>
      <c r="H334" s="81">
        <v>98</v>
      </c>
      <c r="I334" s="81"/>
      <c r="J334" s="6">
        <f t="shared" si="9"/>
        <v>98</v>
      </c>
    </row>
    <row r="335" spans="1:10" ht="63" customHeight="1">
      <c r="A335" s="110">
        <v>27</v>
      </c>
      <c r="B335" s="107" t="s">
        <v>198</v>
      </c>
      <c r="C335" s="113" t="s">
        <v>130</v>
      </c>
      <c r="D335" s="27" t="s">
        <v>7</v>
      </c>
      <c r="E335" s="28" t="s">
        <v>131</v>
      </c>
      <c r="F335" s="81">
        <v>2400</v>
      </c>
      <c r="G335" s="36">
        <f>SUM(F335)</f>
        <v>2400</v>
      </c>
      <c r="H335" s="81">
        <v>2403</v>
      </c>
      <c r="I335" s="81"/>
      <c r="J335" s="6">
        <f>SUM(H335/G335)*100</f>
        <v>100.125</v>
      </c>
    </row>
    <row r="336" spans="1:10" ht="64.5" customHeight="1">
      <c r="A336" s="111"/>
      <c r="B336" s="108"/>
      <c r="C336" s="113"/>
      <c r="D336" s="102" t="s">
        <v>6</v>
      </c>
      <c r="E336" s="28" t="s">
        <v>200</v>
      </c>
      <c r="F336" s="26">
        <v>353.472</v>
      </c>
      <c r="G336" s="30">
        <f>SUM(F336)</f>
        <v>353.472</v>
      </c>
      <c r="H336" s="2">
        <v>396.24</v>
      </c>
      <c r="I336" s="2">
        <v>396.24</v>
      </c>
      <c r="J336" s="6">
        <f>SUM((G336/G335*H335/H336*100)+(I336/G336*100))/2</f>
        <v>100.7087260827553</v>
      </c>
    </row>
    <row r="337" spans="1:10" ht="21" customHeight="1">
      <c r="A337" s="111"/>
      <c r="B337" s="108"/>
      <c r="C337" s="113"/>
      <c r="D337" s="105" t="s">
        <v>8</v>
      </c>
      <c r="E337" s="28" t="s">
        <v>44</v>
      </c>
      <c r="F337" s="6">
        <v>100</v>
      </c>
      <c r="G337" s="1">
        <v>100</v>
      </c>
      <c r="H337" s="81">
        <v>100</v>
      </c>
      <c r="I337" s="81"/>
      <c r="J337" s="6">
        <f aca="true" t="shared" si="10" ref="J337:J346">SUM(H337/G337)*100</f>
        <v>100</v>
      </c>
    </row>
    <row r="338" spans="1:10" ht="22.5" customHeight="1">
      <c r="A338" s="111"/>
      <c r="B338" s="108"/>
      <c r="C338" s="113"/>
      <c r="D338" s="106"/>
      <c r="E338" s="28" t="s">
        <v>45</v>
      </c>
      <c r="F338" s="6">
        <v>100</v>
      </c>
      <c r="G338" s="1">
        <v>100</v>
      </c>
      <c r="H338" s="81">
        <v>100</v>
      </c>
      <c r="I338" s="81"/>
      <c r="J338" s="6">
        <f t="shared" si="10"/>
        <v>100</v>
      </c>
    </row>
    <row r="339" spans="1:10" ht="73.5">
      <c r="A339" s="111"/>
      <c r="B339" s="108"/>
      <c r="C339" s="113" t="s">
        <v>133</v>
      </c>
      <c r="D339" s="27" t="s">
        <v>7</v>
      </c>
      <c r="E339" s="28" t="s">
        <v>134</v>
      </c>
      <c r="F339" s="81">
        <v>1101</v>
      </c>
      <c r="G339" s="36">
        <f>SUM(F339)</f>
        <v>1101</v>
      </c>
      <c r="H339" s="81">
        <v>1102</v>
      </c>
      <c r="I339" s="81"/>
      <c r="J339" s="6">
        <f t="shared" si="10"/>
        <v>100.09082652134423</v>
      </c>
    </row>
    <row r="340" spans="1:10" ht="73.5" customHeight="1">
      <c r="A340" s="111"/>
      <c r="B340" s="108"/>
      <c r="C340" s="113"/>
      <c r="D340" s="102" t="s">
        <v>6</v>
      </c>
      <c r="E340" s="28" t="s">
        <v>134</v>
      </c>
      <c r="F340" s="37">
        <v>162.15528</v>
      </c>
      <c r="G340" s="30">
        <f>SUM(F340)</f>
        <v>162.15528</v>
      </c>
      <c r="H340" s="2">
        <v>183.83</v>
      </c>
      <c r="I340" s="2">
        <v>183.83</v>
      </c>
      <c r="J340" s="6">
        <f>SUM((G340/G339*H339/H340*100)+(I340/G340*100))/2</f>
        <v>100.82806473193202</v>
      </c>
    </row>
    <row r="341" spans="1:10" ht="31.5">
      <c r="A341" s="111"/>
      <c r="B341" s="108"/>
      <c r="C341" s="113"/>
      <c r="D341" s="105" t="s">
        <v>8</v>
      </c>
      <c r="E341" s="28" t="s">
        <v>44</v>
      </c>
      <c r="F341" s="6">
        <v>100</v>
      </c>
      <c r="G341" s="1">
        <v>100</v>
      </c>
      <c r="H341" s="81">
        <v>100</v>
      </c>
      <c r="I341" s="81"/>
      <c r="J341" s="6">
        <f t="shared" si="10"/>
        <v>100</v>
      </c>
    </row>
    <row r="342" spans="1:10" ht="21.75" customHeight="1">
      <c r="A342" s="111"/>
      <c r="B342" s="108"/>
      <c r="C342" s="113"/>
      <c r="D342" s="106"/>
      <c r="E342" s="28" t="s">
        <v>45</v>
      </c>
      <c r="F342" s="6">
        <v>100</v>
      </c>
      <c r="G342" s="1">
        <v>100</v>
      </c>
      <c r="H342" s="81">
        <v>100</v>
      </c>
      <c r="I342" s="81"/>
      <c r="J342" s="6">
        <f t="shared" si="10"/>
        <v>100</v>
      </c>
    </row>
    <row r="343" spans="1:10" ht="63" customHeight="1">
      <c r="A343" s="111"/>
      <c r="B343" s="108"/>
      <c r="C343" s="113" t="s">
        <v>135</v>
      </c>
      <c r="D343" s="27" t="s">
        <v>7</v>
      </c>
      <c r="E343" s="28" t="s">
        <v>125</v>
      </c>
      <c r="F343" s="81">
        <v>1800</v>
      </c>
      <c r="G343" s="36">
        <f>SUM(F343)</f>
        <v>1800</v>
      </c>
      <c r="H343" s="81">
        <v>1794</v>
      </c>
      <c r="I343" s="81"/>
      <c r="J343" s="6">
        <f t="shared" si="10"/>
        <v>99.66666666666667</v>
      </c>
    </row>
    <row r="344" spans="1:10" ht="64.5" customHeight="1">
      <c r="A344" s="111"/>
      <c r="B344" s="108"/>
      <c r="C344" s="113"/>
      <c r="D344" s="102" t="s">
        <v>6</v>
      </c>
      <c r="E344" s="28" t="s">
        <v>125</v>
      </c>
      <c r="F344" s="26">
        <v>265.104</v>
      </c>
      <c r="G344" s="30">
        <f>SUM(F344)</f>
        <v>265.104</v>
      </c>
      <c r="H344" s="2">
        <v>294.18</v>
      </c>
      <c r="I344" s="81">
        <v>294.18</v>
      </c>
      <c r="J344" s="6">
        <f>SUM((G344/G343*H343/H344*100)+(I344/G344*100))/2</f>
        <v>100.3918194874463</v>
      </c>
    </row>
    <row r="345" spans="1:10" ht="31.5">
      <c r="A345" s="111"/>
      <c r="B345" s="108"/>
      <c r="C345" s="113"/>
      <c r="D345" s="105" t="s">
        <v>8</v>
      </c>
      <c r="E345" s="28" t="s">
        <v>44</v>
      </c>
      <c r="F345" s="6">
        <v>100</v>
      </c>
      <c r="G345" s="1">
        <v>100</v>
      </c>
      <c r="H345" s="81">
        <v>100</v>
      </c>
      <c r="I345" s="81"/>
      <c r="J345" s="6">
        <f t="shared" si="10"/>
        <v>100</v>
      </c>
    </row>
    <row r="346" spans="1:10" ht="21.75" customHeight="1">
      <c r="A346" s="111"/>
      <c r="B346" s="108"/>
      <c r="C346" s="113"/>
      <c r="D346" s="106"/>
      <c r="E346" s="28" t="s">
        <v>45</v>
      </c>
      <c r="F346" s="6">
        <v>100</v>
      </c>
      <c r="G346" s="1">
        <v>100</v>
      </c>
      <c r="H346" s="81">
        <v>100</v>
      </c>
      <c r="I346" s="81"/>
      <c r="J346" s="6">
        <f t="shared" si="10"/>
        <v>100</v>
      </c>
    </row>
    <row r="347" spans="1:10" ht="19.5" customHeight="1">
      <c r="A347" s="111"/>
      <c r="B347" s="108"/>
      <c r="C347" s="113" t="s">
        <v>128</v>
      </c>
      <c r="D347" s="73" t="s">
        <v>7</v>
      </c>
      <c r="E347" s="28" t="s">
        <v>128</v>
      </c>
      <c r="F347" s="81">
        <v>4740</v>
      </c>
      <c r="G347" s="36">
        <f>SUM(F347)</f>
        <v>4740</v>
      </c>
      <c r="H347" s="81">
        <v>4981</v>
      </c>
      <c r="I347" s="81"/>
      <c r="J347" s="6">
        <f aca="true" t="shared" si="11" ref="J347:J357">SUM(H347/G347)*100</f>
        <v>105.08438818565399</v>
      </c>
    </row>
    <row r="348" spans="1:10" ht="20.25" customHeight="1">
      <c r="A348" s="111"/>
      <c r="B348" s="108"/>
      <c r="C348" s="113"/>
      <c r="D348" s="102" t="s">
        <v>6</v>
      </c>
      <c r="E348" s="28" t="s">
        <v>136</v>
      </c>
      <c r="F348" s="37">
        <v>2442.1902</v>
      </c>
      <c r="G348" s="30">
        <f>SUM(F348)</f>
        <v>2442.1902</v>
      </c>
      <c r="H348" s="81">
        <v>2318.1</v>
      </c>
      <c r="I348" s="81">
        <v>2318.1</v>
      </c>
      <c r="J348" s="6">
        <f>SUM((G348/G347*H347/H348*100)+(I348/G348*100))/2</f>
        <v>102.81427852334673</v>
      </c>
    </row>
    <row r="349" spans="1:10" ht="31.5">
      <c r="A349" s="111"/>
      <c r="B349" s="108"/>
      <c r="C349" s="113"/>
      <c r="D349" s="105" t="s">
        <v>8</v>
      </c>
      <c r="E349" s="28" t="s">
        <v>44</v>
      </c>
      <c r="F349" s="6">
        <v>100</v>
      </c>
      <c r="G349" s="1">
        <v>100</v>
      </c>
      <c r="H349" s="81">
        <v>100</v>
      </c>
      <c r="I349" s="81"/>
      <c r="J349" s="6">
        <f t="shared" si="11"/>
        <v>100</v>
      </c>
    </row>
    <row r="350" spans="1:10" ht="21" customHeight="1">
      <c r="A350" s="111"/>
      <c r="B350" s="108"/>
      <c r="C350" s="113"/>
      <c r="D350" s="106"/>
      <c r="E350" s="28" t="s">
        <v>45</v>
      </c>
      <c r="F350" s="6">
        <v>100</v>
      </c>
      <c r="G350" s="1">
        <v>100</v>
      </c>
      <c r="H350" s="81">
        <v>100</v>
      </c>
      <c r="I350" s="81"/>
      <c r="J350" s="6">
        <f t="shared" si="11"/>
        <v>100</v>
      </c>
    </row>
    <row r="351" spans="1:10" ht="42">
      <c r="A351" s="111"/>
      <c r="B351" s="108"/>
      <c r="C351" s="105" t="s">
        <v>35</v>
      </c>
      <c r="D351" s="73" t="s">
        <v>7</v>
      </c>
      <c r="E351" s="28" t="s">
        <v>129</v>
      </c>
      <c r="F351" s="5">
        <v>12</v>
      </c>
      <c r="G351" s="36">
        <f>SUM(F351)</f>
        <v>12</v>
      </c>
      <c r="H351" s="81">
        <v>13</v>
      </c>
      <c r="I351" s="81"/>
      <c r="J351" s="6">
        <f t="shared" si="11"/>
        <v>108.33333333333333</v>
      </c>
    </row>
    <row r="352" spans="1:10" ht="42.75" customHeight="1">
      <c r="A352" s="111"/>
      <c r="B352" s="108"/>
      <c r="C352" s="114"/>
      <c r="D352" s="103" t="s">
        <v>6</v>
      </c>
      <c r="E352" s="28" t="s">
        <v>242</v>
      </c>
      <c r="F352" s="37">
        <v>128.0796</v>
      </c>
      <c r="G352" s="30">
        <f>SUM(F352)</f>
        <v>128.0796</v>
      </c>
      <c r="H352" s="81">
        <v>171.91</v>
      </c>
      <c r="I352" s="81">
        <v>171.91</v>
      </c>
      <c r="J352" s="6">
        <f>SUM((G352/G351*H351/H352*100)+(I352/G352*100))/2</f>
        <v>107.46687133737365</v>
      </c>
    </row>
    <row r="353" spans="1:10" ht="22.5" customHeight="1">
      <c r="A353" s="111"/>
      <c r="B353" s="108"/>
      <c r="C353" s="114"/>
      <c r="D353" s="80" t="s">
        <v>8</v>
      </c>
      <c r="E353" s="19" t="s">
        <v>45</v>
      </c>
      <c r="F353" s="6">
        <v>100</v>
      </c>
      <c r="G353" s="1">
        <v>100</v>
      </c>
      <c r="H353" s="81">
        <v>100</v>
      </c>
      <c r="I353" s="81"/>
      <c r="J353" s="6">
        <f t="shared" si="11"/>
        <v>100</v>
      </c>
    </row>
    <row r="354" spans="1:10" ht="31.5">
      <c r="A354" s="111"/>
      <c r="B354" s="108"/>
      <c r="C354" s="104" t="s">
        <v>209</v>
      </c>
      <c r="D354" s="77" t="s">
        <v>6</v>
      </c>
      <c r="E354" s="21" t="s">
        <v>187</v>
      </c>
      <c r="F354" s="39">
        <v>34.9532</v>
      </c>
      <c r="G354" s="30">
        <f>SUM(F354)</f>
        <v>34.9532</v>
      </c>
      <c r="H354" s="81">
        <v>34.95</v>
      </c>
      <c r="I354" s="81">
        <v>8.94</v>
      </c>
      <c r="J354" s="6">
        <f>SUM((G354/G355*H355/H354*100)+(I354/G354*100))/2</f>
        <v>62.793106629707694</v>
      </c>
    </row>
    <row r="355" spans="1:10" ht="42">
      <c r="A355" s="111"/>
      <c r="B355" s="108"/>
      <c r="C355" s="104"/>
      <c r="D355" s="89" t="s">
        <v>7</v>
      </c>
      <c r="E355" s="21" t="s">
        <v>186</v>
      </c>
      <c r="F355" s="14">
        <v>20</v>
      </c>
      <c r="G355" s="36">
        <f>SUM(F355)</f>
        <v>20</v>
      </c>
      <c r="H355" s="81">
        <v>20</v>
      </c>
      <c r="I355" s="81"/>
      <c r="J355" s="6">
        <f t="shared" si="11"/>
        <v>100</v>
      </c>
    </row>
    <row r="356" spans="1:10" ht="31.5">
      <c r="A356" s="111"/>
      <c r="B356" s="108"/>
      <c r="C356" s="104"/>
      <c r="D356" s="105" t="s">
        <v>8</v>
      </c>
      <c r="E356" s="28" t="s">
        <v>44</v>
      </c>
      <c r="F356" s="23">
        <v>100</v>
      </c>
      <c r="G356" s="53">
        <v>100</v>
      </c>
      <c r="H356" s="81">
        <v>100</v>
      </c>
      <c r="I356" s="81"/>
      <c r="J356" s="6">
        <f t="shared" si="11"/>
        <v>100</v>
      </c>
    </row>
    <row r="357" spans="1:10" ht="22.5" customHeight="1">
      <c r="A357" s="112"/>
      <c r="B357" s="109"/>
      <c r="C357" s="104"/>
      <c r="D357" s="106"/>
      <c r="E357" s="28" t="s">
        <v>45</v>
      </c>
      <c r="F357" s="23">
        <v>100</v>
      </c>
      <c r="G357" s="53">
        <v>100</v>
      </c>
      <c r="H357" s="81">
        <v>100</v>
      </c>
      <c r="I357" s="81"/>
      <c r="J357" s="6">
        <f t="shared" si="11"/>
        <v>100</v>
      </c>
    </row>
    <row r="358" spans="1:10" ht="63.75" customHeight="1">
      <c r="A358" s="110">
        <v>28</v>
      </c>
      <c r="B358" s="107" t="s">
        <v>199</v>
      </c>
      <c r="C358" s="113" t="s">
        <v>130</v>
      </c>
      <c r="D358" s="27" t="s">
        <v>7</v>
      </c>
      <c r="E358" s="28" t="s">
        <v>132</v>
      </c>
      <c r="F358" s="81">
        <v>11800</v>
      </c>
      <c r="G358" s="36">
        <f>SUM(F358)</f>
        <v>11800</v>
      </c>
      <c r="H358" s="81">
        <v>12705</v>
      </c>
      <c r="I358" s="81"/>
      <c r="J358" s="6">
        <f>SUM(H358/G358)*100</f>
        <v>107.66949152542374</v>
      </c>
    </row>
    <row r="359" spans="1:10" ht="64.5" customHeight="1">
      <c r="A359" s="111"/>
      <c r="B359" s="108"/>
      <c r="C359" s="113"/>
      <c r="D359" s="102" t="s">
        <v>6</v>
      </c>
      <c r="E359" s="28" t="s">
        <v>200</v>
      </c>
      <c r="F359" s="26">
        <v>1737.904</v>
      </c>
      <c r="G359" s="30">
        <f>SUM(F359)</f>
        <v>1737.904</v>
      </c>
      <c r="H359" s="81">
        <v>1800.7</v>
      </c>
      <c r="I359" s="81">
        <v>1777.7</v>
      </c>
      <c r="J359" s="6">
        <f>SUM((G359/G358*H358/H359*100)+(I359/G359*100))/2</f>
        <v>103.10230343965748</v>
      </c>
    </row>
    <row r="360" spans="1:10" ht="21" customHeight="1">
      <c r="A360" s="111"/>
      <c r="B360" s="108"/>
      <c r="C360" s="113"/>
      <c r="D360" s="105" t="s">
        <v>8</v>
      </c>
      <c r="E360" s="28" t="s">
        <v>44</v>
      </c>
      <c r="F360" s="6">
        <v>100</v>
      </c>
      <c r="G360" s="1">
        <v>100</v>
      </c>
      <c r="H360" s="81">
        <v>100</v>
      </c>
      <c r="I360" s="81"/>
      <c r="J360" s="6">
        <f aca="true" t="shared" si="12" ref="J360:J369">SUM(H360/G360)*100</f>
        <v>100</v>
      </c>
    </row>
    <row r="361" spans="1:10" ht="21" customHeight="1">
      <c r="A361" s="111"/>
      <c r="B361" s="108"/>
      <c r="C361" s="113"/>
      <c r="D361" s="106"/>
      <c r="E361" s="28" t="s">
        <v>45</v>
      </c>
      <c r="F361" s="6">
        <v>100</v>
      </c>
      <c r="G361" s="1">
        <v>100</v>
      </c>
      <c r="H361" s="81">
        <v>100</v>
      </c>
      <c r="I361" s="81"/>
      <c r="J361" s="6">
        <f t="shared" si="12"/>
        <v>100</v>
      </c>
    </row>
    <row r="362" spans="1:10" ht="65.25" customHeight="1">
      <c r="A362" s="111"/>
      <c r="B362" s="108"/>
      <c r="C362" s="113" t="s">
        <v>195</v>
      </c>
      <c r="D362" s="27" t="s">
        <v>7</v>
      </c>
      <c r="E362" s="28" t="s">
        <v>134</v>
      </c>
      <c r="F362" s="81">
        <v>9238</v>
      </c>
      <c r="G362" s="36">
        <f>SUM(F362)</f>
        <v>9238</v>
      </c>
      <c r="H362" s="81">
        <v>9052</v>
      </c>
      <c r="I362" s="81"/>
      <c r="J362" s="6">
        <f t="shared" si="12"/>
        <v>97.98657718120806</v>
      </c>
    </row>
    <row r="363" spans="1:10" ht="73.5">
      <c r="A363" s="111"/>
      <c r="B363" s="108"/>
      <c r="C363" s="113"/>
      <c r="D363" s="102" t="s">
        <v>6</v>
      </c>
      <c r="E363" s="28" t="s">
        <v>134</v>
      </c>
      <c r="F363" s="37">
        <v>1360.57264</v>
      </c>
      <c r="G363" s="30">
        <f>SUM(F363)</f>
        <v>1360.57264</v>
      </c>
      <c r="H363" s="81">
        <v>1418.9</v>
      </c>
      <c r="I363" s="6">
        <v>1375.3</v>
      </c>
      <c r="J363" s="6">
        <f>SUM((G363/G362*H362/H363*100)+(I363/G363*100))/2</f>
        <v>97.52051863104109</v>
      </c>
    </row>
    <row r="364" spans="1:10" ht="21" customHeight="1">
      <c r="A364" s="111"/>
      <c r="B364" s="108"/>
      <c r="C364" s="113"/>
      <c r="D364" s="105" t="s">
        <v>8</v>
      </c>
      <c r="E364" s="28" t="s">
        <v>44</v>
      </c>
      <c r="F364" s="6">
        <v>100</v>
      </c>
      <c r="G364" s="1">
        <v>100</v>
      </c>
      <c r="H364" s="81">
        <v>96</v>
      </c>
      <c r="I364" s="81"/>
      <c r="J364" s="6">
        <f t="shared" si="12"/>
        <v>96</v>
      </c>
    </row>
    <row r="365" spans="1:10" ht="21.75" customHeight="1">
      <c r="A365" s="111"/>
      <c r="B365" s="108"/>
      <c r="C365" s="113"/>
      <c r="D365" s="106"/>
      <c r="E365" s="28" t="s">
        <v>45</v>
      </c>
      <c r="F365" s="6">
        <v>100</v>
      </c>
      <c r="G365" s="1">
        <v>100</v>
      </c>
      <c r="H365" s="81">
        <v>96</v>
      </c>
      <c r="I365" s="81"/>
      <c r="J365" s="6">
        <f t="shared" si="12"/>
        <v>96</v>
      </c>
    </row>
    <row r="366" spans="1:10" ht="63.75" customHeight="1">
      <c r="A366" s="111"/>
      <c r="B366" s="108"/>
      <c r="C366" s="113" t="s">
        <v>243</v>
      </c>
      <c r="D366" s="27" t="s">
        <v>7</v>
      </c>
      <c r="E366" s="28" t="s">
        <v>125</v>
      </c>
      <c r="F366" s="81">
        <v>1964</v>
      </c>
      <c r="G366" s="36">
        <f>SUM(F366)</f>
        <v>1964</v>
      </c>
      <c r="H366" s="81">
        <v>1957</v>
      </c>
      <c r="I366" s="81"/>
      <c r="J366" s="6">
        <f t="shared" si="12"/>
        <v>99.64358452138494</v>
      </c>
    </row>
    <row r="367" spans="1:10" ht="66" customHeight="1">
      <c r="A367" s="111"/>
      <c r="B367" s="108"/>
      <c r="C367" s="113"/>
      <c r="D367" s="102" t="s">
        <v>6</v>
      </c>
      <c r="E367" s="28" t="s">
        <v>125</v>
      </c>
      <c r="F367" s="37">
        <v>289.25792</v>
      </c>
      <c r="G367" s="30">
        <f>SUM(F367)</f>
        <v>289.25792</v>
      </c>
      <c r="H367" s="81">
        <v>323.6</v>
      </c>
      <c r="I367" s="6">
        <v>299.8</v>
      </c>
      <c r="J367" s="6">
        <f>SUM((G367/G366*H366/H367*100)+(I367/G367*100))/2</f>
        <v>96.35671292065744</v>
      </c>
    </row>
    <row r="368" spans="1:10" ht="21.75" customHeight="1">
      <c r="A368" s="111"/>
      <c r="B368" s="108"/>
      <c r="C368" s="113"/>
      <c r="D368" s="105" t="s">
        <v>8</v>
      </c>
      <c r="E368" s="28" t="s">
        <v>44</v>
      </c>
      <c r="F368" s="6">
        <v>100</v>
      </c>
      <c r="G368" s="1">
        <v>100</v>
      </c>
      <c r="H368" s="81">
        <v>95</v>
      </c>
      <c r="I368" s="81"/>
      <c r="J368" s="6">
        <f t="shared" si="12"/>
        <v>95</v>
      </c>
    </row>
    <row r="369" spans="1:10" ht="21.75" customHeight="1">
      <c r="A369" s="111"/>
      <c r="B369" s="108"/>
      <c r="C369" s="113"/>
      <c r="D369" s="106"/>
      <c r="E369" s="28" t="s">
        <v>45</v>
      </c>
      <c r="F369" s="6">
        <v>100</v>
      </c>
      <c r="G369" s="1">
        <v>100</v>
      </c>
      <c r="H369" s="81">
        <v>95</v>
      </c>
      <c r="I369" s="81"/>
      <c r="J369" s="6">
        <f t="shared" si="12"/>
        <v>95</v>
      </c>
    </row>
    <row r="370" spans="1:10" ht="75" customHeight="1">
      <c r="A370" s="111"/>
      <c r="B370" s="108"/>
      <c r="C370" s="105" t="s">
        <v>194</v>
      </c>
      <c r="D370" s="27" t="s">
        <v>7</v>
      </c>
      <c r="E370" s="28" t="s">
        <v>138</v>
      </c>
      <c r="F370" s="81">
        <v>3600</v>
      </c>
      <c r="G370" s="36">
        <f>SUM(F370)</f>
        <v>3600</v>
      </c>
      <c r="H370" s="81">
        <v>3701</v>
      </c>
      <c r="I370" s="81"/>
      <c r="J370" s="6">
        <f aca="true" t="shared" si="13" ref="J370:J377">SUM(H370/G370)*100</f>
        <v>102.80555555555554</v>
      </c>
    </row>
    <row r="371" spans="1:10" ht="73.5" customHeight="1">
      <c r="A371" s="111"/>
      <c r="B371" s="108"/>
      <c r="C371" s="114"/>
      <c r="D371" s="102" t="s">
        <v>6</v>
      </c>
      <c r="E371" s="28" t="s">
        <v>138</v>
      </c>
      <c r="F371" s="32">
        <v>530.208</v>
      </c>
      <c r="G371" s="30">
        <f>SUM(F371)</f>
        <v>530.208</v>
      </c>
      <c r="H371" s="6">
        <v>518.9</v>
      </c>
      <c r="I371" s="81">
        <v>518.3</v>
      </c>
      <c r="J371" s="6">
        <f>SUM((G371/G370*H370/H371*100)+(I371/G371*100))/2</f>
        <v>101.40000458857725</v>
      </c>
    </row>
    <row r="372" spans="1:10" ht="31.5">
      <c r="A372" s="111"/>
      <c r="B372" s="108"/>
      <c r="C372" s="114"/>
      <c r="D372" s="105" t="s">
        <v>8</v>
      </c>
      <c r="E372" s="28" t="s">
        <v>44</v>
      </c>
      <c r="F372" s="6">
        <v>100</v>
      </c>
      <c r="G372" s="1">
        <v>100</v>
      </c>
      <c r="H372" s="81">
        <v>98</v>
      </c>
      <c r="I372" s="81"/>
      <c r="J372" s="6">
        <f t="shared" si="13"/>
        <v>98</v>
      </c>
    </row>
    <row r="373" spans="1:10" ht="21">
      <c r="A373" s="111"/>
      <c r="B373" s="108"/>
      <c r="C373" s="106"/>
      <c r="D373" s="106"/>
      <c r="E373" s="28" t="s">
        <v>45</v>
      </c>
      <c r="F373" s="6">
        <v>100</v>
      </c>
      <c r="G373" s="1">
        <v>100</v>
      </c>
      <c r="H373" s="81">
        <v>98</v>
      </c>
      <c r="I373" s="81"/>
      <c r="J373" s="6">
        <f t="shared" si="13"/>
        <v>98</v>
      </c>
    </row>
    <row r="374" spans="1:10" ht="21" customHeight="1">
      <c r="A374" s="111"/>
      <c r="B374" s="108"/>
      <c r="C374" s="113" t="s">
        <v>244</v>
      </c>
      <c r="D374" s="73" t="s">
        <v>7</v>
      </c>
      <c r="E374" s="28" t="s">
        <v>128</v>
      </c>
      <c r="F374" s="81">
        <v>8921</v>
      </c>
      <c r="G374" s="36">
        <f>SUM(F374)</f>
        <v>8921</v>
      </c>
      <c r="H374" s="81">
        <v>8258</v>
      </c>
      <c r="I374" s="81"/>
      <c r="J374" s="6">
        <f t="shared" si="13"/>
        <v>92.56809774688936</v>
      </c>
    </row>
    <row r="375" spans="1:10" ht="19.5" customHeight="1">
      <c r="A375" s="111"/>
      <c r="B375" s="108"/>
      <c r="C375" s="113"/>
      <c r="D375" s="102" t="s">
        <v>6</v>
      </c>
      <c r="E375" s="28" t="s">
        <v>197</v>
      </c>
      <c r="F375" s="26">
        <v>5255.346</v>
      </c>
      <c r="G375" s="30">
        <f>SUM(F375)</f>
        <v>5255.346</v>
      </c>
      <c r="H375" s="2">
        <v>5305.7</v>
      </c>
      <c r="I375" s="2">
        <v>5282.9</v>
      </c>
      <c r="J375" s="6">
        <f>SUM((G375/G374*H374/H375*100)+(I375/G375*100))/2</f>
        <v>96.10693999242325</v>
      </c>
    </row>
    <row r="376" spans="1:10" ht="31.5">
      <c r="A376" s="111"/>
      <c r="B376" s="108"/>
      <c r="C376" s="113"/>
      <c r="D376" s="105" t="s">
        <v>8</v>
      </c>
      <c r="E376" s="28" t="s">
        <v>44</v>
      </c>
      <c r="F376" s="6">
        <v>100</v>
      </c>
      <c r="G376" s="1">
        <v>100</v>
      </c>
      <c r="H376" s="81">
        <v>98</v>
      </c>
      <c r="I376" s="81"/>
      <c r="J376" s="6">
        <f t="shared" si="13"/>
        <v>98</v>
      </c>
    </row>
    <row r="377" spans="1:10" ht="21">
      <c r="A377" s="111"/>
      <c r="B377" s="108"/>
      <c r="C377" s="113"/>
      <c r="D377" s="106"/>
      <c r="E377" s="28" t="s">
        <v>45</v>
      </c>
      <c r="F377" s="6">
        <v>100</v>
      </c>
      <c r="G377" s="1">
        <v>100</v>
      </c>
      <c r="H377" s="81">
        <v>98</v>
      </c>
      <c r="I377" s="81"/>
      <c r="J377" s="6">
        <f t="shared" si="13"/>
        <v>98</v>
      </c>
    </row>
    <row r="378" spans="1:10" ht="31.5">
      <c r="A378" s="111"/>
      <c r="B378" s="108"/>
      <c r="C378" s="104" t="s">
        <v>209</v>
      </c>
      <c r="D378" s="77" t="s">
        <v>6</v>
      </c>
      <c r="E378" s="21" t="s">
        <v>187</v>
      </c>
      <c r="F378" s="39">
        <v>3596.68428</v>
      </c>
      <c r="G378" s="30">
        <f>SUM(F378)</f>
        <v>3596.68428</v>
      </c>
      <c r="H378" s="81">
        <v>3237.4</v>
      </c>
      <c r="I378" s="2">
        <v>3230.4</v>
      </c>
      <c r="J378" s="6">
        <f>SUM((G378/G379*H379/H378*100)+(I378/G378*100))/2</f>
        <v>97.87731860215874</v>
      </c>
    </row>
    <row r="379" spans="1:10" ht="42">
      <c r="A379" s="111"/>
      <c r="B379" s="108"/>
      <c r="C379" s="104"/>
      <c r="D379" s="89" t="s">
        <v>7</v>
      </c>
      <c r="E379" s="21" t="s">
        <v>186</v>
      </c>
      <c r="F379" s="14">
        <v>2261</v>
      </c>
      <c r="G379" s="36">
        <f>SUM(F379)</f>
        <v>2261</v>
      </c>
      <c r="H379" s="81">
        <v>2156</v>
      </c>
      <c r="I379" s="81"/>
      <c r="J379" s="6">
        <f>SUM(H379/G379)*100</f>
        <v>95.3560371517028</v>
      </c>
    </row>
    <row r="380" spans="1:10" ht="31.5">
      <c r="A380" s="111"/>
      <c r="B380" s="108"/>
      <c r="C380" s="104"/>
      <c r="D380" s="105" t="s">
        <v>8</v>
      </c>
      <c r="E380" s="28" t="s">
        <v>44</v>
      </c>
      <c r="F380" s="23">
        <v>100</v>
      </c>
      <c r="G380" s="53">
        <v>100</v>
      </c>
      <c r="H380" s="81">
        <v>99</v>
      </c>
      <c r="I380" s="81"/>
      <c r="J380" s="6">
        <f>SUM(H380/G380)*100</f>
        <v>99</v>
      </c>
    </row>
    <row r="381" spans="1:10" ht="21">
      <c r="A381" s="111"/>
      <c r="B381" s="108"/>
      <c r="C381" s="104"/>
      <c r="D381" s="106"/>
      <c r="E381" s="28" t="s">
        <v>45</v>
      </c>
      <c r="F381" s="23">
        <v>100</v>
      </c>
      <c r="G381" s="53">
        <v>100</v>
      </c>
      <c r="H381" s="81">
        <v>99</v>
      </c>
      <c r="I381" s="81"/>
      <c r="J381" s="6">
        <f>SUM(H381/G381)*100</f>
        <v>99</v>
      </c>
    </row>
    <row r="382" spans="1:10" ht="20.25" customHeight="1">
      <c r="A382" s="111"/>
      <c r="B382" s="108"/>
      <c r="C382" s="115" t="s">
        <v>158</v>
      </c>
      <c r="D382" s="73" t="s">
        <v>6</v>
      </c>
      <c r="E382" s="51" t="s">
        <v>154</v>
      </c>
      <c r="F382" s="40">
        <v>210.67904</v>
      </c>
      <c r="G382" s="30">
        <f>SUM(F382)</f>
        <v>210.67904</v>
      </c>
      <c r="H382" s="81">
        <v>187.2</v>
      </c>
      <c r="I382" s="3">
        <v>194.4</v>
      </c>
      <c r="J382" s="6">
        <f>SUM((G382/G383*H383/H382*100)+(I382/G382*100))/2</f>
        <v>102.40764182626913</v>
      </c>
    </row>
    <row r="383" spans="1:10" ht="22.5" customHeight="1">
      <c r="A383" s="111"/>
      <c r="B383" s="108"/>
      <c r="C383" s="115"/>
      <c r="D383" s="73" t="s">
        <v>7</v>
      </c>
      <c r="E383" s="51" t="s">
        <v>155</v>
      </c>
      <c r="F383" s="33">
        <v>112</v>
      </c>
      <c r="G383" s="36">
        <f>SUM(F383)</f>
        <v>112</v>
      </c>
      <c r="H383" s="81">
        <v>112</v>
      </c>
      <c r="I383" s="3"/>
      <c r="J383" s="6">
        <f>SUM(H383/G383)*100</f>
        <v>100</v>
      </c>
    </row>
    <row r="384" spans="1:10" ht="24.75" customHeight="1">
      <c r="A384" s="111"/>
      <c r="B384" s="108"/>
      <c r="C384" s="115"/>
      <c r="D384" s="27" t="s">
        <v>8</v>
      </c>
      <c r="E384" s="51" t="s">
        <v>156</v>
      </c>
      <c r="F384" s="33">
        <v>100</v>
      </c>
      <c r="G384" s="33">
        <v>100</v>
      </c>
      <c r="H384" s="81">
        <v>100</v>
      </c>
      <c r="I384" s="3"/>
      <c r="J384" s="6">
        <f>SUM(H384/G384)*100</f>
        <v>100</v>
      </c>
    </row>
    <row r="385" spans="1:10" ht="18.75" customHeight="1">
      <c r="A385" s="111"/>
      <c r="B385" s="108"/>
      <c r="C385" s="115" t="s">
        <v>159</v>
      </c>
      <c r="D385" s="73" t="s">
        <v>6</v>
      </c>
      <c r="E385" s="51" t="s">
        <v>154</v>
      </c>
      <c r="F385" s="40">
        <v>343.61712</v>
      </c>
      <c r="G385" s="30">
        <f>SUM(F385)</f>
        <v>343.61712</v>
      </c>
      <c r="H385" s="81">
        <v>339.8</v>
      </c>
      <c r="I385" s="3">
        <v>332.4</v>
      </c>
      <c r="J385" s="6">
        <f>SUM((G385/G386*H386/H385*100)+(I385/G385*100))/2</f>
        <v>98.92945953271784</v>
      </c>
    </row>
    <row r="386" spans="1:10" ht="21.75" customHeight="1">
      <c r="A386" s="111"/>
      <c r="B386" s="108"/>
      <c r="C386" s="115"/>
      <c r="D386" s="73" t="s">
        <v>7</v>
      </c>
      <c r="E386" s="51" t="s">
        <v>157</v>
      </c>
      <c r="F386" s="33">
        <v>112</v>
      </c>
      <c r="G386" s="36">
        <f>SUM(F386)</f>
        <v>112</v>
      </c>
      <c r="H386" s="81">
        <v>112</v>
      </c>
      <c r="I386" s="3"/>
      <c r="J386" s="6">
        <f>SUM(H386/G386)*100</f>
        <v>100</v>
      </c>
    </row>
    <row r="387" spans="1:10" ht="24" customHeight="1">
      <c r="A387" s="112"/>
      <c r="B387" s="109"/>
      <c r="C387" s="115"/>
      <c r="D387" s="80" t="s">
        <v>8</v>
      </c>
      <c r="E387" s="51" t="s">
        <v>156</v>
      </c>
      <c r="F387" s="33">
        <v>100</v>
      </c>
      <c r="G387" s="33">
        <v>100</v>
      </c>
      <c r="H387" s="81">
        <v>100</v>
      </c>
      <c r="I387" s="3"/>
      <c r="J387" s="6">
        <f>SUM(H387/G387)*100</f>
        <v>100</v>
      </c>
    </row>
    <row r="388" spans="1:10" ht="66" customHeight="1">
      <c r="A388" s="110">
        <v>29</v>
      </c>
      <c r="B388" s="107" t="s">
        <v>18</v>
      </c>
      <c r="C388" s="113" t="s">
        <v>130</v>
      </c>
      <c r="D388" s="27" t="s">
        <v>7</v>
      </c>
      <c r="E388" s="28" t="s">
        <v>132</v>
      </c>
      <c r="F388" s="81">
        <v>8400</v>
      </c>
      <c r="G388" s="36">
        <f>SUM(F388)</f>
        <v>8400</v>
      </c>
      <c r="H388" s="81">
        <v>9324</v>
      </c>
      <c r="I388" s="81"/>
      <c r="J388" s="6">
        <f>SUM(H388/G388)*100</f>
        <v>111.00000000000001</v>
      </c>
    </row>
    <row r="389" spans="1:10" ht="63.75" customHeight="1">
      <c r="A389" s="111"/>
      <c r="B389" s="108"/>
      <c r="C389" s="113"/>
      <c r="D389" s="102" t="s">
        <v>6</v>
      </c>
      <c r="E389" s="28" t="s">
        <v>200</v>
      </c>
      <c r="F389" s="26">
        <v>1237.152</v>
      </c>
      <c r="G389" s="30">
        <f>SUM(F389)</f>
        <v>1237.152</v>
      </c>
      <c r="H389" s="3">
        <v>1103.877</v>
      </c>
      <c r="I389" s="81">
        <v>1001.109</v>
      </c>
      <c r="J389" s="6">
        <f>SUM((G389/G388*H388/H389*100)+(I389/G389*100))/2</f>
        <v>102.66093897032725</v>
      </c>
    </row>
    <row r="390" spans="1:10" ht="22.5" customHeight="1">
      <c r="A390" s="111"/>
      <c r="B390" s="108"/>
      <c r="C390" s="113"/>
      <c r="D390" s="105" t="s">
        <v>8</v>
      </c>
      <c r="E390" s="28" t="s">
        <v>44</v>
      </c>
      <c r="F390" s="6">
        <v>100</v>
      </c>
      <c r="G390" s="1">
        <v>100</v>
      </c>
      <c r="H390" s="81">
        <v>100</v>
      </c>
      <c r="I390" s="81"/>
      <c r="J390" s="6">
        <f aca="true" t="shared" si="14" ref="J390:J414">SUM(H390/G390)*100</f>
        <v>100</v>
      </c>
    </row>
    <row r="391" spans="1:10" ht="21.75" customHeight="1">
      <c r="A391" s="111"/>
      <c r="B391" s="108"/>
      <c r="C391" s="113"/>
      <c r="D391" s="106"/>
      <c r="E391" s="28" t="s">
        <v>45</v>
      </c>
      <c r="F391" s="6">
        <v>100</v>
      </c>
      <c r="G391" s="1">
        <v>100</v>
      </c>
      <c r="H391" s="81">
        <v>100</v>
      </c>
      <c r="I391" s="81"/>
      <c r="J391" s="6">
        <f t="shared" si="14"/>
        <v>100</v>
      </c>
    </row>
    <row r="392" spans="1:10" ht="73.5">
      <c r="A392" s="111"/>
      <c r="B392" s="108"/>
      <c r="C392" s="113" t="s">
        <v>133</v>
      </c>
      <c r="D392" s="27" t="s">
        <v>7</v>
      </c>
      <c r="E392" s="28" t="s">
        <v>134</v>
      </c>
      <c r="F392" s="81">
        <v>4000</v>
      </c>
      <c r="G392" s="36">
        <f>SUM(F392)</f>
        <v>4000</v>
      </c>
      <c r="H392" s="81">
        <v>5498</v>
      </c>
      <c r="I392" s="81"/>
      <c r="J392" s="6">
        <f t="shared" si="14"/>
        <v>137.45000000000002</v>
      </c>
    </row>
    <row r="393" spans="1:10" ht="73.5" customHeight="1">
      <c r="A393" s="111"/>
      <c r="B393" s="108"/>
      <c r="C393" s="113"/>
      <c r="D393" s="102" t="s">
        <v>6</v>
      </c>
      <c r="E393" s="28" t="s">
        <v>240</v>
      </c>
      <c r="F393" s="26">
        <v>589.12</v>
      </c>
      <c r="G393" s="30">
        <f>SUM(F393)</f>
        <v>589.12</v>
      </c>
      <c r="H393" s="81">
        <v>650.913</v>
      </c>
      <c r="I393" s="81">
        <v>590.315</v>
      </c>
      <c r="J393" s="6">
        <f>SUM((G393/G392*H392/H393*100)+(I393/G393*100))/2</f>
        <v>112.30216510979048</v>
      </c>
    </row>
    <row r="394" spans="1:10" ht="21.75" customHeight="1">
      <c r="A394" s="111"/>
      <c r="B394" s="108"/>
      <c r="C394" s="113"/>
      <c r="D394" s="105" t="s">
        <v>8</v>
      </c>
      <c r="E394" s="28" t="s">
        <v>44</v>
      </c>
      <c r="F394" s="6">
        <v>100</v>
      </c>
      <c r="G394" s="1">
        <v>100</v>
      </c>
      <c r="H394" s="81">
        <v>100</v>
      </c>
      <c r="I394" s="81"/>
      <c r="J394" s="6">
        <f t="shared" si="14"/>
        <v>100</v>
      </c>
    </row>
    <row r="395" spans="1:10" ht="21.75" customHeight="1">
      <c r="A395" s="111"/>
      <c r="B395" s="108"/>
      <c r="C395" s="113"/>
      <c r="D395" s="106"/>
      <c r="E395" s="28" t="s">
        <v>45</v>
      </c>
      <c r="F395" s="6">
        <v>100</v>
      </c>
      <c r="G395" s="1">
        <v>100</v>
      </c>
      <c r="H395" s="81">
        <v>100</v>
      </c>
      <c r="I395" s="81"/>
      <c r="J395" s="6">
        <f t="shared" si="14"/>
        <v>100</v>
      </c>
    </row>
    <row r="396" spans="1:10" ht="63.75" customHeight="1">
      <c r="A396" s="111"/>
      <c r="B396" s="108"/>
      <c r="C396" s="113" t="s">
        <v>135</v>
      </c>
      <c r="D396" s="27" t="s">
        <v>7</v>
      </c>
      <c r="E396" s="28" t="s">
        <v>125</v>
      </c>
      <c r="F396" s="81">
        <v>11000</v>
      </c>
      <c r="G396" s="36">
        <f>SUM(F396)</f>
        <v>11000</v>
      </c>
      <c r="H396" s="81">
        <v>12243</v>
      </c>
      <c r="I396" s="81"/>
      <c r="J396" s="6">
        <f t="shared" si="14"/>
        <v>111.3</v>
      </c>
    </row>
    <row r="397" spans="1:10" ht="63.75" customHeight="1">
      <c r="A397" s="111"/>
      <c r="B397" s="108"/>
      <c r="C397" s="113"/>
      <c r="D397" s="102" t="s">
        <v>6</v>
      </c>
      <c r="E397" s="28" t="s">
        <v>241</v>
      </c>
      <c r="F397" s="26">
        <v>1620.08</v>
      </c>
      <c r="G397" s="30">
        <f>SUM(F397)</f>
        <v>1620.08</v>
      </c>
      <c r="H397" s="3">
        <v>1449.46</v>
      </c>
      <c r="I397" s="81">
        <v>1314.519</v>
      </c>
      <c r="J397" s="6">
        <f>SUM((G397/G396*H396/H397*100)+(I397/G397*100))/2</f>
        <v>102.7702881470764</v>
      </c>
    </row>
    <row r="398" spans="1:10" ht="21.75" customHeight="1">
      <c r="A398" s="111"/>
      <c r="B398" s="108"/>
      <c r="C398" s="113"/>
      <c r="D398" s="105" t="s">
        <v>8</v>
      </c>
      <c r="E398" s="28" t="s">
        <v>44</v>
      </c>
      <c r="F398" s="6">
        <v>100</v>
      </c>
      <c r="G398" s="1">
        <v>100</v>
      </c>
      <c r="H398" s="81">
        <v>100</v>
      </c>
      <c r="I398" s="81"/>
      <c r="J398" s="6">
        <f t="shared" si="14"/>
        <v>100</v>
      </c>
    </row>
    <row r="399" spans="1:10" ht="21.75" customHeight="1">
      <c r="A399" s="111"/>
      <c r="B399" s="108"/>
      <c r="C399" s="113"/>
      <c r="D399" s="106"/>
      <c r="E399" s="28" t="s">
        <v>45</v>
      </c>
      <c r="F399" s="6">
        <v>100</v>
      </c>
      <c r="G399" s="1">
        <v>100</v>
      </c>
      <c r="H399" s="81">
        <v>100</v>
      </c>
      <c r="I399" s="81"/>
      <c r="J399" s="6">
        <f t="shared" si="14"/>
        <v>100</v>
      </c>
    </row>
    <row r="400" spans="1:10" s="29" customFormat="1" ht="74.25" customHeight="1">
      <c r="A400" s="111"/>
      <c r="B400" s="108"/>
      <c r="C400" s="105" t="s">
        <v>137</v>
      </c>
      <c r="D400" s="27" t="s">
        <v>7</v>
      </c>
      <c r="E400" s="28" t="s">
        <v>138</v>
      </c>
      <c r="F400" s="81">
        <v>5014</v>
      </c>
      <c r="G400" s="36">
        <f>SUM(F400)</f>
        <v>5014</v>
      </c>
      <c r="H400" s="81">
        <v>6531</v>
      </c>
      <c r="I400" s="81"/>
      <c r="J400" s="6">
        <f t="shared" si="14"/>
        <v>130.25528520143598</v>
      </c>
    </row>
    <row r="401" spans="1:10" ht="74.25" customHeight="1">
      <c r="A401" s="111"/>
      <c r="B401" s="108"/>
      <c r="C401" s="114"/>
      <c r="D401" s="102" t="s">
        <v>6</v>
      </c>
      <c r="E401" s="28" t="s">
        <v>245</v>
      </c>
      <c r="F401" s="37">
        <v>738.46192</v>
      </c>
      <c r="G401" s="30">
        <f>SUM(F401)</f>
        <v>738.46192</v>
      </c>
      <c r="H401" s="3">
        <v>773.211</v>
      </c>
      <c r="I401" s="81">
        <v>701.228</v>
      </c>
      <c r="J401" s="6">
        <f>SUM((G401/G400*H400/H401*100)+(I401/G401*100))/2</f>
        <v>109.67967862971211</v>
      </c>
    </row>
    <row r="402" spans="1:10" ht="24.75" customHeight="1">
      <c r="A402" s="111"/>
      <c r="B402" s="108"/>
      <c r="C402" s="114"/>
      <c r="D402" s="105" t="s">
        <v>8</v>
      </c>
      <c r="E402" s="28" t="s">
        <v>44</v>
      </c>
      <c r="F402" s="6">
        <v>100</v>
      </c>
      <c r="G402" s="1">
        <v>100</v>
      </c>
      <c r="H402" s="81">
        <v>100</v>
      </c>
      <c r="I402" s="81"/>
      <c r="J402" s="6">
        <f t="shared" si="14"/>
        <v>100</v>
      </c>
    </row>
    <row r="403" spans="1:10" ht="24.75" customHeight="1">
      <c r="A403" s="111"/>
      <c r="B403" s="108"/>
      <c r="C403" s="106"/>
      <c r="D403" s="106"/>
      <c r="E403" s="28" t="s">
        <v>45</v>
      </c>
      <c r="F403" s="6">
        <v>100</v>
      </c>
      <c r="G403" s="1">
        <v>100</v>
      </c>
      <c r="H403" s="81">
        <v>100</v>
      </c>
      <c r="I403" s="81"/>
      <c r="J403" s="6">
        <f t="shared" si="14"/>
        <v>100</v>
      </c>
    </row>
    <row r="404" spans="1:10" ht="21.75" customHeight="1">
      <c r="A404" s="111"/>
      <c r="B404" s="108"/>
      <c r="C404" s="113" t="s">
        <v>128</v>
      </c>
      <c r="D404" s="73" t="s">
        <v>7</v>
      </c>
      <c r="E404" s="28" t="s">
        <v>136</v>
      </c>
      <c r="F404" s="81">
        <v>3512</v>
      </c>
      <c r="G404" s="36">
        <f>SUM(F404)</f>
        <v>3512</v>
      </c>
      <c r="H404" s="81">
        <v>3610</v>
      </c>
      <c r="I404" s="81"/>
      <c r="J404" s="6">
        <f t="shared" si="14"/>
        <v>102.79043280182232</v>
      </c>
    </row>
    <row r="405" spans="1:10" ht="19.5" customHeight="1">
      <c r="A405" s="111"/>
      <c r="B405" s="108"/>
      <c r="C405" s="113"/>
      <c r="D405" s="102" t="s">
        <v>6</v>
      </c>
      <c r="E405" s="28" t="s">
        <v>140</v>
      </c>
      <c r="F405" s="37">
        <v>4283.92422</v>
      </c>
      <c r="G405" s="30">
        <f>SUM(F405)</f>
        <v>4283.92422</v>
      </c>
      <c r="H405" s="81">
        <v>4148.9</v>
      </c>
      <c r="I405" s="81">
        <v>4192.184</v>
      </c>
      <c r="J405" s="6">
        <f>SUM((G405/G404*H404/H405*100)+(I405/G405*100))/2</f>
        <v>101.99710248222628</v>
      </c>
    </row>
    <row r="406" spans="1:10" ht="31.5">
      <c r="A406" s="111"/>
      <c r="B406" s="108"/>
      <c r="C406" s="113"/>
      <c r="D406" s="105" t="s">
        <v>8</v>
      </c>
      <c r="E406" s="28" t="s">
        <v>44</v>
      </c>
      <c r="F406" s="6">
        <v>100</v>
      </c>
      <c r="G406" s="1">
        <v>100</v>
      </c>
      <c r="H406" s="81">
        <v>100</v>
      </c>
      <c r="I406" s="81"/>
      <c r="J406" s="6">
        <f t="shared" si="14"/>
        <v>100</v>
      </c>
    </row>
    <row r="407" spans="1:10" ht="21.75" customHeight="1">
      <c r="A407" s="111"/>
      <c r="B407" s="108"/>
      <c r="C407" s="113"/>
      <c r="D407" s="106"/>
      <c r="E407" s="28" t="s">
        <v>45</v>
      </c>
      <c r="F407" s="6">
        <v>100</v>
      </c>
      <c r="G407" s="1">
        <v>100</v>
      </c>
      <c r="H407" s="81">
        <v>100</v>
      </c>
      <c r="I407" s="81"/>
      <c r="J407" s="6">
        <f t="shared" si="14"/>
        <v>100</v>
      </c>
    </row>
    <row r="408" spans="1:10" ht="21.75" customHeight="1">
      <c r="A408" s="111"/>
      <c r="B408" s="108"/>
      <c r="C408" s="113" t="s">
        <v>201</v>
      </c>
      <c r="D408" s="73" t="s">
        <v>7</v>
      </c>
      <c r="E408" s="28" t="s">
        <v>136</v>
      </c>
      <c r="F408" s="5">
        <v>8527</v>
      </c>
      <c r="G408" s="36">
        <f>SUM(F408)</f>
        <v>8527</v>
      </c>
      <c r="H408" s="81">
        <v>8254</v>
      </c>
      <c r="I408" s="81"/>
      <c r="J408" s="6">
        <f t="shared" si="14"/>
        <v>96.79840506626012</v>
      </c>
    </row>
    <row r="409" spans="1:10" ht="18.75" customHeight="1">
      <c r="A409" s="111"/>
      <c r="B409" s="108"/>
      <c r="C409" s="113"/>
      <c r="D409" s="102" t="s">
        <v>6</v>
      </c>
      <c r="E409" s="28" t="s">
        <v>140</v>
      </c>
      <c r="F409" s="37">
        <v>5599.34228</v>
      </c>
      <c r="G409" s="30">
        <f>SUM(F409)</f>
        <v>5599.34228</v>
      </c>
      <c r="H409" s="81">
        <v>5286.998</v>
      </c>
      <c r="I409" s="81">
        <v>5435.723</v>
      </c>
      <c r="J409" s="6">
        <f>SUM((G409/G408*H408/H409*100)+(I409/G409*100))/2</f>
        <v>99.79746354744336</v>
      </c>
    </row>
    <row r="410" spans="1:10" ht="21.75" customHeight="1">
      <c r="A410" s="111"/>
      <c r="B410" s="108"/>
      <c r="C410" s="113"/>
      <c r="D410" s="105" t="s">
        <v>8</v>
      </c>
      <c r="E410" s="28" t="s">
        <v>44</v>
      </c>
      <c r="F410" s="6">
        <v>100</v>
      </c>
      <c r="G410" s="1">
        <v>100</v>
      </c>
      <c r="H410" s="81">
        <v>100</v>
      </c>
      <c r="I410" s="81"/>
      <c r="J410" s="6">
        <f t="shared" si="14"/>
        <v>100</v>
      </c>
    </row>
    <row r="411" spans="1:10" ht="21.75" customHeight="1">
      <c r="A411" s="111"/>
      <c r="B411" s="108"/>
      <c r="C411" s="113"/>
      <c r="D411" s="106"/>
      <c r="E411" s="28" t="s">
        <v>45</v>
      </c>
      <c r="F411" s="6">
        <v>100</v>
      </c>
      <c r="G411" s="1">
        <v>100</v>
      </c>
      <c r="H411" s="81">
        <v>100</v>
      </c>
      <c r="I411" s="81"/>
      <c r="J411" s="6">
        <f t="shared" si="14"/>
        <v>100</v>
      </c>
    </row>
    <row r="412" spans="1:10" ht="42">
      <c r="A412" s="111"/>
      <c r="B412" s="108"/>
      <c r="C412" s="105" t="s">
        <v>35</v>
      </c>
      <c r="D412" s="73" t="s">
        <v>7</v>
      </c>
      <c r="E412" s="28" t="s">
        <v>129</v>
      </c>
      <c r="F412" s="5">
        <v>30</v>
      </c>
      <c r="G412" s="36">
        <f>SUM(F412)</f>
        <v>30</v>
      </c>
      <c r="H412" s="81">
        <v>36</v>
      </c>
      <c r="I412" s="81"/>
      <c r="J412" s="6">
        <f t="shared" si="14"/>
        <v>120</v>
      </c>
    </row>
    <row r="413" spans="1:10" ht="42">
      <c r="A413" s="111"/>
      <c r="B413" s="108"/>
      <c r="C413" s="114"/>
      <c r="D413" s="103" t="s">
        <v>6</v>
      </c>
      <c r="E413" s="28" t="s">
        <v>129</v>
      </c>
      <c r="F413" s="32">
        <v>320.199</v>
      </c>
      <c r="G413" s="30">
        <f>SUM(F413)</f>
        <v>320.199</v>
      </c>
      <c r="H413" s="3">
        <v>72.808</v>
      </c>
      <c r="I413" s="3">
        <v>73.186</v>
      </c>
      <c r="J413" s="6">
        <f>SUM((G413/G412*H412/H413*100)+(I413/G413*100))/2</f>
        <v>275.2994834662035</v>
      </c>
    </row>
    <row r="414" spans="1:10" ht="22.5" customHeight="1">
      <c r="A414" s="111"/>
      <c r="B414" s="108"/>
      <c r="C414" s="114"/>
      <c r="D414" s="80" t="s">
        <v>8</v>
      </c>
      <c r="E414" s="19" t="s">
        <v>45</v>
      </c>
      <c r="F414" s="6">
        <v>100</v>
      </c>
      <c r="G414" s="1">
        <v>100</v>
      </c>
      <c r="H414" s="81">
        <v>100</v>
      </c>
      <c r="I414" s="81"/>
      <c r="J414" s="6">
        <f t="shared" si="14"/>
        <v>100</v>
      </c>
    </row>
    <row r="415" spans="1:10" ht="31.5">
      <c r="A415" s="111"/>
      <c r="B415" s="108"/>
      <c r="C415" s="104" t="s">
        <v>209</v>
      </c>
      <c r="D415" s="77" t="s">
        <v>6</v>
      </c>
      <c r="E415" s="21" t="s">
        <v>187</v>
      </c>
      <c r="F415" s="39">
        <v>415.94308</v>
      </c>
      <c r="G415" s="30">
        <f>SUM(F415)</f>
        <v>415.94308</v>
      </c>
      <c r="H415" s="3">
        <v>290</v>
      </c>
      <c r="I415" s="3">
        <v>380</v>
      </c>
      <c r="J415" s="6">
        <f>SUM((G415/G416*H416/H415*100)+(I415/G415*100))/2</f>
        <v>161.98911329174672</v>
      </c>
    </row>
    <row r="416" spans="1:10" ht="42">
      <c r="A416" s="111"/>
      <c r="B416" s="108"/>
      <c r="C416" s="104"/>
      <c r="D416" s="89" t="s">
        <v>7</v>
      </c>
      <c r="E416" s="21" t="s">
        <v>186</v>
      </c>
      <c r="F416" s="14">
        <v>238</v>
      </c>
      <c r="G416" s="36">
        <f>SUM(F416)</f>
        <v>238</v>
      </c>
      <c r="H416" s="81">
        <v>386</v>
      </c>
      <c r="I416" s="81"/>
      <c r="J416" s="6">
        <f>SUM(H416/G416)*100</f>
        <v>162.18487394957984</v>
      </c>
    </row>
    <row r="417" spans="1:10" ht="31.5">
      <c r="A417" s="111"/>
      <c r="B417" s="108"/>
      <c r="C417" s="104"/>
      <c r="D417" s="105" t="s">
        <v>8</v>
      </c>
      <c r="E417" s="28" t="s">
        <v>44</v>
      </c>
      <c r="F417" s="23">
        <v>100</v>
      </c>
      <c r="G417" s="53">
        <v>100</v>
      </c>
      <c r="H417" s="81">
        <v>100</v>
      </c>
      <c r="I417" s="81"/>
      <c r="J417" s="6">
        <f>SUM(H417/G417)*100</f>
        <v>100</v>
      </c>
    </row>
    <row r="418" spans="1:10" ht="22.5" customHeight="1">
      <c r="A418" s="111"/>
      <c r="B418" s="108"/>
      <c r="C418" s="104"/>
      <c r="D418" s="106"/>
      <c r="E418" s="28" t="s">
        <v>45</v>
      </c>
      <c r="F418" s="23">
        <v>100</v>
      </c>
      <c r="G418" s="53">
        <v>100</v>
      </c>
      <c r="H418" s="81">
        <v>100</v>
      </c>
      <c r="I418" s="81"/>
      <c r="J418" s="6">
        <f>SUM(H418/G418)*100</f>
        <v>100</v>
      </c>
    </row>
    <row r="419" spans="1:10" ht="19.5" customHeight="1">
      <c r="A419" s="111"/>
      <c r="B419" s="108"/>
      <c r="C419" s="115" t="s">
        <v>159</v>
      </c>
      <c r="D419" s="73" t="s">
        <v>6</v>
      </c>
      <c r="E419" s="51" t="s">
        <v>154</v>
      </c>
      <c r="F419" s="40">
        <v>97.6185</v>
      </c>
      <c r="G419" s="40">
        <v>97.6185</v>
      </c>
      <c r="H419" s="3">
        <v>50</v>
      </c>
      <c r="I419" s="3">
        <v>65</v>
      </c>
      <c r="J419" s="6">
        <f>SUM((G419/G420*H420/H419*100)+(I419/G419*100))/2</f>
        <v>248.05356969170802</v>
      </c>
    </row>
    <row r="420" spans="1:10" ht="22.5" customHeight="1">
      <c r="A420" s="111"/>
      <c r="B420" s="108"/>
      <c r="C420" s="115"/>
      <c r="D420" s="73" t="s">
        <v>7</v>
      </c>
      <c r="E420" s="51" t="s">
        <v>157</v>
      </c>
      <c r="F420" s="33">
        <v>25</v>
      </c>
      <c r="G420" s="33">
        <v>25</v>
      </c>
      <c r="H420" s="81">
        <v>55</v>
      </c>
      <c r="I420" s="3"/>
      <c r="J420" s="6">
        <f>SUM(H420/G420)*100</f>
        <v>220.00000000000003</v>
      </c>
    </row>
    <row r="421" spans="1:10" ht="22.5" customHeight="1">
      <c r="A421" s="112"/>
      <c r="B421" s="109"/>
      <c r="C421" s="115"/>
      <c r="D421" s="89" t="s">
        <v>8</v>
      </c>
      <c r="E421" s="51" t="s">
        <v>156</v>
      </c>
      <c r="F421" s="33">
        <v>100</v>
      </c>
      <c r="G421" s="33">
        <v>100</v>
      </c>
      <c r="H421" s="81">
        <v>100</v>
      </c>
      <c r="I421" s="3"/>
      <c r="J421" s="6">
        <f>SUM(H421/G421)*100</f>
        <v>100</v>
      </c>
    </row>
    <row r="422" spans="1:10" ht="62.25" customHeight="1">
      <c r="A422" s="144">
        <v>30</v>
      </c>
      <c r="B422" s="107" t="s">
        <v>202</v>
      </c>
      <c r="C422" s="113" t="s">
        <v>130</v>
      </c>
      <c r="D422" s="27" t="s">
        <v>7</v>
      </c>
      <c r="E422" s="28" t="s">
        <v>132</v>
      </c>
      <c r="F422" s="81">
        <v>6770</v>
      </c>
      <c r="G422" s="36">
        <f>SUM(F422)</f>
        <v>6770</v>
      </c>
      <c r="H422" s="81">
        <v>4863</v>
      </c>
      <c r="I422" s="81"/>
      <c r="J422" s="6">
        <f>SUM(H422/G422)*100</f>
        <v>71.83161004431314</v>
      </c>
    </row>
    <row r="423" spans="1:10" ht="63.75" customHeight="1">
      <c r="A423" s="144"/>
      <c r="B423" s="108"/>
      <c r="C423" s="113"/>
      <c r="D423" s="102" t="s">
        <v>6</v>
      </c>
      <c r="E423" s="28" t="s">
        <v>132</v>
      </c>
      <c r="F423" s="37">
        <v>997.0856</v>
      </c>
      <c r="G423" s="30">
        <f>SUM(F423)</f>
        <v>997.0856</v>
      </c>
      <c r="H423" s="81">
        <v>716.223</v>
      </c>
      <c r="I423" s="81">
        <v>716.223</v>
      </c>
      <c r="J423" s="6">
        <f>SUM((G423/G422*H422/H423*100)+(I423/G423*100))/2</f>
        <v>85.91579794293168</v>
      </c>
    </row>
    <row r="424" spans="1:10" ht="21" customHeight="1">
      <c r="A424" s="144"/>
      <c r="B424" s="108"/>
      <c r="C424" s="113"/>
      <c r="D424" s="105" t="s">
        <v>8</v>
      </c>
      <c r="E424" s="28" t="s">
        <v>44</v>
      </c>
      <c r="F424" s="6">
        <v>100</v>
      </c>
      <c r="G424" s="1">
        <v>100</v>
      </c>
      <c r="H424" s="81">
        <v>100</v>
      </c>
      <c r="I424" s="81"/>
      <c r="J424" s="6">
        <f aca="true" t="shared" si="15" ref="J424:J437">SUM(H424/G424)*100</f>
        <v>100</v>
      </c>
    </row>
    <row r="425" spans="1:10" ht="21" customHeight="1">
      <c r="A425" s="144"/>
      <c r="B425" s="108"/>
      <c r="C425" s="113"/>
      <c r="D425" s="106"/>
      <c r="E425" s="28" t="s">
        <v>45</v>
      </c>
      <c r="F425" s="6">
        <v>100</v>
      </c>
      <c r="G425" s="1">
        <v>100</v>
      </c>
      <c r="H425" s="81">
        <v>100</v>
      </c>
      <c r="I425" s="81"/>
      <c r="J425" s="6">
        <f t="shared" si="15"/>
        <v>100</v>
      </c>
    </row>
    <row r="426" spans="1:10" ht="73.5">
      <c r="A426" s="144"/>
      <c r="B426" s="108"/>
      <c r="C426" s="113" t="s">
        <v>133</v>
      </c>
      <c r="D426" s="27" t="s">
        <v>7</v>
      </c>
      <c r="E426" s="28" t="s">
        <v>134</v>
      </c>
      <c r="F426" s="81">
        <v>4800</v>
      </c>
      <c r="G426" s="36">
        <f>SUM(F426)</f>
        <v>4800</v>
      </c>
      <c r="H426" s="81">
        <v>4805</v>
      </c>
      <c r="I426" s="81"/>
      <c r="J426" s="6">
        <f t="shared" si="15"/>
        <v>100.10416666666666</v>
      </c>
    </row>
    <row r="427" spans="1:10" ht="73.5">
      <c r="A427" s="144"/>
      <c r="B427" s="108"/>
      <c r="C427" s="113"/>
      <c r="D427" s="102" t="s">
        <v>6</v>
      </c>
      <c r="E427" s="28" t="s">
        <v>134</v>
      </c>
      <c r="F427" s="32">
        <v>706.944</v>
      </c>
      <c r="G427" s="30">
        <f>SUM(F427)</f>
        <v>706.944</v>
      </c>
      <c r="H427" s="3">
        <v>707.68</v>
      </c>
      <c r="I427" s="3">
        <v>706.944</v>
      </c>
      <c r="J427" s="6">
        <f>SUM((G427/G426*H426/H427*100)+(I427/G427*100))/2</f>
        <v>100.00002826136108</v>
      </c>
    </row>
    <row r="428" spans="1:10" ht="21" customHeight="1">
      <c r="A428" s="144"/>
      <c r="B428" s="108"/>
      <c r="C428" s="113"/>
      <c r="D428" s="105" t="s">
        <v>8</v>
      </c>
      <c r="E428" s="28" t="s">
        <v>44</v>
      </c>
      <c r="F428" s="6">
        <v>100</v>
      </c>
      <c r="G428" s="1">
        <v>100</v>
      </c>
      <c r="H428" s="81">
        <v>100</v>
      </c>
      <c r="I428" s="81"/>
      <c r="J428" s="6">
        <f t="shared" si="15"/>
        <v>100</v>
      </c>
    </row>
    <row r="429" spans="1:10" ht="21" customHeight="1">
      <c r="A429" s="144"/>
      <c r="B429" s="108"/>
      <c r="C429" s="113"/>
      <c r="D429" s="106"/>
      <c r="E429" s="28" t="s">
        <v>45</v>
      </c>
      <c r="F429" s="6">
        <v>100</v>
      </c>
      <c r="G429" s="1">
        <v>100</v>
      </c>
      <c r="H429" s="81">
        <v>100</v>
      </c>
      <c r="I429" s="81"/>
      <c r="J429" s="6">
        <f t="shared" si="15"/>
        <v>100</v>
      </c>
    </row>
    <row r="430" spans="1:10" ht="64.5" customHeight="1">
      <c r="A430" s="144"/>
      <c r="B430" s="108"/>
      <c r="C430" s="113" t="s">
        <v>135</v>
      </c>
      <c r="D430" s="27" t="s">
        <v>7</v>
      </c>
      <c r="E430" s="28" t="s">
        <v>125</v>
      </c>
      <c r="F430" s="81">
        <v>3395</v>
      </c>
      <c r="G430" s="36">
        <f>SUM(F430)</f>
        <v>3395</v>
      </c>
      <c r="H430" s="81">
        <v>2764</v>
      </c>
      <c r="I430" s="81"/>
      <c r="J430" s="6">
        <f t="shared" si="15"/>
        <v>81.41384388807069</v>
      </c>
    </row>
    <row r="431" spans="1:10" ht="64.5" customHeight="1">
      <c r="A431" s="144"/>
      <c r="B431" s="108"/>
      <c r="C431" s="113"/>
      <c r="D431" s="102" t="s">
        <v>6</v>
      </c>
      <c r="E431" s="28" t="s">
        <v>125</v>
      </c>
      <c r="F431" s="37">
        <v>500.0156</v>
      </c>
      <c r="G431" s="30">
        <f>SUM(F431)</f>
        <v>500.0156</v>
      </c>
      <c r="H431" s="81">
        <v>407.082</v>
      </c>
      <c r="I431" s="81">
        <v>407.082</v>
      </c>
      <c r="J431" s="6">
        <f>SUM((G431/G430*H430/H431*100)+(I431/G431*100))/2</f>
        <v>90.70692011775562</v>
      </c>
    </row>
    <row r="432" spans="1:10" ht="21" customHeight="1">
      <c r="A432" s="144"/>
      <c r="B432" s="108"/>
      <c r="C432" s="113"/>
      <c r="D432" s="105" t="s">
        <v>8</v>
      </c>
      <c r="E432" s="28" t="s">
        <v>44</v>
      </c>
      <c r="F432" s="6">
        <v>100</v>
      </c>
      <c r="G432" s="1">
        <v>100</v>
      </c>
      <c r="H432" s="81">
        <v>100</v>
      </c>
      <c r="I432" s="81"/>
      <c r="J432" s="6">
        <f t="shared" si="15"/>
        <v>100</v>
      </c>
    </row>
    <row r="433" spans="1:10" ht="21" customHeight="1">
      <c r="A433" s="144"/>
      <c r="B433" s="108"/>
      <c r="C433" s="113"/>
      <c r="D433" s="106"/>
      <c r="E433" s="28" t="s">
        <v>45</v>
      </c>
      <c r="F433" s="6">
        <v>100</v>
      </c>
      <c r="G433" s="1">
        <v>100</v>
      </c>
      <c r="H433" s="81">
        <v>100</v>
      </c>
      <c r="I433" s="81"/>
      <c r="J433" s="6">
        <f t="shared" si="15"/>
        <v>100</v>
      </c>
    </row>
    <row r="434" spans="1:10" ht="73.5" customHeight="1">
      <c r="A434" s="144"/>
      <c r="B434" s="108"/>
      <c r="C434" s="105" t="s">
        <v>137</v>
      </c>
      <c r="D434" s="27" t="s">
        <v>7</v>
      </c>
      <c r="E434" s="28" t="s">
        <v>138</v>
      </c>
      <c r="F434" s="81">
        <v>1800</v>
      </c>
      <c r="G434" s="36">
        <f>SUM(F434)</f>
        <v>1800</v>
      </c>
      <c r="H434" s="81">
        <v>1714</v>
      </c>
      <c r="I434" s="81"/>
      <c r="J434" s="6">
        <f t="shared" si="15"/>
        <v>95.22222222222221</v>
      </c>
    </row>
    <row r="435" spans="1:10" ht="73.5" customHeight="1">
      <c r="A435" s="144"/>
      <c r="B435" s="108"/>
      <c r="C435" s="114"/>
      <c r="D435" s="102" t="s">
        <v>6</v>
      </c>
      <c r="E435" s="28" t="s">
        <v>138</v>
      </c>
      <c r="F435" s="26">
        <v>265.104</v>
      </c>
      <c r="G435" s="30">
        <f>SUM(F435)</f>
        <v>265.104</v>
      </c>
      <c r="H435" s="81">
        <v>252.438</v>
      </c>
      <c r="I435" s="81">
        <v>252.438</v>
      </c>
      <c r="J435" s="6">
        <f>SUM((G435/G434*H434/H435*100)+(I435/G435*100))/2</f>
        <v>97.61111035405432</v>
      </c>
    </row>
    <row r="436" spans="1:10" ht="21" customHeight="1">
      <c r="A436" s="144"/>
      <c r="B436" s="108"/>
      <c r="C436" s="114"/>
      <c r="D436" s="105" t="s">
        <v>8</v>
      </c>
      <c r="E436" s="28" t="s">
        <v>44</v>
      </c>
      <c r="F436" s="6">
        <v>100</v>
      </c>
      <c r="G436" s="1">
        <v>100</v>
      </c>
      <c r="H436" s="81">
        <v>100</v>
      </c>
      <c r="I436" s="81"/>
      <c r="J436" s="6">
        <f t="shared" si="15"/>
        <v>100</v>
      </c>
    </row>
    <row r="437" spans="1:10" ht="21">
      <c r="A437" s="144"/>
      <c r="B437" s="108"/>
      <c r="C437" s="106"/>
      <c r="D437" s="106"/>
      <c r="E437" s="28" t="s">
        <v>45</v>
      </c>
      <c r="F437" s="6">
        <v>100</v>
      </c>
      <c r="G437" s="1">
        <v>100</v>
      </c>
      <c r="H437" s="81">
        <v>100</v>
      </c>
      <c r="I437" s="81"/>
      <c r="J437" s="6">
        <f t="shared" si="15"/>
        <v>100</v>
      </c>
    </row>
    <row r="438" spans="1:10" ht="31.5">
      <c r="A438" s="144"/>
      <c r="B438" s="108"/>
      <c r="C438" s="104" t="s">
        <v>209</v>
      </c>
      <c r="D438" s="77" t="s">
        <v>6</v>
      </c>
      <c r="E438" s="21" t="s">
        <v>187</v>
      </c>
      <c r="F438" s="39">
        <v>111.85024</v>
      </c>
      <c r="G438" s="30">
        <f>SUM(F438)</f>
        <v>111.85024</v>
      </c>
      <c r="H438" s="81">
        <v>98.149</v>
      </c>
      <c r="I438" s="81">
        <v>98.149</v>
      </c>
      <c r="J438" s="6">
        <f>SUM((G438/G439*H439/H438*100)+(I438/G438*100))/2</f>
        <v>100.85500164929613</v>
      </c>
    </row>
    <row r="439" spans="1:10" ht="42">
      <c r="A439" s="144"/>
      <c r="B439" s="108"/>
      <c r="C439" s="104"/>
      <c r="D439" s="89" t="s">
        <v>7</v>
      </c>
      <c r="E439" s="21" t="s">
        <v>186</v>
      </c>
      <c r="F439" s="14">
        <v>64</v>
      </c>
      <c r="G439" s="36">
        <f>SUM(F439)</f>
        <v>64</v>
      </c>
      <c r="H439" s="81">
        <v>64</v>
      </c>
      <c r="I439" s="81"/>
      <c r="J439" s="6">
        <f>SUM(H439/G439)*100</f>
        <v>100</v>
      </c>
    </row>
    <row r="440" spans="1:10" ht="31.5">
      <c r="A440" s="144"/>
      <c r="B440" s="108"/>
      <c r="C440" s="104"/>
      <c r="D440" s="105" t="s">
        <v>8</v>
      </c>
      <c r="E440" s="28" t="s">
        <v>44</v>
      </c>
      <c r="F440" s="23">
        <v>100</v>
      </c>
      <c r="G440" s="53">
        <v>100</v>
      </c>
      <c r="H440" s="81">
        <v>100</v>
      </c>
      <c r="I440" s="81"/>
      <c r="J440" s="6">
        <f>SUM(H440/G440)*100</f>
        <v>100</v>
      </c>
    </row>
    <row r="441" spans="1:10" ht="21">
      <c r="A441" s="144"/>
      <c r="B441" s="108"/>
      <c r="C441" s="104"/>
      <c r="D441" s="106"/>
      <c r="E441" s="28" t="s">
        <v>45</v>
      </c>
      <c r="F441" s="23">
        <v>100</v>
      </c>
      <c r="G441" s="53">
        <v>100</v>
      </c>
      <c r="H441" s="81">
        <v>100</v>
      </c>
      <c r="I441" s="81"/>
      <c r="J441" s="6">
        <f>SUM(H441/G441)*100</f>
        <v>100</v>
      </c>
    </row>
    <row r="442" spans="1:10" ht="63" customHeight="1">
      <c r="A442" s="110">
        <v>31</v>
      </c>
      <c r="B442" s="107" t="s">
        <v>19</v>
      </c>
      <c r="C442" s="113" t="s">
        <v>130</v>
      </c>
      <c r="D442" s="27" t="s">
        <v>7</v>
      </c>
      <c r="E442" s="28" t="s">
        <v>132</v>
      </c>
      <c r="F442" s="81">
        <v>4915</v>
      </c>
      <c r="G442" s="36">
        <f>SUM(F442)</f>
        <v>4915</v>
      </c>
      <c r="H442" s="81">
        <v>4780</v>
      </c>
      <c r="I442" s="81"/>
      <c r="J442" s="6">
        <f>SUM(H442/G442)*100</f>
        <v>97.25330620549339</v>
      </c>
    </row>
    <row r="443" spans="1:10" ht="65.25" customHeight="1">
      <c r="A443" s="111"/>
      <c r="B443" s="108"/>
      <c r="C443" s="113"/>
      <c r="D443" s="102" t="s">
        <v>6</v>
      </c>
      <c r="E443" s="28" t="s">
        <v>132</v>
      </c>
      <c r="F443" s="37">
        <v>723.8812</v>
      </c>
      <c r="G443" s="30">
        <f>SUM(F443)</f>
        <v>723.8812</v>
      </c>
      <c r="H443" s="81">
        <v>747.38</v>
      </c>
      <c r="I443" s="81">
        <v>747.377</v>
      </c>
      <c r="J443" s="6">
        <f>SUM((G443/G442*H442/H443*100)+(I443/G443*100))/2</f>
        <v>98.72065924485003</v>
      </c>
    </row>
    <row r="444" spans="1:10" ht="23.25" customHeight="1">
      <c r="A444" s="111"/>
      <c r="B444" s="108"/>
      <c r="C444" s="113"/>
      <c r="D444" s="105" t="s">
        <v>8</v>
      </c>
      <c r="E444" s="28" t="s">
        <v>44</v>
      </c>
      <c r="F444" s="6">
        <v>100</v>
      </c>
      <c r="G444" s="1">
        <v>100</v>
      </c>
      <c r="H444" s="81">
        <v>98</v>
      </c>
      <c r="I444" s="81"/>
      <c r="J444" s="6">
        <f aca="true" t="shared" si="16" ref="J444:J454">SUM(H444/G444)*100</f>
        <v>98</v>
      </c>
    </row>
    <row r="445" spans="1:10" ht="21">
      <c r="A445" s="111"/>
      <c r="B445" s="108"/>
      <c r="C445" s="113"/>
      <c r="D445" s="106"/>
      <c r="E445" s="28" t="s">
        <v>45</v>
      </c>
      <c r="F445" s="6">
        <v>100</v>
      </c>
      <c r="G445" s="1">
        <v>100</v>
      </c>
      <c r="H445" s="81">
        <v>98</v>
      </c>
      <c r="I445" s="81"/>
      <c r="J445" s="6">
        <f t="shared" si="16"/>
        <v>98</v>
      </c>
    </row>
    <row r="446" spans="1:10" ht="72" customHeight="1">
      <c r="A446" s="111"/>
      <c r="B446" s="108"/>
      <c r="C446" s="113" t="s">
        <v>133</v>
      </c>
      <c r="D446" s="27" t="s">
        <v>7</v>
      </c>
      <c r="E446" s="28" t="s">
        <v>134</v>
      </c>
      <c r="F446" s="81">
        <v>1232</v>
      </c>
      <c r="G446" s="36">
        <f>SUM(F446)</f>
        <v>1232</v>
      </c>
      <c r="H446" s="81">
        <v>1182</v>
      </c>
      <c r="I446" s="81"/>
      <c r="J446" s="6">
        <f t="shared" si="16"/>
        <v>95.94155844155844</v>
      </c>
    </row>
    <row r="447" spans="1:10" ht="73.5">
      <c r="A447" s="111"/>
      <c r="B447" s="108"/>
      <c r="C447" s="113"/>
      <c r="D447" s="102" t="s">
        <v>6</v>
      </c>
      <c r="E447" s="28" t="s">
        <v>240</v>
      </c>
      <c r="F447" s="32">
        <v>181.44896</v>
      </c>
      <c r="G447" s="30">
        <f>SUM(F447)</f>
        <v>181.44896</v>
      </c>
      <c r="H447" s="2">
        <v>192.7</v>
      </c>
      <c r="I447" s="2">
        <v>192.7045</v>
      </c>
      <c r="J447" s="6">
        <f>SUM((G447/G446*H446/H447*100)+(I447/G447*100))/2</f>
        <v>98.27151484058822</v>
      </c>
    </row>
    <row r="448" spans="1:10" ht="31.5">
      <c r="A448" s="111"/>
      <c r="B448" s="108"/>
      <c r="C448" s="113"/>
      <c r="D448" s="105" t="s">
        <v>8</v>
      </c>
      <c r="E448" s="28" t="s">
        <v>44</v>
      </c>
      <c r="F448" s="6">
        <v>100</v>
      </c>
      <c r="G448" s="1">
        <v>100</v>
      </c>
      <c r="H448" s="81">
        <v>98</v>
      </c>
      <c r="I448" s="81"/>
      <c r="J448" s="6">
        <f t="shared" si="16"/>
        <v>98</v>
      </c>
    </row>
    <row r="449" spans="1:10" ht="21">
      <c r="A449" s="111"/>
      <c r="B449" s="108"/>
      <c r="C449" s="113"/>
      <c r="D449" s="106"/>
      <c r="E449" s="28" t="s">
        <v>45</v>
      </c>
      <c r="F449" s="6">
        <v>100</v>
      </c>
      <c r="G449" s="1">
        <v>100</v>
      </c>
      <c r="H449" s="81">
        <v>98</v>
      </c>
      <c r="I449" s="81"/>
      <c r="J449" s="6">
        <f t="shared" si="16"/>
        <v>98</v>
      </c>
    </row>
    <row r="450" spans="1:10" ht="65.25" customHeight="1">
      <c r="A450" s="111"/>
      <c r="B450" s="108"/>
      <c r="C450" s="113" t="s">
        <v>135</v>
      </c>
      <c r="D450" s="27" t="s">
        <v>7</v>
      </c>
      <c r="E450" s="28" t="s">
        <v>125</v>
      </c>
      <c r="F450" s="81">
        <v>1698</v>
      </c>
      <c r="G450" s="36">
        <f>SUM(F450)</f>
        <v>1698</v>
      </c>
      <c r="H450" s="81">
        <v>1624</v>
      </c>
      <c r="I450" s="81"/>
      <c r="J450" s="6">
        <f t="shared" si="16"/>
        <v>95.64193168433451</v>
      </c>
    </row>
    <row r="451" spans="1:10" ht="64.5" customHeight="1">
      <c r="A451" s="111"/>
      <c r="B451" s="108"/>
      <c r="C451" s="113"/>
      <c r="D451" s="102" t="s">
        <v>6</v>
      </c>
      <c r="E451" s="28" t="s">
        <v>241</v>
      </c>
      <c r="F451" s="37">
        <v>250.08144</v>
      </c>
      <c r="G451" s="30">
        <f>SUM(F451)</f>
        <v>250.08144</v>
      </c>
      <c r="H451" s="81">
        <v>258.25</v>
      </c>
      <c r="I451" s="81">
        <v>258.24765</v>
      </c>
      <c r="J451" s="6">
        <f>SUM((G451/G450*H450/H451*100)+(I451/G451*100))/2</f>
        <v>97.94107798894879</v>
      </c>
    </row>
    <row r="452" spans="1:10" ht="31.5">
      <c r="A452" s="111"/>
      <c r="B452" s="108"/>
      <c r="C452" s="113"/>
      <c r="D452" s="105" t="s">
        <v>8</v>
      </c>
      <c r="E452" s="28" t="s">
        <v>44</v>
      </c>
      <c r="F452" s="6">
        <v>100</v>
      </c>
      <c r="G452" s="1">
        <v>100</v>
      </c>
      <c r="H452" s="81">
        <v>98</v>
      </c>
      <c r="I452" s="81"/>
      <c r="J452" s="6">
        <f t="shared" si="16"/>
        <v>98</v>
      </c>
    </row>
    <row r="453" spans="1:10" ht="21">
      <c r="A453" s="111"/>
      <c r="B453" s="108"/>
      <c r="C453" s="113"/>
      <c r="D453" s="106"/>
      <c r="E453" s="28" t="s">
        <v>45</v>
      </c>
      <c r="F453" s="6">
        <v>100</v>
      </c>
      <c r="G453" s="1">
        <v>100</v>
      </c>
      <c r="H453" s="81">
        <v>98</v>
      </c>
      <c r="I453" s="81"/>
      <c r="J453" s="6">
        <f t="shared" si="16"/>
        <v>98</v>
      </c>
    </row>
    <row r="454" spans="1:10" ht="73.5" customHeight="1">
      <c r="A454" s="111"/>
      <c r="B454" s="108"/>
      <c r="C454" s="105" t="s">
        <v>137</v>
      </c>
      <c r="D454" s="27" t="s">
        <v>7</v>
      </c>
      <c r="E454" s="28" t="s">
        <v>138</v>
      </c>
      <c r="F454" s="81">
        <v>15</v>
      </c>
      <c r="G454" s="36">
        <f>SUM(F454)</f>
        <v>15</v>
      </c>
      <c r="H454" s="81">
        <v>15</v>
      </c>
      <c r="I454" s="81"/>
      <c r="J454" s="6">
        <f t="shared" si="16"/>
        <v>100</v>
      </c>
    </row>
    <row r="455" spans="1:10" ht="73.5" customHeight="1">
      <c r="A455" s="111"/>
      <c r="B455" s="108"/>
      <c r="C455" s="114"/>
      <c r="D455" s="102" t="s">
        <v>6</v>
      </c>
      <c r="E455" s="28" t="s">
        <v>138</v>
      </c>
      <c r="F455" s="26">
        <v>2.2092</v>
      </c>
      <c r="G455" s="30">
        <f>SUM(F455)</f>
        <v>2.2092</v>
      </c>
      <c r="H455" s="81">
        <v>2.2092</v>
      </c>
      <c r="I455" s="81">
        <v>2.2092</v>
      </c>
      <c r="J455" s="6">
        <f>SUM((G455/G454*H454/H455*100)+(I455/G455*100))/2</f>
        <v>100</v>
      </c>
    </row>
    <row r="456" spans="1:10" ht="31.5">
      <c r="A456" s="111"/>
      <c r="B456" s="108"/>
      <c r="C456" s="114"/>
      <c r="D456" s="105" t="s">
        <v>8</v>
      </c>
      <c r="E456" s="28" t="s">
        <v>44</v>
      </c>
      <c r="F456" s="6">
        <v>100</v>
      </c>
      <c r="G456" s="1">
        <v>100</v>
      </c>
      <c r="H456" s="81"/>
      <c r="I456" s="81"/>
      <c r="J456" s="6">
        <f>SUM(H456/G456)*100</f>
        <v>0</v>
      </c>
    </row>
    <row r="457" spans="1:10" ht="21">
      <c r="A457" s="111"/>
      <c r="B457" s="108"/>
      <c r="C457" s="106"/>
      <c r="D457" s="106"/>
      <c r="E457" s="28" t="s">
        <v>45</v>
      </c>
      <c r="F457" s="6">
        <v>100</v>
      </c>
      <c r="G457" s="1">
        <v>100</v>
      </c>
      <c r="H457" s="81"/>
      <c r="I457" s="81"/>
      <c r="J457" s="6">
        <f>SUM(H457/G457)*100</f>
        <v>0</v>
      </c>
    </row>
    <row r="458" spans="1:10" ht="31.5">
      <c r="A458" s="111"/>
      <c r="B458" s="108"/>
      <c r="C458" s="104" t="s">
        <v>209</v>
      </c>
      <c r="D458" s="77" t="s">
        <v>6</v>
      </c>
      <c r="E458" s="21" t="s">
        <v>187</v>
      </c>
      <c r="F458" s="39">
        <v>48.93448</v>
      </c>
      <c r="G458" s="55">
        <v>48.93448</v>
      </c>
      <c r="H458" s="65">
        <v>48.93448</v>
      </c>
      <c r="I458" s="65">
        <v>48.93448</v>
      </c>
      <c r="J458" s="6">
        <f>SUM((G458/G459*H459/H458*100)+(I458/G458*100))/2</f>
        <v>100</v>
      </c>
    </row>
    <row r="459" spans="1:10" ht="42">
      <c r="A459" s="111"/>
      <c r="B459" s="108"/>
      <c r="C459" s="104"/>
      <c r="D459" s="89" t="s">
        <v>7</v>
      </c>
      <c r="E459" s="21" t="s">
        <v>186</v>
      </c>
      <c r="F459" s="14">
        <v>28</v>
      </c>
      <c r="G459" s="36">
        <f>SUM(F459)</f>
        <v>28</v>
      </c>
      <c r="H459" s="81">
        <v>28</v>
      </c>
      <c r="I459" s="81"/>
      <c r="J459" s="6">
        <f>SUM(H459/G459)*100</f>
        <v>100</v>
      </c>
    </row>
    <row r="460" spans="1:10" ht="31.5">
      <c r="A460" s="111"/>
      <c r="B460" s="108"/>
      <c r="C460" s="104"/>
      <c r="D460" s="105" t="s">
        <v>8</v>
      </c>
      <c r="E460" s="28" t="s">
        <v>44</v>
      </c>
      <c r="F460" s="23">
        <v>100</v>
      </c>
      <c r="G460" s="53">
        <v>100</v>
      </c>
      <c r="H460" s="81">
        <v>98</v>
      </c>
      <c r="I460" s="81"/>
      <c r="J460" s="6">
        <f>SUM(H460/G460)*100</f>
        <v>98</v>
      </c>
    </row>
    <row r="461" spans="1:10" ht="21">
      <c r="A461" s="112"/>
      <c r="B461" s="109"/>
      <c r="C461" s="104"/>
      <c r="D461" s="106"/>
      <c r="E461" s="28" t="s">
        <v>45</v>
      </c>
      <c r="F461" s="23">
        <v>100</v>
      </c>
      <c r="G461" s="53">
        <v>100</v>
      </c>
      <c r="H461" s="81">
        <v>98</v>
      </c>
      <c r="I461" s="81"/>
      <c r="J461" s="6">
        <f>SUM(H461/G461)*100</f>
        <v>98</v>
      </c>
    </row>
    <row r="462" spans="1:10" ht="64.5" customHeight="1">
      <c r="A462" s="110">
        <v>32</v>
      </c>
      <c r="B462" s="107" t="s">
        <v>20</v>
      </c>
      <c r="C462" s="113" t="s">
        <v>130</v>
      </c>
      <c r="D462" s="27" t="s">
        <v>7</v>
      </c>
      <c r="E462" s="28" t="s">
        <v>132</v>
      </c>
      <c r="F462" s="81">
        <v>5495</v>
      </c>
      <c r="G462" s="36">
        <f>SUM(F462)</f>
        <v>5495</v>
      </c>
      <c r="H462" s="81">
        <v>5614</v>
      </c>
      <c r="I462" s="81"/>
      <c r="J462" s="6">
        <f>SUM(H462/G462)*100</f>
        <v>102.1656050955414</v>
      </c>
    </row>
    <row r="463" spans="1:10" ht="64.5" customHeight="1">
      <c r="A463" s="111"/>
      <c r="B463" s="108"/>
      <c r="C463" s="113"/>
      <c r="D463" s="102" t="s">
        <v>6</v>
      </c>
      <c r="E463" s="28" t="s">
        <v>132</v>
      </c>
      <c r="F463" s="37">
        <v>809.3036</v>
      </c>
      <c r="G463" s="30">
        <f>SUM(F463)</f>
        <v>809.3036</v>
      </c>
      <c r="H463" s="81">
        <v>882.43819</v>
      </c>
      <c r="I463" s="81">
        <v>868.68265</v>
      </c>
      <c r="J463" s="6">
        <f>SUM((G463/G462*H462/H463*100)+(I463/G463*100))/2</f>
        <v>100.51769660319354</v>
      </c>
    </row>
    <row r="464" spans="1:10" ht="21.75" customHeight="1">
      <c r="A464" s="111"/>
      <c r="B464" s="108"/>
      <c r="C464" s="113"/>
      <c r="D464" s="105" t="s">
        <v>8</v>
      </c>
      <c r="E464" s="28" t="s">
        <v>44</v>
      </c>
      <c r="F464" s="6">
        <v>100</v>
      </c>
      <c r="G464" s="1">
        <v>100</v>
      </c>
      <c r="H464" s="81">
        <v>100</v>
      </c>
      <c r="I464" s="81"/>
      <c r="J464" s="6">
        <f aca="true" t="shared" si="17" ref="J464:J477">SUM(H464/G464)*100</f>
        <v>100</v>
      </c>
    </row>
    <row r="465" spans="1:10" ht="21" customHeight="1">
      <c r="A465" s="111"/>
      <c r="B465" s="108"/>
      <c r="C465" s="113"/>
      <c r="D465" s="106"/>
      <c r="E465" s="28" t="s">
        <v>45</v>
      </c>
      <c r="F465" s="6">
        <v>100</v>
      </c>
      <c r="G465" s="1">
        <v>100</v>
      </c>
      <c r="H465" s="81">
        <v>100</v>
      </c>
      <c r="I465" s="81"/>
      <c r="J465" s="6">
        <f t="shared" si="17"/>
        <v>100</v>
      </c>
    </row>
    <row r="466" spans="1:10" ht="73.5">
      <c r="A466" s="111"/>
      <c r="B466" s="108"/>
      <c r="C466" s="113" t="s">
        <v>195</v>
      </c>
      <c r="D466" s="27" t="s">
        <v>7</v>
      </c>
      <c r="E466" s="28" t="s">
        <v>134</v>
      </c>
      <c r="F466" s="81">
        <v>4168</v>
      </c>
      <c r="G466" s="85">
        <f>SUM(F466)</f>
        <v>4168</v>
      </c>
      <c r="H466" s="81">
        <v>4040</v>
      </c>
      <c r="I466" s="81"/>
      <c r="J466" s="6">
        <f t="shared" si="17"/>
        <v>96.92898272552783</v>
      </c>
    </row>
    <row r="467" spans="1:10" ht="73.5">
      <c r="A467" s="111"/>
      <c r="B467" s="108"/>
      <c r="C467" s="113"/>
      <c r="D467" s="102" t="s">
        <v>6</v>
      </c>
      <c r="E467" s="28" t="s">
        <v>134</v>
      </c>
      <c r="F467" s="37">
        <v>613.86304</v>
      </c>
      <c r="G467" s="61">
        <f>SUM(F467)</f>
        <v>613.86304</v>
      </c>
      <c r="H467" s="81">
        <v>669.33619</v>
      </c>
      <c r="I467" s="81">
        <v>658.90251</v>
      </c>
      <c r="J467" s="6">
        <f>SUM((G467/G466*H466/H467*100)+(I467/G467*100))/2</f>
        <v>98.11638570057711</v>
      </c>
    </row>
    <row r="468" spans="1:10" ht="21" customHeight="1">
      <c r="A468" s="111"/>
      <c r="B468" s="108"/>
      <c r="C468" s="113"/>
      <c r="D468" s="105" t="s">
        <v>8</v>
      </c>
      <c r="E468" s="28" t="s">
        <v>44</v>
      </c>
      <c r="F468" s="6">
        <v>100</v>
      </c>
      <c r="G468" s="1">
        <v>100</v>
      </c>
      <c r="H468" s="81">
        <v>100</v>
      </c>
      <c r="I468" s="81"/>
      <c r="J468" s="6">
        <f t="shared" si="17"/>
        <v>100</v>
      </c>
    </row>
    <row r="469" spans="1:10" ht="21" customHeight="1">
      <c r="A469" s="111"/>
      <c r="B469" s="108"/>
      <c r="C469" s="113"/>
      <c r="D469" s="106"/>
      <c r="E469" s="28" t="s">
        <v>45</v>
      </c>
      <c r="F469" s="6">
        <v>100</v>
      </c>
      <c r="G469" s="1">
        <v>100</v>
      </c>
      <c r="H469" s="81">
        <v>100</v>
      </c>
      <c r="I469" s="81"/>
      <c r="J469" s="6">
        <f t="shared" si="17"/>
        <v>100</v>
      </c>
    </row>
    <row r="470" spans="1:10" ht="64.5" customHeight="1">
      <c r="A470" s="111"/>
      <c r="B470" s="108"/>
      <c r="C470" s="113" t="s">
        <v>135</v>
      </c>
      <c r="D470" s="27" t="s">
        <v>7</v>
      </c>
      <c r="E470" s="28" t="s">
        <v>125</v>
      </c>
      <c r="F470" s="81">
        <v>4547</v>
      </c>
      <c r="G470" s="85">
        <f>SUM(F470)</f>
        <v>4547</v>
      </c>
      <c r="H470" s="81">
        <v>4786</v>
      </c>
      <c r="I470" s="81"/>
      <c r="J470" s="6">
        <f t="shared" si="17"/>
        <v>105.25621288761822</v>
      </c>
    </row>
    <row r="471" spans="1:10" ht="63.75" customHeight="1">
      <c r="A471" s="111"/>
      <c r="B471" s="108"/>
      <c r="C471" s="113"/>
      <c r="D471" s="102" t="s">
        <v>6</v>
      </c>
      <c r="E471" s="28" t="s">
        <v>125</v>
      </c>
      <c r="F471" s="37">
        <v>669.68216</v>
      </c>
      <c r="G471" s="61">
        <f>SUM(F471)</f>
        <v>669.68216</v>
      </c>
      <c r="H471" s="81">
        <v>730.19953</v>
      </c>
      <c r="I471" s="81">
        <v>717.81711</v>
      </c>
      <c r="J471" s="6">
        <f>SUM((G471/G470*H470/H471*100)+(I471/G471*100))/2</f>
        <v>101.86026725898056</v>
      </c>
    </row>
    <row r="472" spans="1:10" ht="21.75" customHeight="1">
      <c r="A472" s="111"/>
      <c r="B472" s="108"/>
      <c r="C472" s="113"/>
      <c r="D472" s="105" t="s">
        <v>8</v>
      </c>
      <c r="E472" s="28" t="s">
        <v>44</v>
      </c>
      <c r="F472" s="6">
        <v>100</v>
      </c>
      <c r="G472" s="1">
        <v>100</v>
      </c>
      <c r="H472" s="81">
        <v>100</v>
      </c>
      <c r="I472" s="81"/>
      <c r="J472" s="6">
        <f t="shared" si="17"/>
        <v>100</v>
      </c>
    </row>
    <row r="473" spans="1:10" ht="21">
      <c r="A473" s="111"/>
      <c r="B473" s="108"/>
      <c r="C473" s="113"/>
      <c r="D473" s="106"/>
      <c r="E473" s="28" t="s">
        <v>45</v>
      </c>
      <c r="F473" s="6">
        <v>100</v>
      </c>
      <c r="G473" s="1">
        <v>100</v>
      </c>
      <c r="H473" s="81">
        <v>100</v>
      </c>
      <c r="I473" s="81"/>
      <c r="J473" s="6">
        <f t="shared" si="17"/>
        <v>100</v>
      </c>
    </row>
    <row r="474" spans="1:10" ht="75.75" customHeight="1">
      <c r="A474" s="111"/>
      <c r="B474" s="108"/>
      <c r="C474" s="105" t="s">
        <v>137</v>
      </c>
      <c r="D474" s="27" t="s">
        <v>7</v>
      </c>
      <c r="E474" s="28" t="s">
        <v>138</v>
      </c>
      <c r="F474" s="81">
        <v>135</v>
      </c>
      <c r="G474" s="85">
        <f>SUM(F474)</f>
        <v>135</v>
      </c>
      <c r="H474" s="81">
        <v>337</v>
      </c>
      <c r="I474" s="81"/>
      <c r="J474" s="6">
        <f t="shared" si="17"/>
        <v>249.62962962962965</v>
      </c>
    </row>
    <row r="475" spans="1:10" ht="75" customHeight="1">
      <c r="A475" s="111"/>
      <c r="B475" s="108"/>
      <c r="C475" s="114"/>
      <c r="D475" s="102" t="s">
        <v>6</v>
      </c>
      <c r="E475" s="28" t="s">
        <v>245</v>
      </c>
      <c r="F475" s="26">
        <v>19.8828</v>
      </c>
      <c r="G475" s="61">
        <f>SUM(F475)</f>
        <v>19.8828</v>
      </c>
      <c r="H475" s="81">
        <v>21.67956</v>
      </c>
      <c r="I475" s="81">
        <v>21.34161</v>
      </c>
      <c r="J475" s="6">
        <f>SUM((G475/G474*H474/H475*100)+(I475/G475*100))/2</f>
        <v>168.13892692299743</v>
      </c>
    </row>
    <row r="476" spans="1:10" ht="31.5">
      <c r="A476" s="111"/>
      <c r="B476" s="108"/>
      <c r="C476" s="114"/>
      <c r="D476" s="105" t="s">
        <v>8</v>
      </c>
      <c r="E476" s="28" t="s">
        <v>44</v>
      </c>
      <c r="F476" s="6">
        <v>100</v>
      </c>
      <c r="G476" s="1">
        <v>100</v>
      </c>
      <c r="H476" s="6">
        <v>100</v>
      </c>
      <c r="I476" s="81"/>
      <c r="J476" s="6">
        <f t="shared" si="17"/>
        <v>100</v>
      </c>
    </row>
    <row r="477" spans="1:10" ht="21">
      <c r="A477" s="111"/>
      <c r="B477" s="108"/>
      <c r="C477" s="106"/>
      <c r="D477" s="106"/>
      <c r="E477" s="28" t="s">
        <v>45</v>
      </c>
      <c r="F477" s="6">
        <v>100</v>
      </c>
      <c r="G477" s="1">
        <v>100</v>
      </c>
      <c r="H477" s="6">
        <v>100</v>
      </c>
      <c r="I477" s="81"/>
      <c r="J477" s="6">
        <f t="shared" si="17"/>
        <v>100</v>
      </c>
    </row>
    <row r="478" spans="1:10" ht="31.5">
      <c r="A478" s="111"/>
      <c r="B478" s="108"/>
      <c r="C478" s="104" t="s">
        <v>209</v>
      </c>
      <c r="D478" s="77" t="s">
        <v>6</v>
      </c>
      <c r="E478" s="21" t="s">
        <v>187</v>
      </c>
      <c r="F478" s="39">
        <v>622.16696</v>
      </c>
      <c r="G478" s="61">
        <f>SUM(F478)</f>
        <v>622.16696</v>
      </c>
      <c r="H478" s="81">
        <v>365.4725</v>
      </c>
      <c r="I478" s="81">
        <v>423.76926</v>
      </c>
      <c r="J478" s="6">
        <f>SUM((G478/G479*H479/H478*100)+(I478/G478*100))/2</f>
        <v>124.67328227975366</v>
      </c>
    </row>
    <row r="479" spans="1:10" ht="42">
      <c r="A479" s="111"/>
      <c r="B479" s="108"/>
      <c r="C479" s="104"/>
      <c r="D479" s="89" t="s">
        <v>7</v>
      </c>
      <c r="E479" s="21" t="s">
        <v>186</v>
      </c>
      <c r="F479" s="14">
        <v>356</v>
      </c>
      <c r="G479" s="85">
        <f>SUM(F479)</f>
        <v>356</v>
      </c>
      <c r="H479" s="81">
        <v>379</v>
      </c>
      <c r="I479" s="81"/>
      <c r="J479" s="6">
        <f>SUM(H479/G479)*100</f>
        <v>106.46067415730339</v>
      </c>
    </row>
    <row r="480" spans="1:10" ht="31.5">
      <c r="A480" s="111"/>
      <c r="B480" s="108"/>
      <c r="C480" s="104"/>
      <c r="D480" s="105" t="s">
        <v>8</v>
      </c>
      <c r="E480" s="28" t="s">
        <v>44</v>
      </c>
      <c r="F480" s="23">
        <v>100</v>
      </c>
      <c r="G480" s="53">
        <v>100</v>
      </c>
      <c r="H480" s="6">
        <v>100</v>
      </c>
      <c r="I480" s="81"/>
      <c r="J480" s="6">
        <f>SUM(H480/G480)*100</f>
        <v>100</v>
      </c>
    </row>
    <row r="481" spans="1:10" ht="21">
      <c r="A481" s="111"/>
      <c r="B481" s="108"/>
      <c r="C481" s="104"/>
      <c r="D481" s="106"/>
      <c r="E481" s="28" t="s">
        <v>45</v>
      </c>
      <c r="F481" s="23">
        <v>100</v>
      </c>
      <c r="G481" s="53">
        <v>100</v>
      </c>
      <c r="H481" s="6">
        <v>100</v>
      </c>
      <c r="I481" s="81"/>
      <c r="J481" s="6">
        <f>SUM(H481/G481)*100</f>
        <v>100</v>
      </c>
    </row>
    <row r="482" spans="1:10" ht="17.25" customHeight="1">
      <c r="A482" s="111"/>
      <c r="B482" s="108"/>
      <c r="C482" s="115" t="s">
        <v>159</v>
      </c>
      <c r="D482" s="73" t="s">
        <v>6</v>
      </c>
      <c r="E482" s="51" t="s">
        <v>154</v>
      </c>
      <c r="F482" s="40">
        <v>171.80856</v>
      </c>
      <c r="G482" s="61">
        <f>SUM(F482)</f>
        <v>171.80856</v>
      </c>
      <c r="H482" s="81">
        <v>171.80856</v>
      </c>
      <c r="I482" s="18">
        <v>171.80856</v>
      </c>
      <c r="J482" s="6">
        <f>SUM((G482/G483*H483/H482*100)+(I482/G482*100))/2</f>
        <v>106.81818181818181</v>
      </c>
    </row>
    <row r="483" spans="1:10" ht="21" customHeight="1">
      <c r="A483" s="111"/>
      <c r="B483" s="108"/>
      <c r="C483" s="115"/>
      <c r="D483" s="73" t="s">
        <v>7</v>
      </c>
      <c r="E483" s="51" t="s">
        <v>157</v>
      </c>
      <c r="F483" s="33">
        <v>44</v>
      </c>
      <c r="G483" s="85">
        <f>SUM(F483)</f>
        <v>44</v>
      </c>
      <c r="H483" s="81">
        <v>50</v>
      </c>
      <c r="I483" s="3"/>
      <c r="J483" s="6">
        <f>SUM(H483/G483)*100</f>
        <v>113.63636363636364</v>
      </c>
    </row>
    <row r="484" spans="1:10" ht="23.25" customHeight="1">
      <c r="A484" s="112"/>
      <c r="B484" s="109"/>
      <c r="C484" s="115"/>
      <c r="D484" s="80" t="s">
        <v>8</v>
      </c>
      <c r="E484" s="51" t="s">
        <v>156</v>
      </c>
      <c r="F484" s="50">
        <v>100</v>
      </c>
      <c r="G484" s="50">
        <v>100</v>
      </c>
      <c r="H484" s="6">
        <v>100</v>
      </c>
      <c r="I484" s="3"/>
      <c r="J484" s="6">
        <f>SUM(H484/G484)*100</f>
        <v>100</v>
      </c>
    </row>
    <row r="485" spans="1:10" ht="63" customHeight="1">
      <c r="A485" s="110">
        <v>33</v>
      </c>
      <c r="B485" s="107" t="s">
        <v>21</v>
      </c>
      <c r="C485" s="113" t="s">
        <v>130</v>
      </c>
      <c r="D485" s="27" t="s">
        <v>7</v>
      </c>
      <c r="E485" s="28" t="s">
        <v>132</v>
      </c>
      <c r="F485" s="81">
        <v>1600</v>
      </c>
      <c r="G485" s="85">
        <v>1600</v>
      </c>
      <c r="H485" s="81">
        <v>1552</v>
      </c>
      <c r="I485" s="81"/>
      <c r="J485" s="6">
        <f>SUM(H485/G485)*100</f>
        <v>97</v>
      </c>
    </row>
    <row r="486" spans="1:10" ht="65.25" customHeight="1">
      <c r="A486" s="111"/>
      <c r="B486" s="108"/>
      <c r="C486" s="113"/>
      <c r="D486" s="102" t="s">
        <v>6</v>
      </c>
      <c r="E486" s="28" t="s">
        <v>200</v>
      </c>
      <c r="F486" s="32">
        <v>235.648</v>
      </c>
      <c r="G486" s="63">
        <v>235.648</v>
      </c>
      <c r="H486" s="81">
        <v>134.972</v>
      </c>
      <c r="I486" s="81">
        <v>134.972</v>
      </c>
      <c r="J486" s="6">
        <f>SUM((G486/G485*H485/H486*100)+(I486/G486*100))/2</f>
        <v>113.31476614486988</v>
      </c>
    </row>
    <row r="487" spans="1:10" ht="31.5">
      <c r="A487" s="111"/>
      <c r="B487" s="108"/>
      <c r="C487" s="113"/>
      <c r="D487" s="105" t="s">
        <v>8</v>
      </c>
      <c r="E487" s="28" t="s">
        <v>44</v>
      </c>
      <c r="F487" s="6">
        <v>100</v>
      </c>
      <c r="G487" s="1">
        <v>100</v>
      </c>
      <c r="H487" s="6">
        <v>100</v>
      </c>
      <c r="I487" s="81"/>
      <c r="J487" s="6">
        <f aca="true" t="shared" si="18" ref="J487:J493">SUM(H487/G487)*100</f>
        <v>100</v>
      </c>
    </row>
    <row r="488" spans="1:10" ht="21" customHeight="1">
      <c r="A488" s="111"/>
      <c r="B488" s="108"/>
      <c r="C488" s="113"/>
      <c r="D488" s="106"/>
      <c r="E488" s="28" t="s">
        <v>45</v>
      </c>
      <c r="F488" s="6">
        <v>100</v>
      </c>
      <c r="G488" s="1">
        <v>100</v>
      </c>
      <c r="H488" s="6">
        <v>100</v>
      </c>
      <c r="I488" s="81"/>
      <c r="J488" s="6">
        <f t="shared" si="18"/>
        <v>100</v>
      </c>
    </row>
    <row r="489" spans="1:10" ht="73.5">
      <c r="A489" s="111"/>
      <c r="B489" s="108"/>
      <c r="C489" s="113" t="s">
        <v>133</v>
      </c>
      <c r="D489" s="27" t="s">
        <v>7</v>
      </c>
      <c r="E489" s="28" t="s">
        <v>134</v>
      </c>
      <c r="F489" s="81">
        <v>1000</v>
      </c>
      <c r="G489" s="85">
        <v>1000</v>
      </c>
      <c r="H489" s="81">
        <v>919</v>
      </c>
      <c r="I489" s="81"/>
      <c r="J489" s="6">
        <f t="shared" si="18"/>
        <v>91.9</v>
      </c>
    </row>
    <row r="490" spans="1:10" ht="73.5">
      <c r="A490" s="111"/>
      <c r="B490" s="108"/>
      <c r="C490" s="113"/>
      <c r="D490" s="102" t="s">
        <v>6</v>
      </c>
      <c r="E490" s="28" t="s">
        <v>240</v>
      </c>
      <c r="F490" s="32">
        <v>147.28</v>
      </c>
      <c r="G490" s="63">
        <v>147.28</v>
      </c>
      <c r="H490" s="81">
        <v>87.37523</v>
      </c>
      <c r="I490" s="81">
        <v>87.37523</v>
      </c>
      <c r="J490" s="6">
        <f>SUM((G490/G489*H489/H490*100)+(I490/G490*100))/2</f>
        <v>107.11644934310544</v>
      </c>
    </row>
    <row r="491" spans="1:10" ht="31.5">
      <c r="A491" s="111"/>
      <c r="B491" s="108"/>
      <c r="C491" s="113"/>
      <c r="D491" s="105" t="s">
        <v>8</v>
      </c>
      <c r="E491" s="28" t="s">
        <v>44</v>
      </c>
      <c r="F491" s="6">
        <v>100</v>
      </c>
      <c r="G491" s="1">
        <v>100</v>
      </c>
      <c r="H491" s="6">
        <v>100</v>
      </c>
      <c r="I491" s="81"/>
      <c r="J491" s="6">
        <f t="shared" si="18"/>
        <v>100</v>
      </c>
    </row>
    <row r="492" spans="1:10" ht="21">
      <c r="A492" s="111"/>
      <c r="B492" s="108"/>
      <c r="C492" s="113"/>
      <c r="D492" s="106"/>
      <c r="E492" s="28" t="s">
        <v>45</v>
      </c>
      <c r="F492" s="6">
        <v>100</v>
      </c>
      <c r="G492" s="1">
        <v>100</v>
      </c>
      <c r="H492" s="6">
        <v>100</v>
      </c>
      <c r="I492" s="81"/>
      <c r="J492" s="6">
        <f t="shared" si="18"/>
        <v>100</v>
      </c>
    </row>
    <row r="493" spans="1:10" ht="63" customHeight="1">
      <c r="A493" s="111"/>
      <c r="B493" s="108"/>
      <c r="C493" s="113" t="s">
        <v>135</v>
      </c>
      <c r="D493" s="27" t="s">
        <v>7</v>
      </c>
      <c r="E493" s="28" t="s">
        <v>125</v>
      </c>
      <c r="F493" s="81">
        <v>1500</v>
      </c>
      <c r="G493" s="85">
        <v>1500</v>
      </c>
      <c r="H493" s="81">
        <v>1442</v>
      </c>
      <c r="I493" s="81"/>
      <c r="J493" s="6">
        <f t="shared" si="18"/>
        <v>96.13333333333334</v>
      </c>
    </row>
    <row r="494" spans="1:10" ht="63.75" customHeight="1">
      <c r="A494" s="111"/>
      <c r="B494" s="108"/>
      <c r="C494" s="113"/>
      <c r="D494" s="102" t="s">
        <v>6</v>
      </c>
      <c r="E494" s="28" t="s">
        <v>241</v>
      </c>
      <c r="F494" s="26">
        <v>220.92</v>
      </c>
      <c r="G494" s="59">
        <v>220.92</v>
      </c>
      <c r="H494" s="81">
        <v>187.22554</v>
      </c>
      <c r="I494" s="81">
        <v>187.22554</v>
      </c>
      <c r="J494" s="6">
        <f>SUM((G494/G493*H493/H494*100)+(I494/G494*100))/2</f>
        <v>99.09114953770043</v>
      </c>
    </row>
    <row r="495" spans="1:10" ht="31.5">
      <c r="A495" s="111"/>
      <c r="B495" s="108"/>
      <c r="C495" s="113"/>
      <c r="D495" s="105" t="s">
        <v>8</v>
      </c>
      <c r="E495" s="28" t="s">
        <v>44</v>
      </c>
      <c r="F495" s="6">
        <v>100</v>
      </c>
      <c r="G495" s="1">
        <v>100</v>
      </c>
      <c r="H495" s="6">
        <v>100</v>
      </c>
      <c r="I495" s="81"/>
      <c r="J495" s="6">
        <f>SUM(H495/G495)*100</f>
        <v>100</v>
      </c>
    </row>
    <row r="496" spans="1:10" ht="21">
      <c r="A496" s="111"/>
      <c r="B496" s="108"/>
      <c r="C496" s="113"/>
      <c r="D496" s="106"/>
      <c r="E496" s="28" t="s">
        <v>45</v>
      </c>
      <c r="F496" s="6">
        <v>100</v>
      </c>
      <c r="G496" s="1">
        <v>100</v>
      </c>
      <c r="H496" s="6">
        <v>100</v>
      </c>
      <c r="I496" s="81"/>
      <c r="J496" s="6">
        <f>SUM(H496/G496)*100</f>
        <v>100</v>
      </c>
    </row>
    <row r="497" spans="1:10" ht="31.5">
      <c r="A497" s="111"/>
      <c r="B497" s="108"/>
      <c r="C497" s="104" t="s">
        <v>209</v>
      </c>
      <c r="D497" s="77" t="s">
        <v>6</v>
      </c>
      <c r="E497" s="21" t="s">
        <v>187</v>
      </c>
      <c r="F497" s="39">
        <v>8.7383</v>
      </c>
      <c r="G497" s="55">
        <v>8.7383</v>
      </c>
      <c r="H497" s="81">
        <v>0</v>
      </c>
      <c r="I497" s="81">
        <v>0</v>
      </c>
      <c r="J497" s="6" t="e">
        <f>SUM((G497/G498*H498/H497*100)+(I497/G497*100))/2</f>
        <v>#DIV/0!</v>
      </c>
    </row>
    <row r="498" spans="1:10" ht="42">
      <c r="A498" s="111"/>
      <c r="B498" s="108"/>
      <c r="C498" s="104"/>
      <c r="D498" s="89" t="s">
        <v>7</v>
      </c>
      <c r="E498" s="21" t="s">
        <v>186</v>
      </c>
      <c r="F498" s="14">
        <v>5</v>
      </c>
      <c r="G498" s="36">
        <v>5</v>
      </c>
      <c r="H498" s="81">
        <v>5</v>
      </c>
      <c r="I498" s="81"/>
      <c r="J498" s="6">
        <f>SUM(H498/G498)*100</f>
        <v>100</v>
      </c>
    </row>
    <row r="499" spans="1:10" ht="31.5">
      <c r="A499" s="111"/>
      <c r="B499" s="108"/>
      <c r="C499" s="104"/>
      <c r="D499" s="105" t="s">
        <v>8</v>
      </c>
      <c r="E499" s="28" t="s">
        <v>44</v>
      </c>
      <c r="F499" s="23">
        <v>100</v>
      </c>
      <c r="G499" s="53">
        <v>100</v>
      </c>
      <c r="H499" s="6">
        <v>100</v>
      </c>
      <c r="I499" s="81"/>
      <c r="J499" s="6">
        <f>SUM(H499/G499)*100</f>
        <v>100</v>
      </c>
    </row>
    <row r="500" spans="1:10" ht="21">
      <c r="A500" s="112"/>
      <c r="B500" s="109"/>
      <c r="C500" s="104"/>
      <c r="D500" s="106"/>
      <c r="E500" s="28" t="s">
        <v>45</v>
      </c>
      <c r="F500" s="23">
        <v>100</v>
      </c>
      <c r="G500" s="53">
        <v>100</v>
      </c>
      <c r="H500" s="6">
        <v>100</v>
      </c>
      <c r="I500" s="81"/>
      <c r="J500" s="6">
        <f>SUM(H500/G500)*100</f>
        <v>100</v>
      </c>
    </row>
    <row r="501" spans="1:10" ht="63" customHeight="1">
      <c r="A501" s="110">
        <v>34</v>
      </c>
      <c r="B501" s="107" t="s">
        <v>251</v>
      </c>
      <c r="C501" s="113" t="s">
        <v>130</v>
      </c>
      <c r="D501" s="27" t="s">
        <v>7</v>
      </c>
      <c r="E501" s="28" t="s">
        <v>132</v>
      </c>
      <c r="F501" s="81">
        <v>7700</v>
      </c>
      <c r="G501" s="85">
        <v>7700</v>
      </c>
      <c r="H501" s="81">
        <v>7717</v>
      </c>
      <c r="I501" s="81"/>
      <c r="J501" s="6">
        <f>SUM(H501/G501)*100</f>
        <v>100.2207792207792</v>
      </c>
    </row>
    <row r="502" spans="1:10" ht="63.75" customHeight="1">
      <c r="A502" s="111"/>
      <c r="B502" s="108"/>
      <c r="C502" s="113"/>
      <c r="D502" s="102" t="s">
        <v>6</v>
      </c>
      <c r="E502" s="28" t="s">
        <v>132</v>
      </c>
      <c r="F502" s="26">
        <v>1134.056</v>
      </c>
      <c r="G502" s="59">
        <v>1134.056</v>
      </c>
      <c r="H502" s="81">
        <v>1123.591</v>
      </c>
      <c r="I502" s="81">
        <v>1123.692</v>
      </c>
      <c r="J502" s="6">
        <f>SUM((G502/G501*H501/H502*100)+(I502/G502*100))/2</f>
        <v>100.12016820905194</v>
      </c>
    </row>
    <row r="503" spans="1:10" ht="21.75" customHeight="1">
      <c r="A503" s="111"/>
      <c r="B503" s="108"/>
      <c r="C503" s="113"/>
      <c r="D503" s="105" t="s">
        <v>8</v>
      </c>
      <c r="E503" s="28" t="s">
        <v>44</v>
      </c>
      <c r="F503" s="6">
        <v>100</v>
      </c>
      <c r="G503" s="1">
        <v>100</v>
      </c>
      <c r="H503" s="6">
        <v>100</v>
      </c>
      <c r="I503" s="81"/>
      <c r="J503" s="6">
        <f aca="true" t="shared" si="19" ref="J503:J520">SUM(H503/G503)*100</f>
        <v>100</v>
      </c>
    </row>
    <row r="504" spans="1:10" ht="21" customHeight="1">
      <c r="A504" s="111"/>
      <c r="B504" s="108"/>
      <c r="C504" s="113"/>
      <c r="D504" s="106"/>
      <c r="E504" s="28" t="s">
        <v>45</v>
      </c>
      <c r="F504" s="6">
        <v>100</v>
      </c>
      <c r="G504" s="1">
        <v>100</v>
      </c>
      <c r="H504" s="6">
        <v>95</v>
      </c>
      <c r="I504" s="81"/>
      <c r="J504" s="6">
        <f t="shared" si="19"/>
        <v>95</v>
      </c>
    </row>
    <row r="505" spans="1:10" ht="73.5">
      <c r="A505" s="111"/>
      <c r="B505" s="108"/>
      <c r="C505" s="113" t="s">
        <v>133</v>
      </c>
      <c r="D505" s="27" t="s">
        <v>7</v>
      </c>
      <c r="E505" s="28" t="s">
        <v>134</v>
      </c>
      <c r="F505" s="81">
        <v>8250</v>
      </c>
      <c r="G505" s="85">
        <v>8250</v>
      </c>
      <c r="H505" s="81">
        <v>8251</v>
      </c>
      <c r="I505" s="81"/>
      <c r="J505" s="6">
        <f t="shared" si="19"/>
        <v>100.01212121212122</v>
      </c>
    </row>
    <row r="506" spans="1:10" ht="73.5">
      <c r="A506" s="111"/>
      <c r="B506" s="108"/>
      <c r="C506" s="113"/>
      <c r="D506" s="102" t="s">
        <v>6</v>
      </c>
      <c r="E506" s="28" t="s">
        <v>134</v>
      </c>
      <c r="F506" s="26">
        <v>1215.06</v>
      </c>
      <c r="G506" s="61">
        <v>1215.06</v>
      </c>
      <c r="H506" s="81">
        <v>1240.899</v>
      </c>
      <c r="I506" s="3">
        <v>1259.515</v>
      </c>
      <c r="J506" s="6">
        <f>SUM((G506/G505*H505/H506*100)+(I506/G506*100))/2</f>
        <v>100.79412760353884</v>
      </c>
    </row>
    <row r="507" spans="1:10" ht="21" customHeight="1">
      <c r="A507" s="111"/>
      <c r="B507" s="108"/>
      <c r="C507" s="113"/>
      <c r="D507" s="105" t="s">
        <v>8</v>
      </c>
      <c r="E507" s="28" t="s">
        <v>44</v>
      </c>
      <c r="F507" s="6">
        <v>100</v>
      </c>
      <c r="G507" s="1">
        <v>100</v>
      </c>
      <c r="H507" s="81">
        <v>100</v>
      </c>
      <c r="I507" s="81"/>
      <c r="J507" s="6">
        <f t="shared" si="19"/>
        <v>100</v>
      </c>
    </row>
    <row r="508" spans="1:10" ht="21" customHeight="1">
      <c r="A508" s="111"/>
      <c r="B508" s="108"/>
      <c r="C508" s="113"/>
      <c r="D508" s="106"/>
      <c r="E508" s="28" t="s">
        <v>45</v>
      </c>
      <c r="F508" s="6">
        <v>100</v>
      </c>
      <c r="G508" s="1">
        <v>100</v>
      </c>
      <c r="H508" s="81">
        <v>95</v>
      </c>
      <c r="I508" s="81"/>
      <c r="J508" s="6">
        <f t="shared" si="19"/>
        <v>95</v>
      </c>
    </row>
    <row r="509" spans="1:10" ht="63.75" customHeight="1">
      <c r="A509" s="111"/>
      <c r="B509" s="108"/>
      <c r="C509" s="113" t="s">
        <v>135</v>
      </c>
      <c r="D509" s="27" t="s">
        <v>7</v>
      </c>
      <c r="E509" s="28" t="s">
        <v>125</v>
      </c>
      <c r="F509" s="81">
        <v>3750</v>
      </c>
      <c r="G509" s="85">
        <v>3750</v>
      </c>
      <c r="H509" s="81">
        <v>3755</v>
      </c>
      <c r="I509" s="81"/>
      <c r="J509" s="6">
        <f t="shared" si="19"/>
        <v>100.13333333333334</v>
      </c>
    </row>
    <row r="510" spans="1:10" ht="63" customHeight="1">
      <c r="A510" s="111"/>
      <c r="B510" s="108"/>
      <c r="C510" s="113"/>
      <c r="D510" s="102" t="s">
        <v>6</v>
      </c>
      <c r="E510" s="28" t="s">
        <v>125</v>
      </c>
      <c r="F510" s="26">
        <v>552.3</v>
      </c>
      <c r="G510" s="59">
        <v>552.3</v>
      </c>
      <c r="H510" s="81">
        <v>517.494</v>
      </c>
      <c r="I510" s="81">
        <v>525.117</v>
      </c>
      <c r="J510" s="6">
        <f>SUM((G510/G509*H509/H510*100)+(I510/G510*100))/2</f>
        <v>100.97319730448682</v>
      </c>
    </row>
    <row r="511" spans="1:10" ht="21" customHeight="1">
      <c r="A511" s="111"/>
      <c r="B511" s="108"/>
      <c r="C511" s="113"/>
      <c r="D511" s="105" t="s">
        <v>8</v>
      </c>
      <c r="E511" s="28" t="s">
        <v>44</v>
      </c>
      <c r="F511" s="6">
        <v>100</v>
      </c>
      <c r="G511" s="1">
        <v>100</v>
      </c>
      <c r="H511" s="6">
        <v>100</v>
      </c>
      <c r="I511" s="81"/>
      <c r="J511" s="6">
        <f t="shared" si="19"/>
        <v>100</v>
      </c>
    </row>
    <row r="512" spans="1:10" ht="21" customHeight="1">
      <c r="A512" s="111"/>
      <c r="B512" s="108"/>
      <c r="C512" s="113"/>
      <c r="D512" s="106"/>
      <c r="E512" s="28" t="s">
        <v>45</v>
      </c>
      <c r="F512" s="6">
        <v>100</v>
      </c>
      <c r="G512" s="1">
        <v>100</v>
      </c>
      <c r="H512" s="6">
        <v>95</v>
      </c>
      <c r="I512" s="81"/>
      <c r="J512" s="6">
        <f t="shared" si="19"/>
        <v>95</v>
      </c>
    </row>
    <row r="513" spans="1:10" ht="72.75" customHeight="1">
      <c r="A513" s="111"/>
      <c r="B513" s="108"/>
      <c r="C513" s="105" t="s">
        <v>137</v>
      </c>
      <c r="D513" s="27" t="s">
        <v>7</v>
      </c>
      <c r="E513" s="28" t="s">
        <v>138</v>
      </c>
      <c r="F513" s="81">
        <v>900</v>
      </c>
      <c r="G513" s="85">
        <v>900</v>
      </c>
      <c r="H513" s="81">
        <v>900</v>
      </c>
      <c r="I513" s="81"/>
      <c r="J513" s="6">
        <f t="shared" si="19"/>
        <v>100</v>
      </c>
    </row>
    <row r="514" spans="1:10" ht="73.5" customHeight="1">
      <c r="A514" s="111"/>
      <c r="B514" s="108"/>
      <c r="C514" s="114"/>
      <c r="D514" s="102" t="s">
        <v>6</v>
      </c>
      <c r="E514" s="28" t="s">
        <v>138</v>
      </c>
      <c r="F514" s="26">
        <v>132.552</v>
      </c>
      <c r="G514" s="59">
        <v>132.552</v>
      </c>
      <c r="H514" s="3">
        <v>124.81</v>
      </c>
      <c r="I514" s="81">
        <v>125.855</v>
      </c>
      <c r="J514" s="6">
        <f>SUM((G514/G513*H513/H514*100)+(I514/G514*100))/2</f>
        <v>100.57533589628267</v>
      </c>
    </row>
    <row r="515" spans="1:10" ht="21" customHeight="1">
      <c r="A515" s="111"/>
      <c r="B515" s="108"/>
      <c r="C515" s="114"/>
      <c r="D515" s="105" t="s">
        <v>8</v>
      </c>
      <c r="E515" s="28" t="s">
        <v>44</v>
      </c>
      <c r="F515" s="6">
        <v>100</v>
      </c>
      <c r="G515" s="1">
        <v>100</v>
      </c>
      <c r="H515" s="6">
        <v>100</v>
      </c>
      <c r="I515" s="81"/>
      <c r="J515" s="6">
        <f t="shared" si="19"/>
        <v>100</v>
      </c>
    </row>
    <row r="516" spans="1:10" ht="19.5" customHeight="1">
      <c r="A516" s="111"/>
      <c r="B516" s="108"/>
      <c r="C516" s="106"/>
      <c r="D516" s="106"/>
      <c r="E516" s="28" t="s">
        <v>45</v>
      </c>
      <c r="F516" s="6">
        <v>100</v>
      </c>
      <c r="G516" s="1">
        <v>100</v>
      </c>
      <c r="H516" s="6">
        <v>95</v>
      </c>
      <c r="I516" s="81"/>
      <c r="J516" s="6">
        <f t="shared" si="19"/>
        <v>95</v>
      </c>
    </row>
    <row r="517" spans="1:10" ht="21.75" customHeight="1">
      <c r="A517" s="111"/>
      <c r="B517" s="108"/>
      <c r="C517" s="113" t="s">
        <v>128</v>
      </c>
      <c r="D517" s="73" t="s">
        <v>7</v>
      </c>
      <c r="E517" s="28" t="s">
        <v>128</v>
      </c>
      <c r="F517" s="81">
        <v>10200</v>
      </c>
      <c r="G517" s="85">
        <v>10200</v>
      </c>
      <c r="H517" s="81">
        <v>9937</v>
      </c>
      <c r="I517" s="81"/>
      <c r="J517" s="6">
        <f t="shared" si="19"/>
        <v>97.42156862745098</v>
      </c>
    </row>
    <row r="518" spans="1:10" ht="18" customHeight="1">
      <c r="A518" s="111"/>
      <c r="B518" s="108"/>
      <c r="C518" s="113"/>
      <c r="D518" s="102" t="s">
        <v>6</v>
      </c>
      <c r="E518" s="28" t="s">
        <v>136</v>
      </c>
      <c r="F518" s="26">
        <v>5255.346</v>
      </c>
      <c r="G518" s="59">
        <v>5255.346</v>
      </c>
      <c r="H518" s="81">
        <v>5067.638</v>
      </c>
      <c r="I518" s="81">
        <v>5047.023</v>
      </c>
      <c r="J518" s="6">
        <f>SUM((G518/G517*H517/H518*100)+(I518/G518*100))/2</f>
        <v>98.53304728808382</v>
      </c>
    </row>
    <row r="519" spans="1:10" ht="21" customHeight="1">
      <c r="A519" s="111"/>
      <c r="B519" s="108"/>
      <c r="C519" s="113"/>
      <c r="D519" s="105" t="s">
        <v>8</v>
      </c>
      <c r="E519" s="28" t="s">
        <v>44</v>
      </c>
      <c r="F519" s="6">
        <v>100</v>
      </c>
      <c r="G519" s="1">
        <v>100</v>
      </c>
      <c r="H519" s="6">
        <v>100</v>
      </c>
      <c r="I519" s="81"/>
      <c r="J519" s="6">
        <f t="shared" si="19"/>
        <v>100</v>
      </c>
    </row>
    <row r="520" spans="1:10" ht="21">
      <c r="A520" s="111"/>
      <c r="B520" s="108"/>
      <c r="C520" s="113"/>
      <c r="D520" s="106"/>
      <c r="E520" s="28" t="s">
        <v>45</v>
      </c>
      <c r="F520" s="6">
        <v>100</v>
      </c>
      <c r="G520" s="1">
        <v>100</v>
      </c>
      <c r="H520" s="6">
        <v>95</v>
      </c>
      <c r="I520" s="81"/>
      <c r="J520" s="6">
        <f t="shared" si="19"/>
        <v>95</v>
      </c>
    </row>
    <row r="521" spans="1:10" ht="31.5" customHeight="1">
      <c r="A521" s="111"/>
      <c r="B521" s="108"/>
      <c r="C521" s="104" t="s">
        <v>209</v>
      </c>
      <c r="D521" s="77" t="s">
        <v>6</v>
      </c>
      <c r="E521" s="21" t="s">
        <v>187</v>
      </c>
      <c r="F521" s="39">
        <v>113.598</v>
      </c>
      <c r="G521" s="55">
        <v>113.598</v>
      </c>
      <c r="H521" s="3">
        <v>160.408</v>
      </c>
      <c r="I521" s="81">
        <v>34.651</v>
      </c>
      <c r="J521" s="6">
        <f>SUM((G521/G522*H522/H521*100)+(I521/G521*100))/2</f>
        <v>102.41240577655952</v>
      </c>
    </row>
    <row r="522" spans="1:10" ht="42">
      <c r="A522" s="111"/>
      <c r="B522" s="108"/>
      <c r="C522" s="104"/>
      <c r="D522" s="89" t="s">
        <v>7</v>
      </c>
      <c r="E522" s="21" t="s">
        <v>186</v>
      </c>
      <c r="F522" s="14">
        <v>65</v>
      </c>
      <c r="G522" s="62">
        <v>65</v>
      </c>
      <c r="H522" s="5">
        <v>160</v>
      </c>
      <c r="I522" s="81"/>
      <c r="J522" s="6">
        <f>SUM(H522/G522)*100</f>
        <v>246.15384615384616</v>
      </c>
    </row>
    <row r="523" spans="1:10" ht="31.5">
      <c r="A523" s="111"/>
      <c r="B523" s="108"/>
      <c r="C523" s="104"/>
      <c r="D523" s="105" t="s">
        <v>8</v>
      </c>
      <c r="E523" s="28" t="s">
        <v>44</v>
      </c>
      <c r="F523" s="23">
        <v>100</v>
      </c>
      <c r="G523" s="53">
        <v>100</v>
      </c>
      <c r="H523" s="6">
        <v>100</v>
      </c>
      <c r="I523" s="81"/>
      <c r="J523" s="6">
        <f>SUM(H523/G523)*100</f>
        <v>100</v>
      </c>
    </row>
    <row r="524" spans="1:10" ht="21">
      <c r="A524" s="111"/>
      <c r="B524" s="108"/>
      <c r="C524" s="104"/>
      <c r="D524" s="106"/>
      <c r="E524" s="28" t="s">
        <v>45</v>
      </c>
      <c r="F524" s="23">
        <v>100</v>
      </c>
      <c r="G524" s="53">
        <v>100</v>
      </c>
      <c r="H524" s="6">
        <v>95</v>
      </c>
      <c r="I524" s="81"/>
      <c r="J524" s="6">
        <f>SUM(H524/G524)*100</f>
        <v>95</v>
      </c>
    </row>
    <row r="525" spans="1:10" ht="31.5">
      <c r="A525" s="111"/>
      <c r="B525" s="108"/>
      <c r="C525" s="104" t="s">
        <v>209</v>
      </c>
      <c r="D525" s="77" t="s">
        <v>6</v>
      </c>
      <c r="E525" s="21" t="s">
        <v>187</v>
      </c>
      <c r="F525" s="39">
        <v>80.69452</v>
      </c>
      <c r="G525" s="39">
        <v>80.69452</v>
      </c>
      <c r="H525" s="66">
        <v>80.69452</v>
      </c>
      <c r="I525" s="66">
        <v>80.69452</v>
      </c>
      <c r="J525" s="6">
        <f>SUM((G525/G526*H526/H525*100)+(I525/G525*100))/2</f>
        <v>100</v>
      </c>
    </row>
    <row r="526" spans="1:10" ht="42">
      <c r="A526" s="111"/>
      <c r="B526" s="108"/>
      <c r="C526" s="104"/>
      <c r="D526" s="89" t="s">
        <v>7</v>
      </c>
      <c r="E526" s="21" t="s">
        <v>186</v>
      </c>
      <c r="F526" s="14">
        <v>1</v>
      </c>
      <c r="G526" s="62">
        <v>1</v>
      </c>
      <c r="H526" s="81">
        <v>1</v>
      </c>
      <c r="I526" s="81"/>
      <c r="J526" s="6">
        <f>SUM(H526/G526)*100</f>
        <v>100</v>
      </c>
    </row>
    <row r="527" spans="1:10" ht="31.5">
      <c r="A527" s="111"/>
      <c r="B527" s="108"/>
      <c r="C527" s="104"/>
      <c r="D527" s="105" t="s">
        <v>8</v>
      </c>
      <c r="E527" s="28" t="s">
        <v>44</v>
      </c>
      <c r="F527" s="23">
        <v>100</v>
      </c>
      <c r="G527" s="53">
        <v>100</v>
      </c>
      <c r="H527" s="81">
        <v>100</v>
      </c>
      <c r="I527" s="81"/>
      <c r="J527" s="6">
        <f>SUM(H527/G527)*100</f>
        <v>100</v>
      </c>
    </row>
    <row r="528" spans="1:10" ht="21">
      <c r="A528" s="111"/>
      <c r="B528" s="108"/>
      <c r="C528" s="104"/>
      <c r="D528" s="106"/>
      <c r="E528" s="28" t="s">
        <v>45</v>
      </c>
      <c r="F528" s="23">
        <v>100</v>
      </c>
      <c r="G528" s="53">
        <v>100</v>
      </c>
      <c r="H528" s="81">
        <v>95</v>
      </c>
      <c r="I528" s="81"/>
      <c r="J528" s="6">
        <f>SUM(H528/G528)*100</f>
        <v>95</v>
      </c>
    </row>
    <row r="529" spans="1:10" ht="17.25" customHeight="1">
      <c r="A529" s="111"/>
      <c r="B529" s="108"/>
      <c r="C529" s="115" t="s">
        <v>159</v>
      </c>
      <c r="D529" s="73" t="s">
        <v>6</v>
      </c>
      <c r="E529" s="51" t="s">
        <v>154</v>
      </c>
      <c r="F529" s="40">
        <v>277.23654</v>
      </c>
      <c r="G529" s="35">
        <v>277.23654</v>
      </c>
      <c r="H529" s="81">
        <v>241.905</v>
      </c>
      <c r="I529" s="3">
        <v>205.299</v>
      </c>
      <c r="J529" s="6">
        <f>SUM((G529/G530*H530/H529*100)+(I529/G529*100))/2</f>
        <v>91.90749133317266</v>
      </c>
    </row>
    <row r="530" spans="1:10" ht="19.5" customHeight="1">
      <c r="A530" s="111"/>
      <c r="B530" s="108"/>
      <c r="C530" s="115"/>
      <c r="D530" s="73" t="s">
        <v>7</v>
      </c>
      <c r="E530" s="51" t="s">
        <v>157</v>
      </c>
      <c r="F530" s="33">
        <v>71</v>
      </c>
      <c r="G530" s="33">
        <v>71</v>
      </c>
      <c r="H530" s="81">
        <v>68</v>
      </c>
      <c r="I530" s="3"/>
      <c r="J530" s="6">
        <f>SUM(H530/G530)*100</f>
        <v>95.77464788732394</v>
      </c>
    </row>
    <row r="531" spans="1:10" ht="22.5" customHeight="1">
      <c r="A531" s="112"/>
      <c r="B531" s="109"/>
      <c r="C531" s="115"/>
      <c r="D531" s="80" t="s">
        <v>8</v>
      </c>
      <c r="E531" s="51" t="s">
        <v>206</v>
      </c>
      <c r="F531" s="33">
        <v>100</v>
      </c>
      <c r="G531" s="33">
        <v>100</v>
      </c>
      <c r="H531" s="81">
        <v>100</v>
      </c>
      <c r="I531" s="3"/>
      <c r="J531" s="6">
        <f>SUM(H531/G531)*100</f>
        <v>100</v>
      </c>
    </row>
    <row r="532" spans="1:10" ht="63.75" customHeight="1">
      <c r="A532" s="110">
        <v>35</v>
      </c>
      <c r="B532" s="107" t="s">
        <v>22</v>
      </c>
      <c r="C532" s="113" t="s">
        <v>130</v>
      </c>
      <c r="D532" s="27" t="s">
        <v>7</v>
      </c>
      <c r="E532" s="28" t="s">
        <v>132</v>
      </c>
      <c r="F532" s="81">
        <v>2460</v>
      </c>
      <c r="G532" s="85">
        <v>2460</v>
      </c>
      <c r="H532" s="81">
        <v>2460</v>
      </c>
      <c r="I532" s="81"/>
      <c r="J532" s="6">
        <f>SUM(H532/G532)*100</f>
        <v>100</v>
      </c>
    </row>
    <row r="533" spans="1:10" ht="64.5" customHeight="1">
      <c r="A533" s="111"/>
      <c r="B533" s="108"/>
      <c r="C533" s="113"/>
      <c r="D533" s="102" t="s">
        <v>6</v>
      </c>
      <c r="E533" s="28" t="s">
        <v>132</v>
      </c>
      <c r="F533" s="37">
        <v>362.3088</v>
      </c>
      <c r="G533" s="61">
        <v>362.3088</v>
      </c>
      <c r="H533" s="3">
        <v>362.3</v>
      </c>
      <c r="I533" s="3">
        <v>362.3</v>
      </c>
      <c r="J533" s="6">
        <f>SUM((G533/G532*H532/H533*100)+(I533/G533*100))/2</f>
        <v>100.0000000294977</v>
      </c>
    </row>
    <row r="534" spans="1:10" ht="20.25" customHeight="1">
      <c r="A534" s="111"/>
      <c r="B534" s="108"/>
      <c r="C534" s="113"/>
      <c r="D534" s="105" t="s">
        <v>8</v>
      </c>
      <c r="E534" s="28" t="s">
        <v>44</v>
      </c>
      <c r="F534" s="6">
        <v>100</v>
      </c>
      <c r="G534" s="1">
        <v>100</v>
      </c>
      <c r="H534" s="81">
        <v>100</v>
      </c>
      <c r="I534" s="81"/>
      <c r="J534" s="6">
        <f aca="true" t="shared" si="20" ref="J534:J543">SUM(H534/G534)*100</f>
        <v>100</v>
      </c>
    </row>
    <row r="535" spans="1:10" ht="21.75" customHeight="1">
      <c r="A535" s="111"/>
      <c r="B535" s="108"/>
      <c r="C535" s="113"/>
      <c r="D535" s="106"/>
      <c r="E535" s="28" t="s">
        <v>45</v>
      </c>
      <c r="F535" s="6">
        <v>100</v>
      </c>
      <c r="G535" s="1">
        <v>100</v>
      </c>
      <c r="H535" s="81">
        <v>100</v>
      </c>
      <c r="I535" s="81"/>
      <c r="J535" s="6">
        <f t="shared" si="20"/>
        <v>100</v>
      </c>
    </row>
    <row r="536" spans="1:10" ht="73.5">
      <c r="A536" s="111"/>
      <c r="B536" s="108"/>
      <c r="C536" s="113" t="s">
        <v>133</v>
      </c>
      <c r="D536" s="27" t="s">
        <v>7</v>
      </c>
      <c r="E536" s="28" t="s">
        <v>134</v>
      </c>
      <c r="F536" s="81">
        <v>2202</v>
      </c>
      <c r="G536" s="85">
        <v>2202</v>
      </c>
      <c r="H536" s="81">
        <v>2202</v>
      </c>
      <c r="I536" s="81"/>
      <c r="J536" s="6">
        <f t="shared" si="20"/>
        <v>100</v>
      </c>
    </row>
    <row r="537" spans="1:10" ht="73.5">
      <c r="A537" s="111"/>
      <c r="B537" s="108"/>
      <c r="C537" s="113"/>
      <c r="D537" s="102" t="s">
        <v>6</v>
      </c>
      <c r="E537" s="28" t="s">
        <v>134</v>
      </c>
      <c r="F537" s="37">
        <v>324.31056</v>
      </c>
      <c r="G537" s="61">
        <v>324.31056</v>
      </c>
      <c r="H537" s="3">
        <v>324.3</v>
      </c>
      <c r="I537" s="3">
        <v>324.3</v>
      </c>
      <c r="J537" s="6">
        <f>SUM((G537/G536*H536/H537*100)+(I537/G537*100))/2</f>
        <v>100.0000000530139</v>
      </c>
    </row>
    <row r="538" spans="1:10" ht="21.75" customHeight="1">
      <c r="A538" s="111"/>
      <c r="B538" s="108"/>
      <c r="C538" s="113"/>
      <c r="D538" s="105" t="s">
        <v>8</v>
      </c>
      <c r="E538" s="28" t="s">
        <v>44</v>
      </c>
      <c r="F538" s="6">
        <v>100</v>
      </c>
      <c r="G538" s="1">
        <v>100</v>
      </c>
      <c r="H538" s="81">
        <v>100</v>
      </c>
      <c r="I538" s="81"/>
      <c r="J538" s="6">
        <f t="shared" si="20"/>
        <v>100</v>
      </c>
    </row>
    <row r="539" spans="1:10" ht="22.5" customHeight="1">
      <c r="A539" s="111"/>
      <c r="B539" s="108"/>
      <c r="C539" s="113"/>
      <c r="D539" s="106"/>
      <c r="E539" s="28" t="s">
        <v>45</v>
      </c>
      <c r="F539" s="6">
        <v>100</v>
      </c>
      <c r="G539" s="1">
        <v>100</v>
      </c>
      <c r="H539" s="81">
        <v>100</v>
      </c>
      <c r="I539" s="81"/>
      <c r="J539" s="6">
        <f t="shared" si="20"/>
        <v>100</v>
      </c>
    </row>
    <row r="540" spans="1:10" ht="21.75" customHeight="1">
      <c r="A540" s="111"/>
      <c r="B540" s="108"/>
      <c r="C540" s="113" t="s">
        <v>128</v>
      </c>
      <c r="D540" s="73" t="s">
        <v>7</v>
      </c>
      <c r="E540" s="28" t="s">
        <v>136</v>
      </c>
      <c r="F540" s="81">
        <v>5100</v>
      </c>
      <c r="G540" s="85">
        <v>5100</v>
      </c>
      <c r="H540" s="81">
        <v>5808</v>
      </c>
      <c r="I540" s="81"/>
      <c r="J540" s="6">
        <f t="shared" si="20"/>
        <v>113.88235294117648</v>
      </c>
    </row>
    <row r="541" spans="1:10" ht="21" customHeight="1">
      <c r="A541" s="111"/>
      <c r="B541" s="108"/>
      <c r="C541" s="113"/>
      <c r="D541" s="102" t="s">
        <v>6</v>
      </c>
      <c r="E541" s="28" t="s">
        <v>140</v>
      </c>
      <c r="F541" s="26">
        <v>2627.673</v>
      </c>
      <c r="G541" s="59">
        <v>2627.673</v>
      </c>
      <c r="H541" s="81">
        <v>2627.6</v>
      </c>
      <c r="I541" s="81">
        <v>2624.6</v>
      </c>
      <c r="J541" s="6">
        <f>SUM((G541/G540*H540/H541*100)+(I541/G541*100))/2</f>
        <v>106.884284620409</v>
      </c>
    </row>
    <row r="542" spans="1:10" ht="21" customHeight="1">
      <c r="A542" s="111"/>
      <c r="B542" s="108"/>
      <c r="C542" s="113"/>
      <c r="D542" s="105" t="s">
        <v>8</v>
      </c>
      <c r="E542" s="28" t="s">
        <v>44</v>
      </c>
      <c r="F542" s="6">
        <v>100</v>
      </c>
      <c r="G542" s="1">
        <v>100</v>
      </c>
      <c r="H542" s="81">
        <v>100</v>
      </c>
      <c r="I542" s="81"/>
      <c r="J542" s="6">
        <f t="shared" si="20"/>
        <v>100</v>
      </c>
    </row>
    <row r="543" spans="1:10" ht="21">
      <c r="A543" s="111"/>
      <c r="B543" s="108"/>
      <c r="C543" s="113"/>
      <c r="D543" s="106"/>
      <c r="E543" s="28" t="s">
        <v>45</v>
      </c>
      <c r="F543" s="6">
        <v>100</v>
      </c>
      <c r="G543" s="1">
        <v>100</v>
      </c>
      <c r="H543" s="81">
        <v>100</v>
      </c>
      <c r="I543" s="81"/>
      <c r="J543" s="6">
        <f t="shared" si="20"/>
        <v>100</v>
      </c>
    </row>
    <row r="544" spans="1:10" ht="31.5">
      <c r="A544" s="111"/>
      <c r="B544" s="108"/>
      <c r="C544" s="104" t="s">
        <v>209</v>
      </c>
      <c r="D544" s="77" t="s">
        <v>6</v>
      </c>
      <c r="E544" s="21" t="s">
        <v>187</v>
      </c>
      <c r="F544" s="39">
        <v>8.7383</v>
      </c>
      <c r="G544" s="30">
        <v>8.7383</v>
      </c>
      <c r="H544" s="64">
        <v>8.7383</v>
      </c>
      <c r="I544" s="64">
        <v>8.7383</v>
      </c>
      <c r="J544" s="6">
        <f>SUM((G544/G545*H545/H544*100)+(I544/G544*100))/2</f>
        <v>100</v>
      </c>
    </row>
    <row r="545" spans="1:10" ht="42">
      <c r="A545" s="111"/>
      <c r="B545" s="108"/>
      <c r="C545" s="104"/>
      <c r="D545" s="89" t="s">
        <v>7</v>
      </c>
      <c r="E545" s="21" t="s">
        <v>186</v>
      </c>
      <c r="F545" s="14">
        <v>5</v>
      </c>
      <c r="G545" s="36">
        <v>5</v>
      </c>
      <c r="H545" s="81">
        <v>5</v>
      </c>
      <c r="I545" s="81"/>
      <c r="J545" s="6">
        <f>SUM(H545/G545)*100</f>
        <v>100</v>
      </c>
    </row>
    <row r="546" spans="1:10" ht="31.5">
      <c r="A546" s="111"/>
      <c r="B546" s="108"/>
      <c r="C546" s="104"/>
      <c r="D546" s="105" t="s">
        <v>8</v>
      </c>
      <c r="E546" s="28" t="s">
        <v>44</v>
      </c>
      <c r="F546" s="23">
        <v>100</v>
      </c>
      <c r="G546" s="53">
        <v>100</v>
      </c>
      <c r="H546" s="81">
        <v>100</v>
      </c>
      <c r="I546" s="81"/>
      <c r="J546" s="6">
        <f>SUM(H546/G546)*100</f>
        <v>100</v>
      </c>
    </row>
    <row r="547" spans="1:10" ht="21">
      <c r="A547" s="112"/>
      <c r="B547" s="109"/>
      <c r="C547" s="104"/>
      <c r="D547" s="106"/>
      <c r="E547" s="28" t="s">
        <v>45</v>
      </c>
      <c r="F547" s="23">
        <v>100</v>
      </c>
      <c r="G547" s="53">
        <v>100</v>
      </c>
      <c r="H547" s="81">
        <v>100</v>
      </c>
      <c r="I547" s="81"/>
      <c r="J547" s="6">
        <f>SUM(H547/G547)*100</f>
        <v>100</v>
      </c>
    </row>
    <row r="548" spans="1:10" ht="65.25" customHeight="1">
      <c r="A548" s="110">
        <v>36</v>
      </c>
      <c r="B548" s="107" t="s">
        <v>23</v>
      </c>
      <c r="C548" s="113" t="s">
        <v>130</v>
      </c>
      <c r="D548" s="27" t="s">
        <v>7</v>
      </c>
      <c r="E548" s="28" t="s">
        <v>132</v>
      </c>
      <c r="F548" s="81">
        <v>13210</v>
      </c>
      <c r="G548" s="85">
        <v>13210</v>
      </c>
      <c r="H548" s="81">
        <v>12557</v>
      </c>
      <c r="I548" s="81"/>
      <c r="J548" s="6">
        <f>SUM(H548/G548)*100</f>
        <v>95.05677517032551</v>
      </c>
    </row>
    <row r="549" spans="1:10" ht="63.75" customHeight="1">
      <c r="A549" s="111"/>
      <c r="B549" s="108"/>
      <c r="C549" s="113"/>
      <c r="D549" s="102" t="s">
        <v>6</v>
      </c>
      <c r="E549" s="28" t="s">
        <v>132</v>
      </c>
      <c r="F549" s="32">
        <v>1370.2733</v>
      </c>
      <c r="G549" s="63">
        <v>1370.2733</v>
      </c>
      <c r="H549" s="3">
        <v>1370.27</v>
      </c>
      <c r="I549" s="81">
        <v>1106.94565</v>
      </c>
      <c r="J549" s="6">
        <f>SUM((G549/G548*H548/H549*100)+(I549/G549*100))/2</f>
        <v>87.91992067863889</v>
      </c>
    </row>
    <row r="550" spans="1:10" ht="21.75" customHeight="1">
      <c r="A550" s="111"/>
      <c r="B550" s="108"/>
      <c r="C550" s="113"/>
      <c r="D550" s="105" t="s">
        <v>8</v>
      </c>
      <c r="E550" s="28" t="s">
        <v>44</v>
      </c>
      <c r="F550" s="6">
        <v>100</v>
      </c>
      <c r="G550" s="1">
        <v>100</v>
      </c>
      <c r="H550" s="81">
        <v>100</v>
      </c>
      <c r="I550" s="81"/>
      <c r="J550" s="6">
        <f aca="true" t="shared" si="21" ref="J550:J563">SUM(H550/G550)*100</f>
        <v>100</v>
      </c>
    </row>
    <row r="551" spans="1:10" ht="21.75" customHeight="1">
      <c r="A551" s="111"/>
      <c r="B551" s="108"/>
      <c r="C551" s="113"/>
      <c r="D551" s="106"/>
      <c r="E551" s="28" t="s">
        <v>45</v>
      </c>
      <c r="F551" s="6">
        <v>100</v>
      </c>
      <c r="G551" s="1">
        <v>100</v>
      </c>
      <c r="H551" s="81">
        <v>100</v>
      </c>
      <c r="I551" s="81"/>
      <c r="J551" s="6">
        <f t="shared" si="21"/>
        <v>100</v>
      </c>
    </row>
    <row r="552" spans="1:10" ht="73.5">
      <c r="A552" s="111"/>
      <c r="B552" s="108"/>
      <c r="C552" s="113" t="s">
        <v>133</v>
      </c>
      <c r="D552" s="27" t="s">
        <v>7</v>
      </c>
      <c r="E552" s="28" t="s">
        <v>134</v>
      </c>
      <c r="F552" s="81">
        <v>10238</v>
      </c>
      <c r="G552" s="85">
        <v>10238</v>
      </c>
      <c r="H552" s="81">
        <v>9837</v>
      </c>
      <c r="I552" s="81"/>
      <c r="J552" s="6">
        <f t="shared" si="21"/>
        <v>96.08321937878492</v>
      </c>
    </row>
    <row r="553" spans="1:10" ht="75" customHeight="1">
      <c r="A553" s="111"/>
      <c r="B553" s="108"/>
      <c r="C553" s="113"/>
      <c r="D553" s="102" t="s">
        <v>6</v>
      </c>
      <c r="E553" s="28" t="s">
        <v>240</v>
      </c>
      <c r="F553" s="37">
        <v>1507.85264</v>
      </c>
      <c r="G553" s="61">
        <v>1507.85264</v>
      </c>
      <c r="H553" s="81">
        <v>1507.85</v>
      </c>
      <c r="I553" s="81">
        <v>1102.46973</v>
      </c>
      <c r="J553" s="6">
        <f>SUM((G553/G552*H552/H553*100)+(I553/G553*100))/2</f>
        <v>84.59930230985412</v>
      </c>
    </row>
    <row r="554" spans="1:10" ht="21.75" customHeight="1">
      <c r="A554" s="111"/>
      <c r="B554" s="108"/>
      <c r="C554" s="113"/>
      <c r="D554" s="105" t="s">
        <v>8</v>
      </c>
      <c r="E554" s="28" t="s">
        <v>44</v>
      </c>
      <c r="F554" s="6">
        <v>100</v>
      </c>
      <c r="G554" s="1">
        <v>100</v>
      </c>
      <c r="H554" s="81">
        <v>100</v>
      </c>
      <c r="I554" s="81"/>
      <c r="J554" s="6">
        <f t="shared" si="21"/>
        <v>100</v>
      </c>
    </row>
    <row r="555" spans="1:10" ht="21.75" customHeight="1">
      <c r="A555" s="111"/>
      <c r="B555" s="108"/>
      <c r="C555" s="113"/>
      <c r="D555" s="106"/>
      <c r="E555" s="28" t="s">
        <v>45</v>
      </c>
      <c r="F555" s="6">
        <v>100</v>
      </c>
      <c r="G555" s="1">
        <v>100</v>
      </c>
      <c r="H555" s="81">
        <v>100</v>
      </c>
      <c r="I555" s="81"/>
      <c r="J555" s="6">
        <f t="shared" si="21"/>
        <v>100</v>
      </c>
    </row>
    <row r="556" spans="1:10" ht="64.5" customHeight="1">
      <c r="A556" s="111"/>
      <c r="B556" s="108"/>
      <c r="C556" s="113" t="s">
        <v>135</v>
      </c>
      <c r="D556" s="27" t="s">
        <v>7</v>
      </c>
      <c r="E556" s="28" t="s">
        <v>125</v>
      </c>
      <c r="F556" s="81">
        <v>6790</v>
      </c>
      <c r="G556" s="85">
        <v>6790</v>
      </c>
      <c r="H556" s="81">
        <v>6451</v>
      </c>
      <c r="I556" s="81"/>
      <c r="J556" s="3">
        <f t="shared" si="21"/>
        <v>95.00736377025036</v>
      </c>
    </row>
    <row r="557" spans="1:10" ht="64.5" customHeight="1">
      <c r="A557" s="111"/>
      <c r="B557" s="108"/>
      <c r="C557" s="113"/>
      <c r="D557" s="102" t="s">
        <v>6</v>
      </c>
      <c r="E557" s="28" t="s">
        <v>241</v>
      </c>
      <c r="F557" s="37">
        <v>1500.0468</v>
      </c>
      <c r="G557" s="61">
        <v>1500.0468</v>
      </c>
      <c r="H557" s="3">
        <v>1500.05</v>
      </c>
      <c r="I557" s="18">
        <v>1422.25516</v>
      </c>
      <c r="J557" s="6">
        <f>SUM((G557/G556*H556/H557*100)+(I557/G557*100))/2</f>
        <v>94.91060678142992</v>
      </c>
    </row>
    <row r="558" spans="1:10" ht="21.75" customHeight="1">
      <c r="A558" s="111"/>
      <c r="B558" s="108"/>
      <c r="C558" s="113"/>
      <c r="D558" s="105" t="s">
        <v>8</v>
      </c>
      <c r="E558" s="28" t="s">
        <v>44</v>
      </c>
      <c r="F558" s="6">
        <v>100</v>
      </c>
      <c r="G558" s="1">
        <v>100</v>
      </c>
      <c r="H558" s="81">
        <v>100</v>
      </c>
      <c r="I558" s="81"/>
      <c r="J558" s="6">
        <f t="shared" si="21"/>
        <v>100</v>
      </c>
    </row>
    <row r="559" spans="1:10" ht="21.75" customHeight="1">
      <c r="A559" s="111"/>
      <c r="B559" s="108"/>
      <c r="C559" s="113"/>
      <c r="D559" s="106"/>
      <c r="E559" s="28" t="s">
        <v>45</v>
      </c>
      <c r="F559" s="6">
        <v>100</v>
      </c>
      <c r="G559" s="1">
        <v>100</v>
      </c>
      <c r="H559" s="81">
        <v>100</v>
      </c>
      <c r="I559" s="81"/>
      <c r="J559" s="6">
        <f t="shared" si="21"/>
        <v>100</v>
      </c>
    </row>
    <row r="560" spans="1:10" ht="72.75" customHeight="1">
      <c r="A560" s="111"/>
      <c r="B560" s="108"/>
      <c r="C560" s="105" t="s">
        <v>137</v>
      </c>
      <c r="D560" s="27" t="s">
        <v>7</v>
      </c>
      <c r="E560" s="28" t="s">
        <v>138</v>
      </c>
      <c r="F560" s="81">
        <v>1800</v>
      </c>
      <c r="G560" s="85">
        <v>1800</v>
      </c>
      <c r="H560" s="81">
        <v>1818</v>
      </c>
      <c r="I560" s="81"/>
      <c r="J560" s="6">
        <f t="shared" si="21"/>
        <v>101</v>
      </c>
    </row>
    <row r="561" spans="1:10" ht="74.25" customHeight="1">
      <c r="A561" s="111"/>
      <c r="B561" s="108"/>
      <c r="C561" s="114"/>
      <c r="D561" s="102" t="s">
        <v>6</v>
      </c>
      <c r="E561" s="28" t="s">
        <v>138</v>
      </c>
      <c r="F561" s="32">
        <v>265.104</v>
      </c>
      <c r="G561" s="63">
        <v>265.104</v>
      </c>
      <c r="H561" s="3">
        <v>265.1</v>
      </c>
      <c r="I561" s="18">
        <v>198.87105</v>
      </c>
      <c r="J561" s="6">
        <f>SUM((G561/G560*H560/H561*100)+(I561/G561*100))/2</f>
        <v>88.00888143161893</v>
      </c>
    </row>
    <row r="562" spans="1:10" ht="32.25" customHeight="1">
      <c r="A562" s="111"/>
      <c r="B562" s="108"/>
      <c r="C562" s="114"/>
      <c r="D562" s="105" t="s">
        <v>8</v>
      </c>
      <c r="E562" s="28" t="s">
        <v>44</v>
      </c>
      <c r="F562" s="6">
        <v>100</v>
      </c>
      <c r="G562" s="1">
        <v>100</v>
      </c>
      <c r="H562" s="81">
        <v>100</v>
      </c>
      <c r="I562" s="81"/>
      <c r="J562" s="6">
        <f t="shared" si="21"/>
        <v>100</v>
      </c>
    </row>
    <row r="563" spans="1:10" ht="21">
      <c r="A563" s="111"/>
      <c r="B563" s="108"/>
      <c r="C563" s="106"/>
      <c r="D563" s="106"/>
      <c r="E563" s="28" t="s">
        <v>45</v>
      </c>
      <c r="F563" s="6">
        <v>100</v>
      </c>
      <c r="G563" s="1">
        <v>100</v>
      </c>
      <c r="H563" s="81">
        <v>100</v>
      </c>
      <c r="I563" s="81"/>
      <c r="J563" s="6">
        <f t="shared" si="21"/>
        <v>100</v>
      </c>
    </row>
    <row r="564" spans="1:10" ht="21.75" customHeight="1">
      <c r="A564" s="111"/>
      <c r="B564" s="108"/>
      <c r="C564" s="104" t="s">
        <v>209</v>
      </c>
      <c r="D564" s="77" t="s">
        <v>6</v>
      </c>
      <c r="E564" s="21" t="s">
        <v>187</v>
      </c>
      <c r="F564" s="39">
        <v>2721.10662</v>
      </c>
      <c r="G564" s="55">
        <v>2721.10662</v>
      </c>
      <c r="H564" s="81">
        <v>2721.11</v>
      </c>
      <c r="I564" s="81">
        <v>1998.84249</v>
      </c>
      <c r="J564" s="6">
        <f>SUM((G564/G565*H565/H564*100)+(I564/G564*100))/2</f>
        <v>84.97166862116555</v>
      </c>
    </row>
    <row r="565" spans="1:10" ht="21.75" customHeight="1">
      <c r="A565" s="111"/>
      <c r="B565" s="108"/>
      <c r="C565" s="104"/>
      <c r="D565" s="89" t="s">
        <v>7</v>
      </c>
      <c r="E565" s="21" t="s">
        <v>186</v>
      </c>
      <c r="F565" s="14">
        <v>1850</v>
      </c>
      <c r="G565" s="62">
        <v>1850</v>
      </c>
      <c r="H565" s="81">
        <v>1785</v>
      </c>
      <c r="I565" s="81"/>
      <c r="J565" s="6">
        <f>SUM(H565/G565)*100</f>
        <v>96.48648648648648</v>
      </c>
    </row>
    <row r="566" spans="1:10" ht="31.5">
      <c r="A566" s="111"/>
      <c r="B566" s="108"/>
      <c r="C566" s="104"/>
      <c r="D566" s="105" t="s">
        <v>8</v>
      </c>
      <c r="E566" s="28" t="s">
        <v>44</v>
      </c>
      <c r="F566" s="23">
        <v>100</v>
      </c>
      <c r="G566" s="53">
        <v>100</v>
      </c>
      <c r="H566" s="81">
        <v>100</v>
      </c>
      <c r="I566" s="81"/>
      <c r="J566" s="6">
        <f>SUM(H566/G566)*100</f>
        <v>100</v>
      </c>
    </row>
    <row r="567" spans="1:10" ht="21">
      <c r="A567" s="111"/>
      <c r="B567" s="108"/>
      <c r="C567" s="104"/>
      <c r="D567" s="106"/>
      <c r="E567" s="28" t="s">
        <v>45</v>
      </c>
      <c r="F567" s="23">
        <v>100</v>
      </c>
      <c r="G567" s="53">
        <v>100</v>
      </c>
      <c r="H567" s="81">
        <v>100</v>
      </c>
      <c r="I567" s="81"/>
      <c r="J567" s="6">
        <f>SUM(H567/G567)*100</f>
        <v>100</v>
      </c>
    </row>
    <row r="568" spans="1:10" ht="18.75" customHeight="1">
      <c r="A568" s="111"/>
      <c r="B568" s="108"/>
      <c r="C568" s="115" t="s">
        <v>159</v>
      </c>
      <c r="D568" s="73" t="s">
        <v>6</v>
      </c>
      <c r="E568" s="51" t="s">
        <v>154</v>
      </c>
      <c r="F568" s="40">
        <v>360.264</v>
      </c>
      <c r="G568" s="35">
        <v>360.264</v>
      </c>
      <c r="H568" s="81">
        <v>360.26</v>
      </c>
      <c r="I568" s="18">
        <v>359.12007</v>
      </c>
      <c r="J568" s="6">
        <f>SUM((G568/G569*H569/H568*100)+(I568/G568*100))/2</f>
        <v>100.43003423930207</v>
      </c>
    </row>
    <row r="569" spans="1:10" ht="20.25" customHeight="1">
      <c r="A569" s="111"/>
      <c r="B569" s="108"/>
      <c r="C569" s="115"/>
      <c r="D569" s="73" t="s">
        <v>7</v>
      </c>
      <c r="E569" s="51" t="s">
        <v>157</v>
      </c>
      <c r="F569" s="33">
        <v>85</v>
      </c>
      <c r="G569" s="33">
        <v>85</v>
      </c>
      <c r="H569" s="81">
        <v>86</v>
      </c>
      <c r="I569" s="3"/>
      <c r="J569" s="6">
        <f>SUM(H569/G569)*100</f>
        <v>101.17647058823529</v>
      </c>
    </row>
    <row r="570" spans="1:10" ht="21" customHeight="1">
      <c r="A570" s="112"/>
      <c r="B570" s="109"/>
      <c r="C570" s="115"/>
      <c r="D570" s="80" t="s">
        <v>8</v>
      </c>
      <c r="E570" s="51" t="s">
        <v>156</v>
      </c>
      <c r="F570" s="33">
        <v>100</v>
      </c>
      <c r="G570" s="33">
        <v>100</v>
      </c>
      <c r="H570" s="81">
        <v>100</v>
      </c>
      <c r="I570" s="3"/>
      <c r="J570" s="6">
        <f>SUM(H570/G570)*100</f>
        <v>100</v>
      </c>
    </row>
    <row r="571" spans="1:10" ht="64.5" customHeight="1">
      <c r="A571" s="110">
        <v>37</v>
      </c>
      <c r="B571" s="107" t="s">
        <v>204</v>
      </c>
      <c r="C571" s="113" t="s">
        <v>130</v>
      </c>
      <c r="D571" s="27" t="s">
        <v>7</v>
      </c>
      <c r="E571" s="28" t="s">
        <v>132</v>
      </c>
      <c r="F571" s="81">
        <v>4915</v>
      </c>
      <c r="G571" s="85">
        <v>4915</v>
      </c>
      <c r="H571" s="81">
        <v>4915</v>
      </c>
      <c r="I571" s="81"/>
      <c r="J571" s="6">
        <f>SUM(H571/G571)*100</f>
        <v>100</v>
      </c>
    </row>
    <row r="572" spans="1:10" ht="63.75" customHeight="1">
      <c r="A572" s="111"/>
      <c r="B572" s="108"/>
      <c r="C572" s="113"/>
      <c r="D572" s="102" t="s">
        <v>6</v>
      </c>
      <c r="E572" s="28" t="s">
        <v>200</v>
      </c>
      <c r="F572" s="37">
        <v>723.8812</v>
      </c>
      <c r="G572" s="61">
        <v>723.8812</v>
      </c>
      <c r="H572" s="81">
        <v>693.15</v>
      </c>
      <c r="I572" s="81">
        <v>723.881</v>
      </c>
      <c r="J572" s="6">
        <f>SUM((G572/G571*H571/H572*100)+(I572/G572*100))/2</f>
        <v>102.21676466065605</v>
      </c>
    </row>
    <row r="573" spans="1:10" ht="21.75" customHeight="1">
      <c r="A573" s="111"/>
      <c r="B573" s="108"/>
      <c r="C573" s="113"/>
      <c r="D573" s="105" t="s">
        <v>8</v>
      </c>
      <c r="E573" s="28" t="s">
        <v>44</v>
      </c>
      <c r="F573" s="6">
        <v>100</v>
      </c>
      <c r="G573" s="1">
        <v>100</v>
      </c>
      <c r="H573" s="81">
        <v>100</v>
      </c>
      <c r="I573" s="81"/>
      <c r="J573" s="6">
        <f aca="true" t="shared" si="22" ref="J573:J586">SUM(H573/G573)*100</f>
        <v>100</v>
      </c>
    </row>
    <row r="574" spans="1:10" ht="23.25" customHeight="1">
      <c r="A574" s="111"/>
      <c r="B574" s="108"/>
      <c r="C574" s="113"/>
      <c r="D574" s="106"/>
      <c r="E574" s="28" t="s">
        <v>45</v>
      </c>
      <c r="F574" s="6">
        <v>100</v>
      </c>
      <c r="G574" s="1">
        <v>100</v>
      </c>
      <c r="H574" s="81">
        <v>100</v>
      </c>
      <c r="I574" s="81"/>
      <c r="J574" s="6">
        <f t="shared" si="22"/>
        <v>100</v>
      </c>
    </row>
    <row r="575" spans="1:10" ht="73.5">
      <c r="A575" s="111"/>
      <c r="B575" s="108"/>
      <c r="C575" s="113" t="s">
        <v>133</v>
      </c>
      <c r="D575" s="27" t="s">
        <v>7</v>
      </c>
      <c r="E575" s="28" t="s">
        <v>134</v>
      </c>
      <c r="F575" s="81">
        <v>4403</v>
      </c>
      <c r="G575" s="85">
        <v>4403</v>
      </c>
      <c r="H575" s="81">
        <v>4975</v>
      </c>
      <c r="I575" s="81"/>
      <c r="J575" s="6">
        <f t="shared" si="22"/>
        <v>112.9911424029071</v>
      </c>
    </row>
    <row r="576" spans="1:10" ht="75" customHeight="1">
      <c r="A576" s="111"/>
      <c r="B576" s="108"/>
      <c r="C576" s="113"/>
      <c r="D576" s="102" t="s">
        <v>6</v>
      </c>
      <c r="E576" s="28" t="s">
        <v>211</v>
      </c>
      <c r="F576" s="37">
        <v>648.47384</v>
      </c>
      <c r="G576" s="61">
        <v>648.47384</v>
      </c>
      <c r="H576" s="81">
        <v>622.535</v>
      </c>
      <c r="I576" s="81">
        <v>648.474</v>
      </c>
      <c r="J576" s="6">
        <f>SUM((G576/G575*H575/H576*100)+(I576/G576*100))/2</f>
        <v>108.84955493265664</v>
      </c>
    </row>
    <row r="577" spans="1:10" ht="23.25" customHeight="1">
      <c r="A577" s="111"/>
      <c r="B577" s="108"/>
      <c r="C577" s="113"/>
      <c r="D577" s="105" t="s">
        <v>8</v>
      </c>
      <c r="E577" s="28" t="s">
        <v>44</v>
      </c>
      <c r="F577" s="6">
        <v>100</v>
      </c>
      <c r="G577" s="1">
        <v>100</v>
      </c>
      <c r="H577" s="81">
        <v>100</v>
      </c>
      <c r="I577" s="81"/>
      <c r="J577" s="6">
        <f t="shared" si="22"/>
        <v>100</v>
      </c>
    </row>
    <row r="578" spans="1:10" ht="23.25" customHeight="1">
      <c r="A578" s="111"/>
      <c r="B578" s="108"/>
      <c r="C578" s="113"/>
      <c r="D578" s="106"/>
      <c r="E578" s="28" t="s">
        <v>45</v>
      </c>
      <c r="F578" s="6">
        <v>100</v>
      </c>
      <c r="G578" s="1">
        <v>100</v>
      </c>
      <c r="H578" s="81">
        <v>100</v>
      </c>
      <c r="I578" s="81"/>
      <c r="J578" s="6">
        <f t="shared" si="22"/>
        <v>100</v>
      </c>
    </row>
    <row r="579" spans="1:10" ht="62.25" customHeight="1">
      <c r="A579" s="111"/>
      <c r="B579" s="108"/>
      <c r="C579" s="113" t="s">
        <v>135</v>
      </c>
      <c r="D579" s="27" t="s">
        <v>7</v>
      </c>
      <c r="E579" s="28" t="s">
        <v>125</v>
      </c>
      <c r="F579" s="81">
        <v>3938</v>
      </c>
      <c r="G579" s="85">
        <v>3938</v>
      </c>
      <c r="H579" s="81">
        <v>3941</v>
      </c>
      <c r="I579" s="81"/>
      <c r="J579" s="6">
        <f t="shared" si="22"/>
        <v>100.07618080243779</v>
      </c>
    </row>
    <row r="580" spans="1:10" ht="63.75" customHeight="1">
      <c r="A580" s="111"/>
      <c r="B580" s="108"/>
      <c r="C580" s="113"/>
      <c r="D580" s="102" t="s">
        <v>6</v>
      </c>
      <c r="E580" s="28" t="s">
        <v>125</v>
      </c>
      <c r="F580" s="37">
        <v>579.98864</v>
      </c>
      <c r="G580" s="61">
        <v>579.98864</v>
      </c>
      <c r="H580" s="81">
        <v>556.789</v>
      </c>
      <c r="I580" s="81">
        <v>620.284</v>
      </c>
      <c r="J580" s="6">
        <f>SUM((G580/G579*H579/H580*100)+(I580/G580*100))/2</f>
        <v>105.59682564144177</v>
      </c>
    </row>
    <row r="581" spans="1:10" ht="22.5" customHeight="1">
      <c r="A581" s="111"/>
      <c r="B581" s="108"/>
      <c r="C581" s="113"/>
      <c r="D581" s="105" t="s">
        <v>8</v>
      </c>
      <c r="E581" s="28" t="s">
        <v>44</v>
      </c>
      <c r="F581" s="6">
        <v>100</v>
      </c>
      <c r="G581" s="1">
        <v>100</v>
      </c>
      <c r="H581" s="81">
        <v>100</v>
      </c>
      <c r="I581" s="81"/>
      <c r="J581" s="6">
        <f t="shared" si="22"/>
        <v>100</v>
      </c>
    </row>
    <row r="582" spans="1:10" ht="21">
      <c r="A582" s="111"/>
      <c r="B582" s="108"/>
      <c r="C582" s="113"/>
      <c r="D582" s="106"/>
      <c r="E582" s="28" t="s">
        <v>45</v>
      </c>
      <c r="F582" s="6">
        <v>100</v>
      </c>
      <c r="G582" s="1">
        <v>100</v>
      </c>
      <c r="H582" s="81">
        <v>100</v>
      </c>
      <c r="I582" s="81"/>
      <c r="J582" s="6">
        <f t="shared" si="22"/>
        <v>100</v>
      </c>
    </row>
    <row r="583" spans="1:10" ht="75" customHeight="1">
      <c r="A583" s="111"/>
      <c r="B583" s="108"/>
      <c r="C583" s="105" t="s">
        <v>137</v>
      </c>
      <c r="D583" s="27" t="s">
        <v>7</v>
      </c>
      <c r="E583" s="28" t="s">
        <v>138</v>
      </c>
      <c r="F583" s="81">
        <v>0</v>
      </c>
      <c r="G583" s="36">
        <f>SUM(F583/12*11)</f>
        <v>0</v>
      </c>
      <c r="H583" s="81"/>
      <c r="I583" s="81"/>
      <c r="J583" s="6">
        <v>0</v>
      </c>
    </row>
    <row r="584" spans="1:10" ht="75.75" customHeight="1">
      <c r="A584" s="111"/>
      <c r="B584" s="108"/>
      <c r="C584" s="114"/>
      <c r="D584" s="102" t="s">
        <v>6</v>
      </c>
      <c r="E584" s="28" t="s">
        <v>138</v>
      </c>
      <c r="F584" s="37">
        <v>0</v>
      </c>
      <c r="G584" s="30">
        <v>0</v>
      </c>
      <c r="H584" s="81"/>
      <c r="I584" s="81"/>
      <c r="J584" s="6">
        <v>0</v>
      </c>
    </row>
    <row r="585" spans="1:10" ht="22.5" customHeight="1">
      <c r="A585" s="111"/>
      <c r="B585" s="108"/>
      <c r="C585" s="114"/>
      <c r="D585" s="105" t="s">
        <v>8</v>
      </c>
      <c r="E585" s="28" t="s">
        <v>44</v>
      </c>
      <c r="F585" s="6">
        <v>100</v>
      </c>
      <c r="G585" s="1">
        <v>100</v>
      </c>
      <c r="H585" s="81"/>
      <c r="I585" s="81"/>
      <c r="J585" s="6">
        <f t="shared" si="22"/>
        <v>0</v>
      </c>
    </row>
    <row r="586" spans="1:10" ht="21">
      <c r="A586" s="111"/>
      <c r="B586" s="108"/>
      <c r="C586" s="106"/>
      <c r="D586" s="106"/>
      <c r="E586" s="28" t="s">
        <v>45</v>
      </c>
      <c r="F586" s="6">
        <v>100</v>
      </c>
      <c r="G586" s="1">
        <v>100</v>
      </c>
      <c r="H586" s="81"/>
      <c r="I586" s="81"/>
      <c r="J586" s="6">
        <f t="shared" si="22"/>
        <v>0</v>
      </c>
    </row>
    <row r="587" spans="1:10" ht="31.5">
      <c r="A587" s="111"/>
      <c r="B587" s="79"/>
      <c r="C587" s="104" t="s">
        <v>209</v>
      </c>
      <c r="D587" s="77" t="s">
        <v>6</v>
      </c>
      <c r="E587" s="21" t="s">
        <v>187</v>
      </c>
      <c r="F587" s="39">
        <v>8.7383</v>
      </c>
      <c r="G587" s="55">
        <v>8.7383</v>
      </c>
      <c r="H587" s="65">
        <v>8.7383</v>
      </c>
      <c r="I587" s="65">
        <v>8.7383</v>
      </c>
      <c r="J587" s="6">
        <f>SUM((G587/G588*H588/H587*100)+(I587/G587*100))/2</f>
        <v>100</v>
      </c>
    </row>
    <row r="588" spans="1:10" ht="42">
      <c r="A588" s="111"/>
      <c r="B588" s="79"/>
      <c r="C588" s="104"/>
      <c r="D588" s="89" t="s">
        <v>7</v>
      </c>
      <c r="E588" s="21" t="s">
        <v>186</v>
      </c>
      <c r="F588" s="14">
        <v>5</v>
      </c>
      <c r="G588" s="62">
        <v>5</v>
      </c>
      <c r="H588" s="81">
        <v>5</v>
      </c>
      <c r="I588" s="81"/>
      <c r="J588" s="6">
        <f>SUM(H588/G588)*100</f>
        <v>100</v>
      </c>
    </row>
    <row r="589" spans="1:10" ht="31.5">
      <c r="A589" s="111"/>
      <c r="B589" s="79"/>
      <c r="C589" s="104"/>
      <c r="D589" s="105" t="s">
        <v>8</v>
      </c>
      <c r="E589" s="28" t="s">
        <v>44</v>
      </c>
      <c r="F589" s="23">
        <v>100</v>
      </c>
      <c r="G589" s="53">
        <v>100</v>
      </c>
      <c r="H589" s="81">
        <v>100</v>
      </c>
      <c r="I589" s="81"/>
      <c r="J589" s="6">
        <f>SUM(H589/G589)*100</f>
        <v>100</v>
      </c>
    </row>
    <row r="590" spans="1:10" ht="21">
      <c r="A590" s="112"/>
      <c r="B590" s="79"/>
      <c r="C590" s="104"/>
      <c r="D590" s="106"/>
      <c r="E590" s="28" t="s">
        <v>45</v>
      </c>
      <c r="F590" s="23">
        <v>100</v>
      </c>
      <c r="G590" s="53">
        <v>100</v>
      </c>
      <c r="H590" s="81">
        <v>100</v>
      </c>
      <c r="I590" s="81"/>
      <c r="J590" s="6">
        <f>SUM(H590/G590)*100</f>
        <v>100</v>
      </c>
    </row>
    <row r="591" spans="1:10" ht="63.75" customHeight="1">
      <c r="A591" s="110">
        <v>38</v>
      </c>
      <c r="B591" s="107" t="s">
        <v>24</v>
      </c>
      <c r="C591" s="113" t="s">
        <v>130</v>
      </c>
      <c r="D591" s="27" t="s">
        <v>7</v>
      </c>
      <c r="E591" s="28" t="s">
        <v>132</v>
      </c>
      <c r="F591" s="81">
        <v>4198</v>
      </c>
      <c r="G591" s="85">
        <v>4198</v>
      </c>
      <c r="H591" s="81">
        <v>4198</v>
      </c>
      <c r="I591" s="81"/>
      <c r="J591" s="6">
        <f>SUM(H591/G591)*100</f>
        <v>100</v>
      </c>
    </row>
    <row r="592" spans="1:10" ht="65.25" customHeight="1">
      <c r="A592" s="111"/>
      <c r="B592" s="108"/>
      <c r="C592" s="113"/>
      <c r="D592" s="102" t="s">
        <v>6</v>
      </c>
      <c r="E592" s="28" t="s">
        <v>200</v>
      </c>
      <c r="F592" s="37">
        <v>618.28144</v>
      </c>
      <c r="G592" s="61">
        <v>618.28144</v>
      </c>
      <c r="H592" s="48">
        <v>618.28144</v>
      </c>
      <c r="I592" s="81">
        <v>618.28144</v>
      </c>
      <c r="J592" s="6">
        <f>SUM((G592/G591*H591/H592*100)+(I592/G592*100))/2</f>
        <v>100</v>
      </c>
    </row>
    <row r="593" spans="1:10" ht="21" customHeight="1">
      <c r="A593" s="111"/>
      <c r="B593" s="108"/>
      <c r="C593" s="113"/>
      <c r="D593" s="105" t="s">
        <v>8</v>
      </c>
      <c r="E593" s="28" t="s">
        <v>44</v>
      </c>
      <c r="F593" s="6">
        <v>100</v>
      </c>
      <c r="G593" s="1">
        <v>100</v>
      </c>
      <c r="H593" s="81">
        <v>100</v>
      </c>
      <c r="I593" s="81"/>
      <c r="J593" s="6">
        <f aca="true" t="shared" si="23" ref="J593:J606">SUM(H593/G593)*100</f>
        <v>100</v>
      </c>
    </row>
    <row r="594" spans="1:10" ht="21.75" customHeight="1">
      <c r="A594" s="111"/>
      <c r="B594" s="108"/>
      <c r="C594" s="113"/>
      <c r="D594" s="106"/>
      <c r="E594" s="28" t="s">
        <v>45</v>
      </c>
      <c r="F594" s="6">
        <v>100</v>
      </c>
      <c r="G594" s="1">
        <v>100</v>
      </c>
      <c r="H594" s="81">
        <v>100</v>
      </c>
      <c r="I594" s="81"/>
      <c r="J594" s="6">
        <f t="shared" si="23"/>
        <v>100</v>
      </c>
    </row>
    <row r="595" spans="1:10" ht="63" customHeight="1">
      <c r="A595" s="111"/>
      <c r="B595" s="108"/>
      <c r="C595" s="113" t="s">
        <v>135</v>
      </c>
      <c r="D595" s="27" t="s">
        <v>7</v>
      </c>
      <c r="E595" s="28" t="s">
        <v>125</v>
      </c>
      <c r="F595" s="81">
        <v>3570</v>
      </c>
      <c r="G595" s="85">
        <v>3570</v>
      </c>
      <c r="H595" s="81">
        <v>3713</v>
      </c>
      <c r="I595" s="81"/>
      <c r="J595" s="6">
        <f t="shared" si="23"/>
        <v>104.00560224089637</v>
      </c>
    </row>
    <row r="596" spans="1:10" ht="65.25" customHeight="1">
      <c r="A596" s="111"/>
      <c r="B596" s="108"/>
      <c r="C596" s="113"/>
      <c r="D596" s="102" t="s">
        <v>6</v>
      </c>
      <c r="E596" s="28" t="s">
        <v>241</v>
      </c>
      <c r="F596" s="37">
        <v>525.7896</v>
      </c>
      <c r="G596" s="61">
        <v>525.7896</v>
      </c>
      <c r="H596" s="81">
        <v>525.7896</v>
      </c>
      <c r="I596" s="81">
        <v>525.7896</v>
      </c>
      <c r="J596" s="6">
        <f>SUM((G596/G595*H595/H596*100)+(I596/G596*100))/2</f>
        <v>102.00280112044818</v>
      </c>
    </row>
    <row r="597" spans="1:10" ht="21.75" customHeight="1">
      <c r="A597" s="111"/>
      <c r="B597" s="108"/>
      <c r="C597" s="113"/>
      <c r="D597" s="105" t="s">
        <v>8</v>
      </c>
      <c r="E597" s="28" t="s">
        <v>44</v>
      </c>
      <c r="F597" s="6">
        <v>100</v>
      </c>
      <c r="G597" s="1">
        <v>100</v>
      </c>
      <c r="H597" s="81">
        <v>100</v>
      </c>
      <c r="I597" s="81"/>
      <c r="J597" s="6">
        <f t="shared" si="23"/>
        <v>100</v>
      </c>
    </row>
    <row r="598" spans="1:10" ht="21.75" customHeight="1">
      <c r="A598" s="111"/>
      <c r="B598" s="108"/>
      <c r="C598" s="113"/>
      <c r="D598" s="106"/>
      <c r="E598" s="28" t="s">
        <v>45</v>
      </c>
      <c r="F598" s="6">
        <v>100</v>
      </c>
      <c r="G598" s="1">
        <v>100</v>
      </c>
      <c r="H598" s="81">
        <v>100</v>
      </c>
      <c r="I598" s="81"/>
      <c r="J598" s="6">
        <f t="shared" si="23"/>
        <v>100</v>
      </c>
    </row>
    <row r="599" spans="1:10" ht="73.5" customHeight="1">
      <c r="A599" s="111"/>
      <c r="B599" s="108"/>
      <c r="C599" s="105" t="s">
        <v>137</v>
      </c>
      <c r="D599" s="27" t="s">
        <v>7</v>
      </c>
      <c r="E599" s="28" t="s">
        <v>138</v>
      </c>
      <c r="F599" s="81">
        <v>1382</v>
      </c>
      <c r="G599" s="85">
        <v>1382</v>
      </c>
      <c r="H599" s="81">
        <v>1315</v>
      </c>
      <c r="I599" s="81"/>
      <c r="J599" s="6">
        <f t="shared" si="23"/>
        <v>95.1519536903039</v>
      </c>
    </row>
    <row r="600" spans="1:10" ht="75.75" customHeight="1">
      <c r="A600" s="111"/>
      <c r="B600" s="108"/>
      <c r="C600" s="114"/>
      <c r="D600" s="102" t="s">
        <v>6</v>
      </c>
      <c r="E600" s="28" t="s">
        <v>245</v>
      </c>
      <c r="F600" s="32">
        <v>203.54096</v>
      </c>
      <c r="G600" s="63">
        <v>203.54096</v>
      </c>
      <c r="H600" s="81">
        <v>181.8908</v>
      </c>
      <c r="I600" s="81">
        <v>203.54096</v>
      </c>
      <c r="J600" s="6">
        <f>SUM((G600/G599*H599/H600*100)+(I600/G600*100))/2</f>
        <v>103.23886639676114</v>
      </c>
    </row>
    <row r="601" spans="1:10" ht="31.5">
      <c r="A601" s="111"/>
      <c r="B601" s="108"/>
      <c r="C601" s="114"/>
      <c r="D601" s="105" t="s">
        <v>8</v>
      </c>
      <c r="E601" s="28" t="s">
        <v>44</v>
      </c>
      <c r="F601" s="6">
        <v>100</v>
      </c>
      <c r="G601" s="1">
        <v>100</v>
      </c>
      <c r="H601" s="81">
        <v>100</v>
      </c>
      <c r="I601" s="81"/>
      <c r="J601" s="6">
        <f t="shared" si="23"/>
        <v>100</v>
      </c>
    </row>
    <row r="602" spans="1:10" ht="21">
      <c r="A602" s="111"/>
      <c r="B602" s="108"/>
      <c r="C602" s="106"/>
      <c r="D602" s="106"/>
      <c r="E602" s="28" t="s">
        <v>45</v>
      </c>
      <c r="F602" s="6">
        <v>100</v>
      </c>
      <c r="G602" s="1">
        <v>100</v>
      </c>
      <c r="H602" s="81">
        <v>100</v>
      </c>
      <c r="I602" s="81"/>
      <c r="J602" s="6">
        <f t="shared" si="23"/>
        <v>100</v>
      </c>
    </row>
    <row r="603" spans="1:10" ht="73.5">
      <c r="A603" s="111"/>
      <c r="B603" s="108"/>
      <c r="C603" s="113" t="s">
        <v>133</v>
      </c>
      <c r="D603" s="27" t="s">
        <v>7</v>
      </c>
      <c r="E603" s="28" t="s">
        <v>134</v>
      </c>
      <c r="F603" s="81">
        <v>2061</v>
      </c>
      <c r="G603" s="85">
        <v>2061</v>
      </c>
      <c r="H603" s="81">
        <v>2061</v>
      </c>
      <c r="I603" s="81"/>
      <c r="J603" s="6">
        <f t="shared" si="23"/>
        <v>100</v>
      </c>
    </row>
    <row r="604" spans="1:10" ht="76.5" customHeight="1">
      <c r="A604" s="111"/>
      <c r="B604" s="108"/>
      <c r="C604" s="113"/>
      <c r="D604" s="102" t="s">
        <v>6</v>
      </c>
      <c r="E604" s="28" t="s">
        <v>240</v>
      </c>
      <c r="F604" s="37">
        <v>303.54408</v>
      </c>
      <c r="G604" s="61">
        <v>303.54408</v>
      </c>
      <c r="H604" s="81">
        <v>303.54408</v>
      </c>
      <c r="I604" s="81">
        <v>303.54408</v>
      </c>
      <c r="J604" s="6">
        <f>SUM((G604/G603*H603/H604*100)+(I604/G604*100))/2</f>
        <v>100</v>
      </c>
    </row>
    <row r="605" spans="1:10" ht="31.5">
      <c r="A605" s="111"/>
      <c r="B605" s="108"/>
      <c r="C605" s="113"/>
      <c r="D605" s="105" t="s">
        <v>8</v>
      </c>
      <c r="E605" s="28" t="s">
        <v>44</v>
      </c>
      <c r="F605" s="6">
        <v>100</v>
      </c>
      <c r="G605" s="1">
        <v>100</v>
      </c>
      <c r="H605" s="81">
        <v>100</v>
      </c>
      <c r="I605" s="81"/>
      <c r="J605" s="6">
        <f t="shared" si="23"/>
        <v>100</v>
      </c>
    </row>
    <row r="606" spans="1:10" ht="21">
      <c r="A606" s="111"/>
      <c r="B606" s="108"/>
      <c r="C606" s="113"/>
      <c r="D606" s="106"/>
      <c r="E606" s="28" t="s">
        <v>45</v>
      </c>
      <c r="F606" s="6">
        <v>100</v>
      </c>
      <c r="G606" s="1">
        <v>100</v>
      </c>
      <c r="H606" s="81">
        <v>100</v>
      </c>
      <c r="I606" s="81"/>
      <c r="J606" s="6">
        <f t="shared" si="23"/>
        <v>100</v>
      </c>
    </row>
    <row r="607" spans="1:10" ht="22.5" customHeight="1">
      <c r="A607" s="111"/>
      <c r="B607" s="108"/>
      <c r="C607" s="104" t="s">
        <v>209</v>
      </c>
      <c r="D607" s="77" t="s">
        <v>6</v>
      </c>
      <c r="E607" s="21" t="s">
        <v>187</v>
      </c>
      <c r="F607" s="39">
        <v>83.88768</v>
      </c>
      <c r="G607" s="55">
        <v>83.88768</v>
      </c>
      <c r="H607" s="81">
        <v>83.88768</v>
      </c>
      <c r="I607" s="81">
        <v>83.88768</v>
      </c>
      <c r="J607" s="6">
        <f>SUM((G607/G608*H608/H607*100)+(I607/G607*100))/2</f>
        <v>100</v>
      </c>
    </row>
    <row r="608" spans="1:10" ht="22.5" customHeight="1">
      <c r="A608" s="111"/>
      <c r="B608" s="108"/>
      <c r="C608" s="104"/>
      <c r="D608" s="89" t="s">
        <v>7</v>
      </c>
      <c r="E608" s="21" t="s">
        <v>186</v>
      </c>
      <c r="F608" s="14">
        <v>48</v>
      </c>
      <c r="G608" s="62">
        <v>48</v>
      </c>
      <c r="H608" s="81">
        <v>48</v>
      </c>
      <c r="I608" s="81"/>
      <c r="J608" s="6">
        <f>SUM(H608/G608)*100</f>
        <v>100</v>
      </c>
    </row>
    <row r="609" spans="1:10" ht="31.5">
      <c r="A609" s="111"/>
      <c r="B609" s="108"/>
      <c r="C609" s="104"/>
      <c r="D609" s="105" t="s">
        <v>8</v>
      </c>
      <c r="E609" s="28" t="s">
        <v>44</v>
      </c>
      <c r="F609" s="23">
        <v>100</v>
      </c>
      <c r="G609" s="53">
        <v>100</v>
      </c>
      <c r="H609" s="81">
        <v>100</v>
      </c>
      <c r="I609" s="81"/>
      <c r="J609" s="6">
        <f>SUM(H609/G609)*100</f>
        <v>100</v>
      </c>
    </row>
    <row r="610" spans="1:10" ht="21">
      <c r="A610" s="111"/>
      <c r="B610" s="108"/>
      <c r="C610" s="104"/>
      <c r="D610" s="106"/>
      <c r="E610" s="28" t="s">
        <v>45</v>
      </c>
      <c r="F610" s="23">
        <v>100</v>
      </c>
      <c r="G610" s="53">
        <v>100</v>
      </c>
      <c r="H610" s="81">
        <v>100</v>
      </c>
      <c r="I610" s="81"/>
      <c r="J610" s="6">
        <f>SUM(H610/G610)*100</f>
        <v>100</v>
      </c>
    </row>
    <row r="611" spans="1:10" ht="63.75" customHeight="1">
      <c r="A611" s="110">
        <v>39</v>
      </c>
      <c r="B611" s="107" t="s">
        <v>25</v>
      </c>
      <c r="C611" s="113" t="s">
        <v>130</v>
      </c>
      <c r="D611" s="27" t="s">
        <v>7</v>
      </c>
      <c r="E611" s="28" t="s">
        <v>132</v>
      </c>
      <c r="F611" s="81">
        <v>6740</v>
      </c>
      <c r="G611" s="85">
        <v>6740</v>
      </c>
      <c r="H611" s="81">
        <v>5328</v>
      </c>
      <c r="I611" s="81"/>
      <c r="J611" s="6">
        <f>SUM(H611/G611)*100</f>
        <v>79.05044510385757</v>
      </c>
    </row>
    <row r="612" spans="1:10" ht="63.75" customHeight="1">
      <c r="A612" s="111"/>
      <c r="B612" s="108"/>
      <c r="C612" s="113"/>
      <c r="D612" s="102" t="s">
        <v>6</v>
      </c>
      <c r="E612" s="28" t="s">
        <v>200</v>
      </c>
      <c r="F612" s="37">
        <v>992.6672</v>
      </c>
      <c r="G612" s="61">
        <v>992.6672</v>
      </c>
      <c r="H612" s="81">
        <v>784.71</v>
      </c>
      <c r="I612" s="81">
        <v>784.71</v>
      </c>
      <c r="J612" s="6">
        <f>SUM((G612/G611*H611/H612*100)+(I612/G612*100))/2</f>
        <v>89.52519371925902</v>
      </c>
    </row>
    <row r="613" spans="1:10" ht="31.5">
      <c r="A613" s="111"/>
      <c r="B613" s="108"/>
      <c r="C613" s="113"/>
      <c r="D613" s="105" t="s">
        <v>8</v>
      </c>
      <c r="E613" s="28" t="s">
        <v>44</v>
      </c>
      <c r="F613" s="6">
        <v>100</v>
      </c>
      <c r="G613" s="1">
        <v>100</v>
      </c>
      <c r="H613" s="81">
        <v>100</v>
      </c>
      <c r="I613" s="81"/>
      <c r="J613" s="6">
        <f aca="true" t="shared" si="24" ref="J613:J626">SUM(H613/G613)*100</f>
        <v>100</v>
      </c>
    </row>
    <row r="614" spans="1:10" ht="21">
      <c r="A614" s="111"/>
      <c r="B614" s="108"/>
      <c r="C614" s="113"/>
      <c r="D614" s="106"/>
      <c r="E614" s="28" t="s">
        <v>45</v>
      </c>
      <c r="F614" s="6">
        <v>100</v>
      </c>
      <c r="G614" s="1">
        <v>100</v>
      </c>
      <c r="H614" s="81">
        <v>100</v>
      </c>
      <c r="I614" s="81"/>
      <c r="J614" s="6">
        <f t="shared" si="24"/>
        <v>100</v>
      </c>
    </row>
    <row r="615" spans="1:10" ht="73.5">
      <c r="A615" s="111"/>
      <c r="B615" s="108"/>
      <c r="C615" s="113" t="s">
        <v>133</v>
      </c>
      <c r="D615" s="27" t="s">
        <v>7</v>
      </c>
      <c r="E615" s="28" t="s">
        <v>134</v>
      </c>
      <c r="F615" s="81">
        <v>2900</v>
      </c>
      <c r="G615" s="85">
        <v>2900</v>
      </c>
      <c r="H615" s="81">
        <v>2272</v>
      </c>
      <c r="I615" s="81"/>
      <c r="J615" s="6">
        <f t="shared" si="24"/>
        <v>78.3448275862069</v>
      </c>
    </row>
    <row r="616" spans="1:10" ht="75.75" customHeight="1">
      <c r="A616" s="111"/>
      <c r="B616" s="108"/>
      <c r="C616" s="113"/>
      <c r="D616" s="102" t="s">
        <v>6</v>
      </c>
      <c r="E616" s="28" t="s">
        <v>134</v>
      </c>
      <c r="F616" s="32">
        <v>427.112</v>
      </c>
      <c r="G616" s="63">
        <v>427.112</v>
      </c>
      <c r="H616" s="3">
        <v>334.62</v>
      </c>
      <c r="I616" s="3">
        <v>334.62</v>
      </c>
      <c r="J616" s="6">
        <f>SUM((G616/G615*H615/H616*100)+(I616/G616*100))/2</f>
        <v>89.17241897036956</v>
      </c>
    </row>
    <row r="617" spans="1:10" ht="31.5">
      <c r="A617" s="111"/>
      <c r="B617" s="108"/>
      <c r="C617" s="113"/>
      <c r="D617" s="105" t="s">
        <v>8</v>
      </c>
      <c r="E617" s="28" t="s">
        <v>44</v>
      </c>
      <c r="F617" s="6">
        <v>100</v>
      </c>
      <c r="G617" s="1">
        <v>100</v>
      </c>
      <c r="H617" s="81">
        <v>100</v>
      </c>
      <c r="I617" s="81"/>
      <c r="J617" s="6">
        <f t="shared" si="24"/>
        <v>100</v>
      </c>
    </row>
    <row r="618" spans="1:10" ht="21">
      <c r="A618" s="111"/>
      <c r="B618" s="108"/>
      <c r="C618" s="113"/>
      <c r="D618" s="106"/>
      <c r="E618" s="28" t="s">
        <v>45</v>
      </c>
      <c r="F618" s="6">
        <v>100</v>
      </c>
      <c r="G618" s="1">
        <v>100</v>
      </c>
      <c r="H618" s="81">
        <v>100</v>
      </c>
      <c r="I618" s="81"/>
      <c r="J618" s="6">
        <f t="shared" si="24"/>
        <v>100</v>
      </c>
    </row>
    <row r="619" spans="1:10" ht="64.5" customHeight="1">
      <c r="A619" s="111"/>
      <c r="B619" s="108"/>
      <c r="C619" s="113" t="s">
        <v>135</v>
      </c>
      <c r="D619" s="27" t="s">
        <v>7</v>
      </c>
      <c r="E619" s="28" t="s">
        <v>125</v>
      </c>
      <c r="F619" s="81">
        <v>3325</v>
      </c>
      <c r="G619" s="85">
        <v>3325</v>
      </c>
      <c r="H619" s="81">
        <v>3325</v>
      </c>
      <c r="I619" s="81"/>
      <c r="J619" s="6">
        <f t="shared" si="24"/>
        <v>100</v>
      </c>
    </row>
    <row r="620" spans="1:10" ht="65.25" customHeight="1">
      <c r="A620" s="111"/>
      <c r="B620" s="108"/>
      <c r="C620" s="113"/>
      <c r="D620" s="102" t="s">
        <v>6</v>
      </c>
      <c r="E620" s="28" t="s">
        <v>241</v>
      </c>
      <c r="F620" s="26">
        <v>489.706</v>
      </c>
      <c r="G620" s="26">
        <v>489.706</v>
      </c>
      <c r="H620" s="81">
        <v>489.71</v>
      </c>
      <c r="I620" s="81">
        <v>489.71</v>
      </c>
      <c r="J620" s="6">
        <f>SUM((G620/G619*H619/H620*100)+(I620/G620*100))/2</f>
        <v>100.00000000333591</v>
      </c>
    </row>
    <row r="621" spans="1:10" ht="31.5">
      <c r="A621" s="111"/>
      <c r="B621" s="108"/>
      <c r="C621" s="113"/>
      <c r="D621" s="105" t="s">
        <v>8</v>
      </c>
      <c r="E621" s="28" t="s">
        <v>44</v>
      </c>
      <c r="F621" s="6">
        <v>100</v>
      </c>
      <c r="G621" s="1">
        <v>100</v>
      </c>
      <c r="H621" s="81">
        <v>100</v>
      </c>
      <c r="I621" s="81"/>
      <c r="J621" s="6">
        <f t="shared" si="24"/>
        <v>100</v>
      </c>
    </row>
    <row r="622" spans="1:10" ht="21">
      <c r="A622" s="111"/>
      <c r="B622" s="108"/>
      <c r="C622" s="113"/>
      <c r="D622" s="106"/>
      <c r="E622" s="28" t="s">
        <v>45</v>
      </c>
      <c r="F622" s="6">
        <v>100</v>
      </c>
      <c r="G622" s="1">
        <v>100</v>
      </c>
      <c r="H622" s="81">
        <v>100</v>
      </c>
      <c r="I622" s="81"/>
      <c r="J622" s="6">
        <f t="shared" si="24"/>
        <v>100</v>
      </c>
    </row>
    <row r="623" spans="1:10" ht="73.5" customHeight="1">
      <c r="A623" s="111"/>
      <c r="B623" s="108"/>
      <c r="C623" s="105" t="s">
        <v>137</v>
      </c>
      <c r="D623" s="27" t="s">
        <v>7</v>
      </c>
      <c r="E623" s="28" t="s">
        <v>138</v>
      </c>
      <c r="F623" s="81">
        <v>800</v>
      </c>
      <c r="G623" s="85">
        <v>800</v>
      </c>
      <c r="H623" s="81">
        <v>774</v>
      </c>
      <c r="I623" s="81"/>
      <c r="J623" s="6">
        <f t="shared" si="24"/>
        <v>96.75</v>
      </c>
    </row>
    <row r="624" spans="1:10" ht="75" customHeight="1">
      <c r="A624" s="111"/>
      <c r="B624" s="108"/>
      <c r="C624" s="114"/>
      <c r="D624" s="102" t="s">
        <v>6</v>
      </c>
      <c r="E624" s="28" t="s">
        <v>245</v>
      </c>
      <c r="F624" s="26">
        <v>117.824</v>
      </c>
      <c r="G624" s="59">
        <v>117.824</v>
      </c>
      <c r="H624" s="3">
        <v>113.99</v>
      </c>
      <c r="I624" s="3">
        <v>113.99</v>
      </c>
      <c r="J624" s="6">
        <f>SUM((G624/G623*H623/H624*100)+(I624/G624*100))/2</f>
        <v>98.37506736954208</v>
      </c>
    </row>
    <row r="625" spans="1:10" ht="31.5">
      <c r="A625" s="111"/>
      <c r="B625" s="108"/>
      <c r="C625" s="114"/>
      <c r="D625" s="105" t="s">
        <v>8</v>
      </c>
      <c r="E625" s="28" t="s">
        <v>44</v>
      </c>
      <c r="F625" s="6">
        <v>100</v>
      </c>
      <c r="G625" s="1">
        <v>100</v>
      </c>
      <c r="H625" s="81">
        <v>100</v>
      </c>
      <c r="I625" s="81"/>
      <c r="J625" s="6">
        <f t="shared" si="24"/>
        <v>100</v>
      </c>
    </row>
    <row r="626" spans="1:10" ht="21">
      <c r="A626" s="111"/>
      <c r="B626" s="108"/>
      <c r="C626" s="106"/>
      <c r="D626" s="106"/>
      <c r="E626" s="28" t="s">
        <v>45</v>
      </c>
      <c r="F626" s="6">
        <v>100</v>
      </c>
      <c r="G626" s="1">
        <v>100</v>
      </c>
      <c r="H626" s="81">
        <v>100</v>
      </c>
      <c r="I626" s="81"/>
      <c r="J626" s="6">
        <f t="shared" si="24"/>
        <v>100</v>
      </c>
    </row>
    <row r="627" spans="1:10" ht="21" customHeight="1">
      <c r="A627" s="111"/>
      <c r="B627" s="108"/>
      <c r="C627" s="104" t="s">
        <v>209</v>
      </c>
      <c r="D627" s="77" t="s">
        <v>6</v>
      </c>
      <c r="E627" s="21" t="s">
        <v>187</v>
      </c>
      <c r="F627" s="39">
        <v>8.7383</v>
      </c>
      <c r="G627" s="30">
        <v>8.738</v>
      </c>
      <c r="H627" s="81">
        <v>8.738</v>
      </c>
      <c r="I627" s="81">
        <v>8.738</v>
      </c>
      <c r="J627" s="6">
        <f>SUM((G627/G628*H628/H627*100)+(I627/G627*100))/2</f>
        <v>100</v>
      </c>
    </row>
    <row r="628" spans="1:10" ht="21" customHeight="1">
      <c r="A628" s="111"/>
      <c r="B628" s="108"/>
      <c r="C628" s="104"/>
      <c r="D628" s="89" t="s">
        <v>7</v>
      </c>
      <c r="E628" s="21" t="s">
        <v>186</v>
      </c>
      <c r="F628" s="14">
        <v>5</v>
      </c>
      <c r="G628" s="36">
        <v>5</v>
      </c>
      <c r="H628" s="81">
        <v>5</v>
      </c>
      <c r="I628" s="81"/>
      <c r="J628" s="6">
        <f>SUM(H628/G628)*100</f>
        <v>100</v>
      </c>
    </row>
    <row r="629" spans="1:10" ht="31.5">
      <c r="A629" s="111"/>
      <c r="B629" s="108"/>
      <c r="C629" s="104"/>
      <c r="D629" s="105" t="s">
        <v>8</v>
      </c>
      <c r="E629" s="28" t="s">
        <v>44</v>
      </c>
      <c r="F629" s="23">
        <v>100</v>
      </c>
      <c r="G629" s="53">
        <v>100</v>
      </c>
      <c r="H629" s="81">
        <v>100</v>
      </c>
      <c r="I629" s="81"/>
      <c r="J629" s="6">
        <f>SUM(H629/G629)*100</f>
        <v>100</v>
      </c>
    </row>
    <row r="630" spans="1:10" ht="21">
      <c r="A630" s="112"/>
      <c r="B630" s="109"/>
      <c r="C630" s="104"/>
      <c r="D630" s="106"/>
      <c r="E630" s="28" t="s">
        <v>45</v>
      </c>
      <c r="F630" s="23">
        <v>100</v>
      </c>
      <c r="G630" s="53">
        <v>100</v>
      </c>
      <c r="H630" s="81">
        <v>100</v>
      </c>
      <c r="I630" s="81"/>
      <c r="J630" s="6">
        <f>SUM(H630/G630)*100</f>
        <v>100</v>
      </c>
    </row>
    <row r="631" spans="1:10" ht="66" customHeight="1">
      <c r="A631" s="144">
        <v>40</v>
      </c>
      <c r="B631" s="107" t="s">
        <v>205</v>
      </c>
      <c r="C631" s="113" t="s">
        <v>130</v>
      </c>
      <c r="D631" s="27" t="s">
        <v>7</v>
      </c>
      <c r="E631" s="28" t="s">
        <v>132</v>
      </c>
      <c r="F631" s="81">
        <v>3600</v>
      </c>
      <c r="G631" s="85">
        <v>3600</v>
      </c>
      <c r="H631" s="81">
        <v>4561</v>
      </c>
      <c r="I631" s="81"/>
      <c r="J631" s="6">
        <f>SUM(H631/G631)*100</f>
        <v>126.69444444444444</v>
      </c>
    </row>
    <row r="632" spans="1:10" ht="64.5" customHeight="1">
      <c r="A632" s="144"/>
      <c r="B632" s="108"/>
      <c r="C632" s="113"/>
      <c r="D632" s="102" t="s">
        <v>6</v>
      </c>
      <c r="E632" s="28" t="s">
        <v>200</v>
      </c>
      <c r="F632" s="26">
        <v>530.208</v>
      </c>
      <c r="G632" s="59">
        <v>530.208</v>
      </c>
      <c r="H632" s="3">
        <v>563.961</v>
      </c>
      <c r="I632" s="81">
        <v>555.169</v>
      </c>
      <c r="J632" s="6">
        <f>SUM((G632/G631*H631/H632*100)+(I632/G632*100))/2</f>
        <v>111.90978589979008</v>
      </c>
    </row>
    <row r="633" spans="1:10" ht="31.5">
      <c r="A633" s="144"/>
      <c r="B633" s="108"/>
      <c r="C633" s="113"/>
      <c r="D633" s="105" t="s">
        <v>8</v>
      </c>
      <c r="E633" s="28" t="s">
        <v>44</v>
      </c>
      <c r="F633" s="6">
        <v>100</v>
      </c>
      <c r="G633" s="1">
        <v>100</v>
      </c>
      <c r="H633" s="6">
        <v>100</v>
      </c>
      <c r="I633" s="81"/>
      <c r="J633" s="6">
        <f aca="true" t="shared" si="25" ref="J633:J653">SUM(H633/G633)*100</f>
        <v>100</v>
      </c>
    </row>
    <row r="634" spans="1:10" ht="21">
      <c r="A634" s="144"/>
      <c r="B634" s="108"/>
      <c r="C634" s="113"/>
      <c r="D634" s="106"/>
      <c r="E634" s="28" t="s">
        <v>45</v>
      </c>
      <c r="F634" s="6">
        <v>100</v>
      </c>
      <c r="G634" s="1">
        <v>100</v>
      </c>
      <c r="H634" s="6">
        <v>100</v>
      </c>
      <c r="I634" s="81"/>
      <c r="J634" s="6">
        <f t="shared" si="25"/>
        <v>100</v>
      </c>
    </row>
    <row r="635" spans="1:10" ht="73.5">
      <c r="A635" s="144"/>
      <c r="B635" s="108"/>
      <c r="C635" s="113" t="s">
        <v>133</v>
      </c>
      <c r="D635" s="27" t="s">
        <v>7</v>
      </c>
      <c r="E635" s="28" t="s">
        <v>134</v>
      </c>
      <c r="F635" s="81">
        <v>4403</v>
      </c>
      <c r="G635" s="85">
        <v>4403</v>
      </c>
      <c r="H635" s="81">
        <v>4262</v>
      </c>
      <c r="I635" s="81"/>
      <c r="J635" s="6">
        <f t="shared" si="25"/>
        <v>96.79763797410857</v>
      </c>
    </row>
    <row r="636" spans="1:10" ht="74.25" customHeight="1">
      <c r="A636" s="144"/>
      <c r="B636" s="108"/>
      <c r="C636" s="113"/>
      <c r="D636" s="102" t="s">
        <v>6</v>
      </c>
      <c r="E636" s="28" t="s">
        <v>240</v>
      </c>
      <c r="F636" s="37">
        <v>648.47384</v>
      </c>
      <c r="G636" s="61">
        <v>648.47384</v>
      </c>
      <c r="H636" s="81">
        <v>546.872</v>
      </c>
      <c r="I636" s="81">
        <v>538.346</v>
      </c>
      <c r="J636" s="6">
        <f>SUM((G636/G635*H635/H636*100)+(I636/G636*100))/2</f>
        <v>98.89939264942056</v>
      </c>
    </row>
    <row r="637" spans="1:10" ht="31.5">
      <c r="A637" s="144"/>
      <c r="B637" s="108"/>
      <c r="C637" s="113"/>
      <c r="D637" s="105" t="s">
        <v>8</v>
      </c>
      <c r="E637" s="28" t="s">
        <v>44</v>
      </c>
      <c r="F637" s="6">
        <v>100</v>
      </c>
      <c r="G637" s="1">
        <v>100</v>
      </c>
      <c r="H637" s="81">
        <v>100</v>
      </c>
      <c r="I637" s="81"/>
      <c r="J637" s="6">
        <f t="shared" si="25"/>
        <v>100</v>
      </c>
    </row>
    <row r="638" spans="1:10" ht="21">
      <c r="A638" s="144"/>
      <c r="B638" s="108"/>
      <c r="C638" s="113"/>
      <c r="D638" s="106"/>
      <c r="E638" s="28" t="s">
        <v>45</v>
      </c>
      <c r="F638" s="6">
        <v>100</v>
      </c>
      <c r="G638" s="1">
        <v>100</v>
      </c>
      <c r="H638" s="81">
        <v>100</v>
      </c>
      <c r="I638" s="81"/>
      <c r="J638" s="6">
        <f t="shared" si="25"/>
        <v>100</v>
      </c>
    </row>
    <row r="639" spans="1:10" ht="63.75" customHeight="1">
      <c r="A639" s="144"/>
      <c r="B639" s="108"/>
      <c r="C639" s="113" t="s">
        <v>135</v>
      </c>
      <c r="D639" s="27" t="s">
        <v>7</v>
      </c>
      <c r="E639" s="28" t="s">
        <v>125</v>
      </c>
      <c r="F639" s="81">
        <v>2813</v>
      </c>
      <c r="G639" s="85">
        <v>2813</v>
      </c>
      <c r="H639" s="81">
        <v>2904</v>
      </c>
      <c r="I639" s="81"/>
      <c r="J639" s="6">
        <f t="shared" si="25"/>
        <v>103.23498044792036</v>
      </c>
    </row>
    <row r="640" spans="1:10" ht="66" customHeight="1">
      <c r="A640" s="144"/>
      <c r="B640" s="108"/>
      <c r="C640" s="113"/>
      <c r="D640" s="102" t="s">
        <v>6</v>
      </c>
      <c r="E640" s="28" t="s">
        <v>241</v>
      </c>
      <c r="F640" s="37">
        <v>414.29864</v>
      </c>
      <c r="G640" s="61">
        <v>414.29864</v>
      </c>
      <c r="H640" s="81">
        <v>375.974</v>
      </c>
      <c r="I640" s="81">
        <v>370.113</v>
      </c>
      <c r="J640" s="6">
        <f>SUM((G640/G639*H639/H640*100)+(I640/G640*100))/2</f>
        <v>101.54649878561116</v>
      </c>
    </row>
    <row r="641" spans="1:10" ht="31.5">
      <c r="A641" s="144"/>
      <c r="B641" s="108"/>
      <c r="C641" s="113"/>
      <c r="D641" s="105" t="s">
        <v>8</v>
      </c>
      <c r="E641" s="28" t="s">
        <v>44</v>
      </c>
      <c r="F641" s="6">
        <v>100</v>
      </c>
      <c r="G641" s="1">
        <v>100</v>
      </c>
      <c r="H641" s="81">
        <v>100</v>
      </c>
      <c r="I641" s="81"/>
      <c r="J641" s="6">
        <f t="shared" si="25"/>
        <v>100</v>
      </c>
    </row>
    <row r="642" spans="1:10" ht="21">
      <c r="A642" s="144"/>
      <c r="B642" s="108"/>
      <c r="C642" s="113"/>
      <c r="D642" s="106"/>
      <c r="E642" s="28" t="s">
        <v>45</v>
      </c>
      <c r="F642" s="6">
        <v>100</v>
      </c>
      <c r="G642" s="1">
        <v>100</v>
      </c>
      <c r="H642" s="81">
        <v>100</v>
      </c>
      <c r="I642" s="81"/>
      <c r="J642" s="6">
        <f t="shared" si="25"/>
        <v>100</v>
      </c>
    </row>
    <row r="643" spans="1:10" ht="75" customHeight="1">
      <c r="A643" s="144"/>
      <c r="B643" s="108"/>
      <c r="C643" s="105" t="s">
        <v>137</v>
      </c>
      <c r="D643" s="27" t="s">
        <v>7</v>
      </c>
      <c r="E643" s="28" t="s">
        <v>138</v>
      </c>
      <c r="F643" s="81">
        <v>1800</v>
      </c>
      <c r="G643" s="85">
        <v>1800</v>
      </c>
      <c r="H643" s="81">
        <v>1738</v>
      </c>
      <c r="I643" s="81"/>
      <c r="J643" s="6">
        <f t="shared" si="25"/>
        <v>96.55555555555554</v>
      </c>
    </row>
    <row r="644" spans="1:10" ht="74.25" customHeight="1">
      <c r="A644" s="144"/>
      <c r="B644" s="108"/>
      <c r="C644" s="114"/>
      <c r="D644" s="102" t="s">
        <v>6</v>
      </c>
      <c r="E644" s="28" t="s">
        <v>245</v>
      </c>
      <c r="F644" s="26">
        <v>265.104</v>
      </c>
      <c r="G644" s="59">
        <v>265.104</v>
      </c>
      <c r="H644" s="81">
        <v>222.168</v>
      </c>
      <c r="I644" s="81">
        <v>218.705</v>
      </c>
      <c r="J644" s="6">
        <f>SUM((G644/G643*H643/H644*100)+(I644/G644*100))/2</f>
        <v>98.8568064173655</v>
      </c>
    </row>
    <row r="645" spans="1:10" ht="33" customHeight="1">
      <c r="A645" s="144"/>
      <c r="B645" s="108"/>
      <c r="C645" s="114"/>
      <c r="D645" s="105" t="s">
        <v>8</v>
      </c>
      <c r="E645" s="28" t="s">
        <v>44</v>
      </c>
      <c r="F645" s="6">
        <v>100</v>
      </c>
      <c r="G645" s="1">
        <v>100</v>
      </c>
      <c r="H645" s="81">
        <v>100</v>
      </c>
      <c r="I645" s="81"/>
      <c r="J645" s="6">
        <f t="shared" si="25"/>
        <v>100</v>
      </c>
    </row>
    <row r="646" spans="1:10" ht="21.75" customHeight="1">
      <c r="A646" s="144"/>
      <c r="B646" s="108"/>
      <c r="C646" s="106"/>
      <c r="D646" s="106"/>
      <c r="E646" s="28" t="s">
        <v>45</v>
      </c>
      <c r="F646" s="6">
        <v>100</v>
      </c>
      <c r="G646" s="1">
        <v>100</v>
      </c>
      <c r="H646" s="81">
        <v>100</v>
      </c>
      <c r="I646" s="81"/>
      <c r="J646" s="6">
        <f t="shared" si="25"/>
        <v>100</v>
      </c>
    </row>
    <row r="647" spans="1:10" ht="20.25" customHeight="1">
      <c r="A647" s="144"/>
      <c r="B647" s="108"/>
      <c r="C647" s="104" t="s">
        <v>209</v>
      </c>
      <c r="D647" s="77" t="s">
        <v>6</v>
      </c>
      <c r="E647" s="21" t="s">
        <v>187</v>
      </c>
      <c r="F647" s="39">
        <v>27.96256</v>
      </c>
      <c r="G647" s="55">
        <v>27.96256</v>
      </c>
      <c r="H647" s="81"/>
      <c r="I647" s="81"/>
      <c r="J647" s="6" t="e">
        <f>SUM((G647/G648*H648/H647*100)+(I647/G647*100))/2</f>
        <v>#DIV/0!</v>
      </c>
    </row>
    <row r="648" spans="1:10" ht="41.25" customHeight="1">
      <c r="A648" s="144"/>
      <c r="B648" s="108"/>
      <c r="C648" s="104"/>
      <c r="D648" s="89" t="s">
        <v>7</v>
      </c>
      <c r="E648" s="21" t="s">
        <v>186</v>
      </c>
      <c r="F648" s="14">
        <v>16</v>
      </c>
      <c r="G648" s="62">
        <v>16</v>
      </c>
      <c r="H648" s="81"/>
      <c r="I648" s="81"/>
      <c r="J648" s="6">
        <f>SUM(H648/G648)*100</f>
        <v>0</v>
      </c>
    </row>
    <row r="649" spans="1:10" ht="31.5" customHeight="1">
      <c r="A649" s="144"/>
      <c r="B649" s="108"/>
      <c r="C649" s="104"/>
      <c r="D649" s="105" t="s">
        <v>8</v>
      </c>
      <c r="E649" s="28" t="s">
        <v>44</v>
      </c>
      <c r="F649" s="23">
        <v>100</v>
      </c>
      <c r="G649" s="53">
        <v>100</v>
      </c>
      <c r="H649" s="81"/>
      <c r="I649" s="81"/>
      <c r="J649" s="6">
        <f>SUM(H649/G649)*100</f>
        <v>0</v>
      </c>
    </row>
    <row r="650" spans="1:10" ht="20.25" customHeight="1">
      <c r="A650" s="144"/>
      <c r="B650" s="108"/>
      <c r="C650" s="104"/>
      <c r="D650" s="106"/>
      <c r="E650" s="28" t="s">
        <v>45</v>
      </c>
      <c r="F650" s="23">
        <v>100</v>
      </c>
      <c r="G650" s="53">
        <v>100</v>
      </c>
      <c r="H650" s="81"/>
      <c r="I650" s="81"/>
      <c r="J650" s="6">
        <f>SUM(H650/G650)*100</f>
        <v>0</v>
      </c>
    </row>
    <row r="651" spans="1:10" ht="42">
      <c r="A651" s="144"/>
      <c r="B651" s="108"/>
      <c r="C651" s="105" t="s">
        <v>35</v>
      </c>
      <c r="D651" s="73" t="s">
        <v>7</v>
      </c>
      <c r="E651" s="28" t="s">
        <v>129</v>
      </c>
      <c r="F651" s="5">
        <v>10</v>
      </c>
      <c r="G651" s="52">
        <v>10</v>
      </c>
      <c r="H651" s="81">
        <v>10</v>
      </c>
      <c r="I651" s="81"/>
      <c r="J651" s="6">
        <f t="shared" si="25"/>
        <v>100</v>
      </c>
    </row>
    <row r="652" spans="1:10" ht="45" customHeight="1">
      <c r="A652" s="144"/>
      <c r="B652" s="108"/>
      <c r="C652" s="114"/>
      <c r="D652" s="103" t="s">
        <v>6</v>
      </c>
      <c r="E652" s="28" t="s">
        <v>242</v>
      </c>
      <c r="F652" s="26">
        <v>106.733</v>
      </c>
      <c r="G652" s="59">
        <v>106.733</v>
      </c>
      <c r="H652" s="81">
        <v>118.813</v>
      </c>
      <c r="I652" s="81">
        <v>58.045</v>
      </c>
      <c r="J652" s="6">
        <f>SUM((G652/G651*H651/H652*100)+(I652/G652*100))/2</f>
        <v>72.10806512563826</v>
      </c>
    </row>
    <row r="653" spans="1:10" ht="21.75" customHeight="1">
      <c r="A653" s="144"/>
      <c r="B653" s="109"/>
      <c r="C653" s="114"/>
      <c r="D653" s="80" t="s">
        <v>8</v>
      </c>
      <c r="E653" s="19" t="s">
        <v>45</v>
      </c>
      <c r="F653" s="6">
        <v>100</v>
      </c>
      <c r="G653" s="1">
        <v>100</v>
      </c>
      <c r="H653" s="81">
        <v>100</v>
      </c>
      <c r="I653" s="81"/>
      <c r="J653" s="6">
        <f t="shared" si="25"/>
        <v>100</v>
      </c>
    </row>
    <row r="654" spans="1:10" ht="65.25" customHeight="1">
      <c r="A654" s="110">
        <v>41</v>
      </c>
      <c r="B654" s="107" t="s">
        <v>246</v>
      </c>
      <c r="C654" s="113" t="s">
        <v>130</v>
      </c>
      <c r="D654" s="27" t="s">
        <v>7</v>
      </c>
      <c r="E654" s="28" t="s">
        <v>132</v>
      </c>
      <c r="F654" s="81">
        <v>4915</v>
      </c>
      <c r="G654" s="36">
        <f>SUM(F654)</f>
        <v>4915</v>
      </c>
      <c r="H654" s="81">
        <v>4671</v>
      </c>
      <c r="I654" s="81"/>
      <c r="J654" s="2">
        <f>SUM(H654/G654)*100</f>
        <v>95.0356052899288</v>
      </c>
    </row>
    <row r="655" spans="1:10" ht="64.5" customHeight="1">
      <c r="A655" s="111"/>
      <c r="B655" s="108"/>
      <c r="C655" s="113"/>
      <c r="D655" s="102" t="s">
        <v>6</v>
      </c>
      <c r="E655" s="28" t="s">
        <v>200</v>
      </c>
      <c r="F655" s="37">
        <v>723.8812</v>
      </c>
      <c r="G655" s="30">
        <f>SUM(F655)</f>
        <v>723.8812</v>
      </c>
      <c r="H655" s="18">
        <v>723.8812</v>
      </c>
      <c r="I655" s="18">
        <v>723.8812</v>
      </c>
      <c r="J655" s="6">
        <f>SUM((G655/G654*H654/H655*100)+(I655/G655*100))/2</f>
        <v>97.51780264496439</v>
      </c>
    </row>
    <row r="656" spans="1:10" ht="22.5" customHeight="1">
      <c r="A656" s="111"/>
      <c r="B656" s="108"/>
      <c r="C656" s="113"/>
      <c r="D656" s="105" t="s">
        <v>8</v>
      </c>
      <c r="E656" s="28" t="s">
        <v>44</v>
      </c>
      <c r="F656" s="6">
        <v>100</v>
      </c>
      <c r="G656" s="1">
        <v>100</v>
      </c>
      <c r="H656" s="81">
        <v>100</v>
      </c>
      <c r="I656" s="81"/>
      <c r="J656" s="6">
        <f aca="true" t="shared" si="26" ref="J656:J666">SUM(H656/G656)*100</f>
        <v>100</v>
      </c>
    </row>
    <row r="657" spans="1:10" ht="22.5" customHeight="1">
      <c r="A657" s="111"/>
      <c r="B657" s="108"/>
      <c r="C657" s="113"/>
      <c r="D657" s="106"/>
      <c r="E657" s="28" t="s">
        <v>45</v>
      </c>
      <c r="F657" s="6">
        <v>100</v>
      </c>
      <c r="G657" s="1">
        <v>100</v>
      </c>
      <c r="H657" s="81">
        <v>100</v>
      </c>
      <c r="I657" s="81"/>
      <c r="J657" s="6">
        <f t="shared" si="26"/>
        <v>100</v>
      </c>
    </row>
    <row r="658" spans="1:10" ht="73.5">
      <c r="A658" s="111"/>
      <c r="B658" s="108"/>
      <c r="C658" s="113" t="s">
        <v>133</v>
      </c>
      <c r="D658" s="27" t="s">
        <v>7</v>
      </c>
      <c r="E658" s="28" t="s">
        <v>134</v>
      </c>
      <c r="F658" s="81">
        <v>2202</v>
      </c>
      <c r="G658" s="36">
        <f>SUM(F658)</f>
        <v>2202</v>
      </c>
      <c r="H658" s="81">
        <v>2097</v>
      </c>
      <c r="I658" s="81"/>
      <c r="J658" s="6">
        <f t="shared" si="26"/>
        <v>95.2316076294278</v>
      </c>
    </row>
    <row r="659" spans="1:10" ht="73.5">
      <c r="A659" s="111"/>
      <c r="B659" s="108"/>
      <c r="C659" s="113"/>
      <c r="D659" s="102" t="s">
        <v>6</v>
      </c>
      <c r="E659" s="28" t="s">
        <v>134</v>
      </c>
      <c r="F659" s="37">
        <v>324.31056</v>
      </c>
      <c r="G659" s="30">
        <f>SUM(F659)</f>
        <v>324.31056</v>
      </c>
      <c r="H659" s="18">
        <v>324.31056</v>
      </c>
      <c r="I659" s="18">
        <v>324.31056</v>
      </c>
      <c r="J659" s="6">
        <f>SUM((G659/G658*H658/H659*100)+(I659/G659*100))/2</f>
        <v>97.6158038147139</v>
      </c>
    </row>
    <row r="660" spans="1:10" ht="21.75" customHeight="1">
      <c r="A660" s="111"/>
      <c r="B660" s="108"/>
      <c r="C660" s="113"/>
      <c r="D660" s="105" t="s">
        <v>8</v>
      </c>
      <c r="E660" s="28" t="s">
        <v>44</v>
      </c>
      <c r="F660" s="6">
        <v>100</v>
      </c>
      <c r="G660" s="1">
        <v>100</v>
      </c>
      <c r="H660" s="81">
        <v>100</v>
      </c>
      <c r="I660" s="81"/>
      <c r="J660" s="6">
        <f t="shared" si="26"/>
        <v>100</v>
      </c>
    </row>
    <row r="661" spans="1:10" ht="21.75" customHeight="1">
      <c r="A661" s="111"/>
      <c r="B661" s="108"/>
      <c r="C661" s="113"/>
      <c r="D661" s="106"/>
      <c r="E661" s="28" t="s">
        <v>45</v>
      </c>
      <c r="F661" s="6">
        <v>100</v>
      </c>
      <c r="G661" s="1">
        <v>100</v>
      </c>
      <c r="H661" s="81">
        <v>100</v>
      </c>
      <c r="I661" s="81"/>
      <c r="J661" s="6">
        <f t="shared" si="26"/>
        <v>100</v>
      </c>
    </row>
    <row r="662" spans="1:10" ht="65.25" customHeight="1">
      <c r="A662" s="111"/>
      <c r="B662" s="108"/>
      <c r="C662" s="113" t="s">
        <v>135</v>
      </c>
      <c r="D662" s="27" t="s">
        <v>7</v>
      </c>
      <c r="E662" s="28" t="s">
        <v>125</v>
      </c>
      <c r="F662" s="81">
        <v>3500</v>
      </c>
      <c r="G662" s="36">
        <f>SUM(F662)</f>
        <v>3500</v>
      </c>
      <c r="H662" s="81">
        <v>3337</v>
      </c>
      <c r="I662" s="81"/>
      <c r="J662" s="6">
        <f t="shared" si="26"/>
        <v>95.34285714285714</v>
      </c>
    </row>
    <row r="663" spans="1:10" ht="63.75" customHeight="1">
      <c r="A663" s="111"/>
      <c r="B663" s="108"/>
      <c r="C663" s="113"/>
      <c r="D663" s="102" t="s">
        <v>6</v>
      </c>
      <c r="E663" s="28" t="s">
        <v>125</v>
      </c>
      <c r="F663" s="26">
        <v>515.48</v>
      </c>
      <c r="G663" s="30">
        <f>SUM(F663)</f>
        <v>515.48</v>
      </c>
      <c r="H663" s="81">
        <v>515.48</v>
      </c>
      <c r="I663" s="81">
        <v>515.48</v>
      </c>
      <c r="J663" s="6">
        <f>SUM((G663/G662*H662/H663*100)+(I663/G663*100))/2</f>
        <v>97.67142857142856</v>
      </c>
    </row>
    <row r="664" spans="1:10" ht="31.5">
      <c r="A664" s="111"/>
      <c r="B664" s="108"/>
      <c r="C664" s="113"/>
      <c r="D664" s="105" t="s">
        <v>8</v>
      </c>
      <c r="E664" s="28" t="s">
        <v>44</v>
      </c>
      <c r="F664" s="6">
        <v>100</v>
      </c>
      <c r="G664" s="1">
        <v>100</v>
      </c>
      <c r="H664" s="81">
        <v>100</v>
      </c>
      <c r="I664" s="81"/>
      <c r="J664" s="6">
        <f t="shared" si="26"/>
        <v>100</v>
      </c>
    </row>
    <row r="665" spans="1:10" ht="21">
      <c r="A665" s="111"/>
      <c r="B665" s="108"/>
      <c r="C665" s="113"/>
      <c r="D665" s="106"/>
      <c r="E665" s="28" t="s">
        <v>45</v>
      </c>
      <c r="F665" s="6">
        <v>100</v>
      </c>
      <c r="G665" s="1">
        <v>100</v>
      </c>
      <c r="H665" s="81">
        <v>100</v>
      </c>
      <c r="I665" s="81"/>
      <c r="J665" s="6">
        <f t="shared" si="26"/>
        <v>100</v>
      </c>
    </row>
    <row r="666" spans="1:10" ht="74.25" customHeight="1">
      <c r="A666" s="111"/>
      <c r="B666" s="108"/>
      <c r="C666" s="105" t="s">
        <v>137</v>
      </c>
      <c r="D666" s="27" t="s">
        <v>7</v>
      </c>
      <c r="E666" s="28" t="s">
        <v>138</v>
      </c>
      <c r="F666" s="81">
        <v>900</v>
      </c>
      <c r="G666" s="36">
        <f>SUM(F666)</f>
        <v>900</v>
      </c>
      <c r="H666" s="81">
        <v>857</v>
      </c>
      <c r="I666" s="81"/>
      <c r="J666" s="6">
        <f t="shared" si="26"/>
        <v>95.22222222222221</v>
      </c>
    </row>
    <row r="667" spans="1:10" ht="73.5" customHeight="1">
      <c r="A667" s="111"/>
      <c r="B667" s="108"/>
      <c r="C667" s="114"/>
      <c r="D667" s="102" t="s">
        <v>6</v>
      </c>
      <c r="E667" s="28" t="s">
        <v>138</v>
      </c>
      <c r="F667" s="26">
        <v>132.552</v>
      </c>
      <c r="G667" s="30">
        <f>SUM(F667)</f>
        <v>132.552</v>
      </c>
      <c r="H667" s="81">
        <v>132.552</v>
      </c>
      <c r="I667" s="81">
        <v>132.552</v>
      </c>
      <c r="J667" s="6">
        <f>SUM((G667/G666*H666/H667*100)+(I667/G667*100))/2</f>
        <v>97.61111111111111</v>
      </c>
    </row>
    <row r="668" spans="1:10" ht="31.5">
      <c r="A668" s="111"/>
      <c r="B668" s="108"/>
      <c r="C668" s="114"/>
      <c r="D668" s="105" t="s">
        <v>8</v>
      </c>
      <c r="E668" s="28" t="s">
        <v>44</v>
      </c>
      <c r="F668" s="6">
        <v>100</v>
      </c>
      <c r="G668" s="1">
        <v>100</v>
      </c>
      <c r="H668" s="81">
        <v>100</v>
      </c>
      <c r="I668" s="81"/>
      <c r="J668" s="6">
        <f>SUM(H668/G668)*100</f>
        <v>100</v>
      </c>
    </row>
    <row r="669" spans="1:10" ht="21">
      <c r="A669" s="111"/>
      <c r="B669" s="108"/>
      <c r="C669" s="106"/>
      <c r="D669" s="106"/>
      <c r="E669" s="28" t="s">
        <v>45</v>
      </c>
      <c r="F669" s="6">
        <v>100</v>
      </c>
      <c r="G669" s="1">
        <v>100</v>
      </c>
      <c r="H669" s="81">
        <v>100</v>
      </c>
      <c r="I669" s="81"/>
      <c r="J669" s="6">
        <f>SUM(H669/G669)*100</f>
        <v>100</v>
      </c>
    </row>
    <row r="670" spans="1:10" ht="23.25" customHeight="1">
      <c r="A670" s="111"/>
      <c r="B670" s="108"/>
      <c r="C670" s="104" t="s">
        <v>209</v>
      </c>
      <c r="D670" s="77" t="s">
        <v>6</v>
      </c>
      <c r="E670" s="21" t="s">
        <v>187</v>
      </c>
      <c r="F670" s="39">
        <v>36.70086</v>
      </c>
      <c r="G670" s="30">
        <f>SUM(F670)</f>
        <v>36.70086</v>
      </c>
      <c r="H670" s="81">
        <v>36.70086</v>
      </c>
      <c r="I670" s="81">
        <v>36.70086</v>
      </c>
      <c r="J670" s="6">
        <f>SUM((G670/G671*H671/H670*100)+(I670/G670*100))/2</f>
        <v>100</v>
      </c>
    </row>
    <row r="671" spans="1:10" ht="23.25" customHeight="1">
      <c r="A671" s="111"/>
      <c r="B671" s="108"/>
      <c r="C671" s="104"/>
      <c r="D671" s="89" t="s">
        <v>7</v>
      </c>
      <c r="E671" s="21" t="s">
        <v>186</v>
      </c>
      <c r="F671" s="14">
        <v>21</v>
      </c>
      <c r="G671" s="36">
        <f>SUM(F671)</f>
        <v>21</v>
      </c>
      <c r="H671" s="81">
        <v>21</v>
      </c>
      <c r="I671" s="81"/>
      <c r="J671" s="6">
        <f>SUM(H671/G671)*100</f>
        <v>100</v>
      </c>
    </row>
    <row r="672" spans="1:10" ht="31.5">
      <c r="A672" s="111"/>
      <c r="B672" s="108"/>
      <c r="C672" s="104"/>
      <c r="D672" s="105" t="s">
        <v>8</v>
      </c>
      <c r="E672" s="28" t="s">
        <v>44</v>
      </c>
      <c r="F672" s="23">
        <v>100</v>
      </c>
      <c r="G672" s="53">
        <v>100</v>
      </c>
      <c r="H672" s="81">
        <v>100</v>
      </c>
      <c r="I672" s="81"/>
      <c r="J672" s="6">
        <f>SUM(H672/G672)*100</f>
        <v>100</v>
      </c>
    </row>
    <row r="673" spans="1:10" ht="21">
      <c r="A673" s="111"/>
      <c r="B673" s="108"/>
      <c r="C673" s="104"/>
      <c r="D673" s="106"/>
      <c r="E673" s="28" t="s">
        <v>45</v>
      </c>
      <c r="F673" s="23">
        <v>100</v>
      </c>
      <c r="G673" s="53">
        <v>100</v>
      </c>
      <c r="H673" s="81">
        <v>100</v>
      </c>
      <c r="I673" s="81"/>
      <c r="J673" s="6">
        <f>SUM(H673/G673)*100</f>
        <v>100</v>
      </c>
    </row>
    <row r="674" spans="1:10" ht="65.25" customHeight="1">
      <c r="A674" s="110">
        <v>42</v>
      </c>
      <c r="B674" s="107" t="s">
        <v>26</v>
      </c>
      <c r="C674" s="113" t="s">
        <v>130</v>
      </c>
      <c r="D674" s="27" t="s">
        <v>7</v>
      </c>
      <c r="E674" s="28" t="s">
        <v>132</v>
      </c>
      <c r="F674" s="81">
        <v>4915</v>
      </c>
      <c r="G674" s="85">
        <v>4915</v>
      </c>
      <c r="H674" s="81">
        <v>5202</v>
      </c>
      <c r="I674" s="81"/>
      <c r="J674" s="6">
        <f>SUM(H674/G674)*100</f>
        <v>105.83926754832147</v>
      </c>
    </row>
    <row r="675" spans="1:10" ht="63.75" customHeight="1">
      <c r="A675" s="111"/>
      <c r="B675" s="108"/>
      <c r="C675" s="113"/>
      <c r="D675" s="102" t="s">
        <v>6</v>
      </c>
      <c r="E675" s="28" t="s">
        <v>200</v>
      </c>
      <c r="F675" s="37">
        <v>723.8812</v>
      </c>
      <c r="G675" s="61">
        <v>723.8812</v>
      </c>
      <c r="H675" s="81">
        <v>680.8128</v>
      </c>
      <c r="I675" s="81">
        <v>686.31644</v>
      </c>
      <c r="J675" s="6">
        <f>SUM((G675/G674*H674/H675*100)+(I675/G675*100))/2</f>
        <v>103.67266683710162</v>
      </c>
    </row>
    <row r="676" spans="1:10" ht="21.75" customHeight="1">
      <c r="A676" s="111"/>
      <c r="B676" s="108"/>
      <c r="C676" s="113"/>
      <c r="D676" s="105" t="s">
        <v>8</v>
      </c>
      <c r="E676" s="28" t="s">
        <v>44</v>
      </c>
      <c r="F676" s="6">
        <v>100</v>
      </c>
      <c r="G676" s="1">
        <v>100</v>
      </c>
      <c r="H676" s="81">
        <v>95</v>
      </c>
      <c r="I676" s="81"/>
      <c r="J676" s="6">
        <f aca="true" t="shared" si="27" ref="J676:J696">SUM(H676/G676)*100</f>
        <v>95</v>
      </c>
    </row>
    <row r="677" spans="1:10" ht="21">
      <c r="A677" s="111"/>
      <c r="B677" s="108"/>
      <c r="C677" s="113"/>
      <c r="D677" s="106"/>
      <c r="E677" s="28" t="s">
        <v>45</v>
      </c>
      <c r="F677" s="6">
        <v>100</v>
      </c>
      <c r="G677" s="1">
        <v>100</v>
      </c>
      <c r="H677" s="81">
        <v>95</v>
      </c>
      <c r="I677" s="81"/>
      <c r="J677" s="6">
        <f t="shared" si="27"/>
        <v>95</v>
      </c>
    </row>
    <row r="678" spans="1:10" ht="73.5">
      <c r="A678" s="111"/>
      <c r="B678" s="108"/>
      <c r="C678" s="113" t="s">
        <v>133</v>
      </c>
      <c r="D678" s="27" t="s">
        <v>7</v>
      </c>
      <c r="E678" s="28" t="s">
        <v>134</v>
      </c>
      <c r="F678" s="81">
        <v>4403</v>
      </c>
      <c r="G678" s="85">
        <v>4403</v>
      </c>
      <c r="H678" s="81">
        <v>3174</v>
      </c>
      <c r="I678" s="81"/>
      <c r="J678" s="6">
        <f t="shared" si="27"/>
        <v>72.08721326368385</v>
      </c>
    </row>
    <row r="679" spans="1:10" ht="77.25" customHeight="1">
      <c r="A679" s="111"/>
      <c r="B679" s="108"/>
      <c r="C679" s="113"/>
      <c r="D679" s="102" t="s">
        <v>6</v>
      </c>
      <c r="E679" s="28" t="s">
        <v>240</v>
      </c>
      <c r="F679" s="37">
        <v>648.47384</v>
      </c>
      <c r="G679" s="61">
        <v>648.47384</v>
      </c>
      <c r="H679" s="81">
        <v>499.64413</v>
      </c>
      <c r="I679" s="81">
        <v>503.67449</v>
      </c>
      <c r="J679" s="6">
        <f>SUM((G679/G678*H678/H679*100)+(I679/G679*100))/2</f>
        <v>85.61534178200861</v>
      </c>
    </row>
    <row r="680" spans="1:10" ht="31.5">
      <c r="A680" s="111"/>
      <c r="B680" s="108"/>
      <c r="C680" s="113"/>
      <c r="D680" s="105" t="s">
        <v>8</v>
      </c>
      <c r="E680" s="28" t="s">
        <v>44</v>
      </c>
      <c r="F680" s="6">
        <v>100</v>
      </c>
      <c r="G680" s="1">
        <v>100</v>
      </c>
      <c r="H680" s="81">
        <v>95</v>
      </c>
      <c r="I680" s="81"/>
      <c r="J680" s="6">
        <f t="shared" si="27"/>
        <v>95</v>
      </c>
    </row>
    <row r="681" spans="1:10" ht="21">
      <c r="A681" s="111"/>
      <c r="B681" s="108"/>
      <c r="C681" s="113"/>
      <c r="D681" s="106"/>
      <c r="E681" s="28" t="s">
        <v>45</v>
      </c>
      <c r="F681" s="6">
        <v>100</v>
      </c>
      <c r="G681" s="1">
        <v>100</v>
      </c>
      <c r="H681" s="81">
        <v>95</v>
      </c>
      <c r="I681" s="81"/>
      <c r="J681" s="6">
        <f t="shared" si="27"/>
        <v>95</v>
      </c>
    </row>
    <row r="682" spans="1:10" ht="65.25" customHeight="1">
      <c r="A682" s="111"/>
      <c r="B682" s="108"/>
      <c r="C682" s="113" t="s">
        <v>135</v>
      </c>
      <c r="D682" s="27" t="s">
        <v>7</v>
      </c>
      <c r="E682" s="28" t="s">
        <v>125</v>
      </c>
      <c r="F682" s="81">
        <v>3395</v>
      </c>
      <c r="G682" s="85">
        <v>3395</v>
      </c>
      <c r="H682" s="81">
        <v>3248</v>
      </c>
      <c r="I682" s="81"/>
      <c r="J682" s="6">
        <f t="shared" si="27"/>
        <v>95.6701030927835</v>
      </c>
    </row>
    <row r="683" spans="1:10" ht="65.25" customHeight="1">
      <c r="A683" s="111"/>
      <c r="B683" s="108"/>
      <c r="C683" s="113"/>
      <c r="D683" s="102" t="s">
        <v>6</v>
      </c>
      <c r="E683" s="28" t="s">
        <v>125</v>
      </c>
      <c r="F683" s="37">
        <v>500.0156</v>
      </c>
      <c r="G683" s="61">
        <v>500.0156</v>
      </c>
      <c r="H683" s="81">
        <v>461.50336</v>
      </c>
      <c r="I683" s="81">
        <v>466.73874</v>
      </c>
      <c r="J683" s="6">
        <f>SUM((G683/G682*H682/H683*100)+(I683/G683*100))/2</f>
        <v>98.4992820930148</v>
      </c>
    </row>
    <row r="684" spans="1:10" ht="31.5">
      <c r="A684" s="111"/>
      <c r="B684" s="108"/>
      <c r="C684" s="113"/>
      <c r="D684" s="105" t="s">
        <v>8</v>
      </c>
      <c r="E684" s="28" t="s">
        <v>44</v>
      </c>
      <c r="F684" s="6">
        <v>100</v>
      </c>
      <c r="G684" s="1">
        <v>100</v>
      </c>
      <c r="H684" s="81">
        <v>95</v>
      </c>
      <c r="I684" s="81"/>
      <c r="J684" s="6">
        <f t="shared" si="27"/>
        <v>95</v>
      </c>
    </row>
    <row r="685" spans="1:10" ht="21">
      <c r="A685" s="111"/>
      <c r="B685" s="108"/>
      <c r="C685" s="113"/>
      <c r="D685" s="106"/>
      <c r="E685" s="28" t="s">
        <v>45</v>
      </c>
      <c r="F685" s="6">
        <v>100</v>
      </c>
      <c r="G685" s="1">
        <v>100</v>
      </c>
      <c r="H685" s="81">
        <v>95</v>
      </c>
      <c r="I685" s="81"/>
      <c r="J685" s="6">
        <f t="shared" si="27"/>
        <v>95</v>
      </c>
    </row>
    <row r="686" spans="1:10" ht="73.5" customHeight="1">
      <c r="A686" s="111"/>
      <c r="B686" s="108"/>
      <c r="C686" s="105" t="s">
        <v>137</v>
      </c>
      <c r="D686" s="27" t="s">
        <v>7</v>
      </c>
      <c r="E686" s="28" t="s">
        <v>138</v>
      </c>
      <c r="F686" s="81">
        <v>1800</v>
      </c>
      <c r="G686" s="85">
        <v>1800</v>
      </c>
      <c r="H686" s="81">
        <v>2010</v>
      </c>
      <c r="I686" s="81"/>
      <c r="J686" s="6">
        <f t="shared" si="27"/>
        <v>111.66666666666667</v>
      </c>
    </row>
    <row r="687" spans="1:10" ht="73.5" customHeight="1">
      <c r="A687" s="111"/>
      <c r="B687" s="108"/>
      <c r="C687" s="114"/>
      <c r="D687" s="102" t="s">
        <v>6</v>
      </c>
      <c r="E687" s="28" t="s">
        <v>138</v>
      </c>
      <c r="F687" s="32">
        <v>265.104</v>
      </c>
      <c r="G687" s="63">
        <v>265.104</v>
      </c>
      <c r="H687" s="81">
        <v>265.07839</v>
      </c>
      <c r="I687" s="81">
        <v>265.104</v>
      </c>
      <c r="J687" s="6">
        <f>SUM((G687/G686*H686/H687*100)+(I687/G687*100))/2</f>
        <v>105.83872755527148</v>
      </c>
    </row>
    <row r="688" spans="1:10" ht="31.5">
      <c r="A688" s="111"/>
      <c r="B688" s="108"/>
      <c r="C688" s="114"/>
      <c r="D688" s="105" t="s">
        <v>8</v>
      </c>
      <c r="E688" s="28" t="s">
        <v>44</v>
      </c>
      <c r="F688" s="6">
        <v>100</v>
      </c>
      <c r="G688" s="1">
        <v>100</v>
      </c>
      <c r="H688" s="81">
        <v>95</v>
      </c>
      <c r="I688" s="81"/>
      <c r="J688" s="6">
        <f t="shared" si="27"/>
        <v>95</v>
      </c>
    </row>
    <row r="689" spans="1:10" ht="22.5" customHeight="1">
      <c r="A689" s="111"/>
      <c r="B689" s="108"/>
      <c r="C689" s="106"/>
      <c r="D689" s="106"/>
      <c r="E689" s="28" t="s">
        <v>45</v>
      </c>
      <c r="F689" s="6">
        <v>100</v>
      </c>
      <c r="G689" s="1">
        <v>100</v>
      </c>
      <c r="H689" s="81">
        <v>95</v>
      </c>
      <c r="I689" s="81"/>
      <c r="J689" s="6">
        <f t="shared" si="27"/>
        <v>95</v>
      </c>
    </row>
    <row r="690" spans="1:10" ht="31.5">
      <c r="A690" s="111"/>
      <c r="B690" s="108"/>
      <c r="C690" s="104" t="s">
        <v>209</v>
      </c>
      <c r="D690" s="77" t="s">
        <v>6</v>
      </c>
      <c r="E690" s="21" t="s">
        <v>187</v>
      </c>
      <c r="F690" s="39">
        <v>183.5043</v>
      </c>
      <c r="G690" s="55">
        <v>183.5043</v>
      </c>
      <c r="H690" s="81">
        <v>95.87803</v>
      </c>
      <c r="I690" s="81">
        <v>177.72049</v>
      </c>
      <c r="J690" s="6">
        <f>SUM((G690/G691*H691/H690*100)+(I690/G690*100))/2</f>
        <v>142.29801278926487</v>
      </c>
    </row>
    <row r="691" spans="1:10" ht="42">
      <c r="A691" s="111"/>
      <c r="B691" s="108"/>
      <c r="C691" s="104"/>
      <c r="D691" s="89" t="s">
        <v>7</v>
      </c>
      <c r="E691" s="21" t="s">
        <v>186</v>
      </c>
      <c r="F691" s="14">
        <v>105</v>
      </c>
      <c r="G691" s="62">
        <v>105</v>
      </c>
      <c r="H691" s="81">
        <v>103</v>
      </c>
      <c r="I691" s="81"/>
      <c r="J691" s="6">
        <f>SUM(H691/G691)*100</f>
        <v>98.09523809523809</v>
      </c>
    </row>
    <row r="692" spans="1:10" ht="31.5">
      <c r="A692" s="111"/>
      <c r="B692" s="108"/>
      <c r="C692" s="104"/>
      <c r="D692" s="105" t="s">
        <v>8</v>
      </c>
      <c r="E692" s="28" t="s">
        <v>44</v>
      </c>
      <c r="F692" s="23">
        <v>100</v>
      </c>
      <c r="G692" s="53">
        <v>100</v>
      </c>
      <c r="H692" s="81">
        <v>95</v>
      </c>
      <c r="I692" s="81"/>
      <c r="J692" s="6">
        <f>SUM(H692/G692)*100</f>
        <v>95</v>
      </c>
    </row>
    <row r="693" spans="1:10" ht="21.75" customHeight="1">
      <c r="A693" s="111"/>
      <c r="B693" s="108"/>
      <c r="C693" s="104"/>
      <c r="D693" s="106"/>
      <c r="E693" s="28" t="s">
        <v>45</v>
      </c>
      <c r="F693" s="23">
        <v>100</v>
      </c>
      <c r="G693" s="53">
        <v>100</v>
      </c>
      <c r="H693" s="81">
        <v>95</v>
      </c>
      <c r="I693" s="81"/>
      <c r="J693" s="6">
        <f>SUM(H693/G693)*100</f>
        <v>95</v>
      </c>
    </row>
    <row r="694" spans="1:10" ht="42">
      <c r="A694" s="111"/>
      <c r="B694" s="108"/>
      <c r="C694" s="105" t="s">
        <v>35</v>
      </c>
      <c r="D694" s="73" t="s">
        <v>7</v>
      </c>
      <c r="E694" s="28" t="s">
        <v>129</v>
      </c>
      <c r="F694" s="5">
        <v>14</v>
      </c>
      <c r="G694" s="52">
        <v>14</v>
      </c>
      <c r="H694" s="81">
        <v>25</v>
      </c>
      <c r="I694" s="81"/>
      <c r="J694" s="6">
        <f>SUM(H694/G694)*100</f>
        <v>178.57142857142858</v>
      </c>
    </row>
    <row r="695" spans="1:10" ht="43.5" customHeight="1">
      <c r="A695" s="111"/>
      <c r="B695" s="108"/>
      <c r="C695" s="114"/>
      <c r="D695" s="103" t="s">
        <v>6</v>
      </c>
      <c r="E695" s="28" t="s">
        <v>242</v>
      </c>
      <c r="F695" s="37">
        <v>149.4262</v>
      </c>
      <c r="G695" s="61">
        <v>149.4262</v>
      </c>
      <c r="H695" s="81">
        <v>38.52379</v>
      </c>
      <c r="I695" s="81">
        <v>149.4262</v>
      </c>
      <c r="J695" s="6">
        <f>SUM((G695/G694*H694/H695*100)+(I695/G695*100))/2</f>
        <v>396.32171445229034</v>
      </c>
    </row>
    <row r="696" spans="1:10" ht="23.25" customHeight="1">
      <c r="A696" s="111"/>
      <c r="B696" s="108"/>
      <c r="C696" s="114"/>
      <c r="D696" s="80" t="s">
        <v>8</v>
      </c>
      <c r="E696" s="28" t="s">
        <v>45</v>
      </c>
      <c r="F696" s="6">
        <v>100</v>
      </c>
      <c r="G696" s="1">
        <v>100</v>
      </c>
      <c r="H696" s="81">
        <v>95</v>
      </c>
      <c r="I696" s="81"/>
      <c r="J696" s="6">
        <f t="shared" si="27"/>
        <v>95</v>
      </c>
    </row>
    <row r="697" spans="1:10" ht="19.5" customHeight="1">
      <c r="A697" s="111"/>
      <c r="B697" s="108"/>
      <c r="C697" s="115" t="s">
        <v>159</v>
      </c>
      <c r="D697" s="73" t="s">
        <v>6</v>
      </c>
      <c r="E697" s="51" t="s">
        <v>154</v>
      </c>
      <c r="F697" s="40">
        <v>272.88903</v>
      </c>
      <c r="G697" s="40">
        <v>272.88903</v>
      </c>
      <c r="H697" s="81">
        <v>236.06387</v>
      </c>
      <c r="I697" s="18">
        <v>264.44682</v>
      </c>
      <c r="J697" s="6">
        <f>SUM((G697/G698*H698/H697*100)+(I697/G697*100))/2</f>
        <v>111.39077134735521</v>
      </c>
    </row>
    <row r="698" spans="1:10" ht="20.25" customHeight="1">
      <c r="A698" s="111"/>
      <c r="B698" s="108"/>
      <c r="C698" s="115"/>
      <c r="D698" s="73" t="s">
        <v>7</v>
      </c>
      <c r="E698" s="51" t="s">
        <v>157</v>
      </c>
      <c r="F698" s="33">
        <v>45</v>
      </c>
      <c r="G698" s="36">
        <v>45</v>
      </c>
      <c r="H698" s="81">
        <v>49</v>
      </c>
      <c r="I698" s="3"/>
      <c r="J698" s="6">
        <f>SUM(H698/G698)*100</f>
        <v>108.88888888888889</v>
      </c>
    </row>
    <row r="699" spans="1:10" ht="23.25" customHeight="1">
      <c r="A699" s="112"/>
      <c r="B699" s="109"/>
      <c r="C699" s="115"/>
      <c r="D699" s="80" t="s">
        <v>8</v>
      </c>
      <c r="E699" s="51" t="s">
        <v>206</v>
      </c>
      <c r="F699" s="33">
        <v>100</v>
      </c>
      <c r="G699" s="33">
        <v>100</v>
      </c>
      <c r="H699" s="81">
        <v>95</v>
      </c>
      <c r="I699" s="3"/>
      <c r="J699" s="6">
        <f>SUM(H699/G699)*100</f>
        <v>95</v>
      </c>
    </row>
    <row r="700" spans="1:10" ht="63.75" customHeight="1">
      <c r="A700" s="110">
        <v>43</v>
      </c>
      <c r="B700" s="107" t="s">
        <v>27</v>
      </c>
      <c r="C700" s="113" t="s">
        <v>130</v>
      </c>
      <c r="D700" s="27" t="s">
        <v>7</v>
      </c>
      <c r="E700" s="28" t="s">
        <v>132</v>
      </c>
      <c r="F700" s="81">
        <v>4200</v>
      </c>
      <c r="G700" s="85">
        <v>4200</v>
      </c>
      <c r="H700" s="81">
        <v>3992</v>
      </c>
      <c r="I700" s="81"/>
      <c r="J700" s="2">
        <f>SUM(H700/G700)*100</f>
        <v>95.04761904761905</v>
      </c>
    </row>
    <row r="701" spans="1:10" ht="64.5" customHeight="1">
      <c r="A701" s="111"/>
      <c r="B701" s="108"/>
      <c r="C701" s="113"/>
      <c r="D701" s="102" t="s">
        <v>6</v>
      </c>
      <c r="E701" s="28" t="s">
        <v>196</v>
      </c>
      <c r="F701" s="32">
        <v>618.576</v>
      </c>
      <c r="G701" s="63">
        <v>618.576</v>
      </c>
      <c r="H701" s="81">
        <v>469.143</v>
      </c>
      <c r="I701" s="81">
        <v>468.102</v>
      </c>
      <c r="J701" s="6">
        <f>SUM((G701/G700*H700/H701*100)+(I701/G701*100))/2</f>
        <v>100.49831702279258</v>
      </c>
    </row>
    <row r="702" spans="1:10" ht="22.5" customHeight="1">
      <c r="A702" s="111"/>
      <c r="B702" s="108"/>
      <c r="C702" s="113"/>
      <c r="D702" s="105" t="s">
        <v>8</v>
      </c>
      <c r="E702" s="28" t="s">
        <v>44</v>
      </c>
      <c r="F702" s="6">
        <v>100</v>
      </c>
      <c r="G702" s="1">
        <v>100</v>
      </c>
      <c r="H702" s="81">
        <v>100</v>
      </c>
      <c r="I702" s="81"/>
      <c r="J702" s="6">
        <f aca="true" t="shared" si="28" ref="J702:J722">SUM(H702/G702)*100</f>
        <v>100</v>
      </c>
    </row>
    <row r="703" spans="1:10" ht="23.25" customHeight="1">
      <c r="A703" s="111"/>
      <c r="B703" s="108"/>
      <c r="C703" s="113"/>
      <c r="D703" s="106"/>
      <c r="E703" s="28" t="s">
        <v>45</v>
      </c>
      <c r="F703" s="6">
        <v>100</v>
      </c>
      <c r="G703" s="1">
        <v>100</v>
      </c>
      <c r="H703" s="81">
        <v>100</v>
      </c>
      <c r="I703" s="81"/>
      <c r="J703" s="6">
        <f t="shared" si="28"/>
        <v>100</v>
      </c>
    </row>
    <row r="704" spans="1:10" ht="73.5">
      <c r="A704" s="111"/>
      <c r="B704" s="108"/>
      <c r="C704" s="113" t="s">
        <v>133</v>
      </c>
      <c r="D704" s="27" t="s">
        <v>7</v>
      </c>
      <c r="E704" s="28" t="s">
        <v>134</v>
      </c>
      <c r="F704" s="81">
        <v>2202</v>
      </c>
      <c r="G704" s="85">
        <v>2202</v>
      </c>
      <c r="H704" s="81">
        <v>2158</v>
      </c>
      <c r="I704" s="81"/>
      <c r="J704" s="6">
        <f t="shared" si="28"/>
        <v>98.0018165304269</v>
      </c>
    </row>
    <row r="705" spans="1:10" ht="73.5">
      <c r="A705" s="111"/>
      <c r="B705" s="108"/>
      <c r="C705" s="113"/>
      <c r="D705" s="102" t="s">
        <v>6</v>
      </c>
      <c r="E705" s="28" t="s">
        <v>134</v>
      </c>
      <c r="F705" s="37">
        <v>324.31056</v>
      </c>
      <c r="G705" s="61">
        <v>324.31056</v>
      </c>
      <c r="H705" s="2">
        <v>253.61</v>
      </c>
      <c r="I705" s="81">
        <v>253.047</v>
      </c>
      <c r="J705" s="6">
        <f>SUM((G705/G704*H704/H705*100)+(I705/G705*100))/2</f>
        <v>101.67428819805416</v>
      </c>
    </row>
    <row r="706" spans="1:10" ht="31.5">
      <c r="A706" s="111"/>
      <c r="B706" s="108"/>
      <c r="C706" s="113"/>
      <c r="D706" s="105" t="s">
        <v>8</v>
      </c>
      <c r="E706" s="28" t="s">
        <v>44</v>
      </c>
      <c r="F706" s="6">
        <v>100</v>
      </c>
      <c r="G706" s="1">
        <v>100</v>
      </c>
      <c r="H706" s="81">
        <v>100</v>
      </c>
      <c r="I706" s="81"/>
      <c r="J706" s="6">
        <f t="shared" si="28"/>
        <v>100</v>
      </c>
    </row>
    <row r="707" spans="1:10" ht="21">
      <c r="A707" s="111"/>
      <c r="B707" s="108"/>
      <c r="C707" s="113"/>
      <c r="D707" s="106"/>
      <c r="E707" s="28" t="s">
        <v>45</v>
      </c>
      <c r="F707" s="6">
        <v>100</v>
      </c>
      <c r="G707" s="1">
        <v>100</v>
      </c>
      <c r="H707" s="81">
        <v>100</v>
      </c>
      <c r="I707" s="81"/>
      <c r="J707" s="6">
        <f t="shared" si="28"/>
        <v>100</v>
      </c>
    </row>
    <row r="708" spans="1:10" ht="64.5" customHeight="1">
      <c r="A708" s="111"/>
      <c r="B708" s="108"/>
      <c r="C708" s="113" t="s">
        <v>135</v>
      </c>
      <c r="D708" s="27" t="s">
        <v>7</v>
      </c>
      <c r="E708" s="28" t="s">
        <v>125</v>
      </c>
      <c r="F708" s="81">
        <v>3593</v>
      </c>
      <c r="G708" s="85">
        <v>3593</v>
      </c>
      <c r="H708" s="81">
        <v>3884</v>
      </c>
      <c r="I708" s="81"/>
      <c r="J708" s="6">
        <f t="shared" si="28"/>
        <v>108.09908154745338</v>
      </c>
    </row>
    <row r="709" spans="1:10" ht="62.25" customHeight="1">
      <c r="A709" s="111"/>
      <c r="B709" s="108"/>
      <c r="C709" s="113"/>
      <c r="D709" s="102" t="s">
        <v>6</v>
      </c>
      <c r="E709" s="28" t="s">
        <v>125</v>
      </c>
      <c r="F709" s="37">
        <v>529.17704</v>
      </c>
      <c r="G709" s="61">
        <v>529.17704</v>
      </c>
      <c r="H709" s="3">
        <v>456.451</v>
      </c>
      <c r="I709" s="3">
        <v>455.438</v>
      </c>
      <c r="J709" s="6">
        <f>SUM((G709/G708*H708/H709*100)+(I709/G709*100))/2</f>
        <v>105.69388707357598</v>
      </c>
    </row>
    <row r="710" spans="1:10" ht="31.5">
      <c r="A710" s="111"/>
      <c r="B710" s="108"/>
      <c r="C710" s="113"/>
      <c r="D710" s="105" t="s">
        <v>8</v>
      </c>
      <c r="E710" s="28" t="s">
        <v>44</v>
      </c>
      <c r="F710" s="6">
        <v>100</v>
      </c>
      <c r="G710" s="1">
        <v>100</v>
      </c>
      <c r="H710" s="81">
        <v>100</v>
      </c>
      <c r="I710" s="81"/>
      <c r="J710" s="6">
        <f t="shared" si="28"/>
        <v>100</v>
      </c>
    </row>
    <row r="711" spans="1:10" ht="21">
      <c r="A711" s="111"/>
      <c r="B711" s="108"/>
      <c r="C711" s="113"/>
      <c r="D711" s="106"/>
      <c r="E711" s="28" t="s">
        <v>45</v>
      </c>
      <c r="F711" s="6">
        <v>100</v>
      </c>
      <c r="G711" s="1">
        <v>100</v>
      </c>
      <c r="H711" s="81">
        <v>100</v>
      </c>
      <c r="I711" s="81"/>
      <c r="J711" s="6">
        <f t="shared" si="28"/>
        <v>100</v>
      </c>
    </row>
    <row r="712" spans="1:10" ht="73.5" customHeight="1">
      <c r="A712" s="111"/>
      <c r="B712" s="108"/>
      <c r="C712" s="105" t="s">
        <v>137</v>
      </c>
      <c r="D712" s="27" t="s">
        <v>7</v>
      </c>
      <c r="E712" s="28" t="s">
        <v>138</v>
      </c>
      <c r="F712" s="81">
        <v>1800</v>
      </c>
      <c r="G712" s="85">
        <v>1800</v>
      </c>
      <c r="H712" s="81">
        <v>1802</v>
      </c>
      <c r="I712" s="81"/>
      <c r="J712" s="6">
        <f t="shared" si="28"/>
        <v>100.1111111111111</v>
      </c>
    </row>
    <row r="713" spans="1:10" ht="74.25" customHeight="1">
      <c r="A713" s="111"/>
      <c r="B713" s="108"/>
      <c r="C713" s="114"/>
      <c r="D713" s="102" t="s">
        <v>6</v>
      </c>
      <c r="E713" s="28" t="s">
        <v>138</v>
      </c>
      <c r="F713" s="32">
        <v>265.104</v>
      </c>
      <c r="G713" s="63">
        <v>265.104</v>
      </c>
      <c r="H713" s="3">
        <v>211.772</v>
      </c>
      <c r="I713" s="3">
        <v>211.303</v>
      </c>
      <c r="J713" s="6">
        <f>SUM((G713/G712*H712/H713*100)+(I713/G713*100))/2</f>
        <v>102.51424075428801</v>
      </c>
    </row>
    <row r="714" spans="1:10" ht="31.5">
      <c r="A714" s="111"/>
      <c r="B714" s="108"/>
      <c r="C714" s="114"/>
      <c r="D714" s="105" t="s">
        <v>8</v>
      </c>
      <c r="E714" s="28" t="s">
        <v>44</v>
      </c>
      <c r="F714" s="6">
        <v>100</v>
      </c>
      <c r="G714" s="1">
        <v>100</v>
      </c>
      <c r="H714" s="81">
        <v>100</v>
      </c>
      <c r="I714" s="81"/>
      <c r="J714" s="6">
        <f t="shared" si="28"/>
        <v>100</v>
      </c>
    </row>
    <row r="715" spans="1:10" ht="21" customHeight="1">
      <c r="A715" s="111"/>
      <c r="B715" s="108"/>
      <c r="C715" s="106"/>
      <c r="D715" s="106"/>
      <c r="E715" s="28" t="s">
        <v>45</v>
      </c>
      <c r="F715" s="6">
        <v>100</v>
      </c>
      <c r="G715" s="1">
        <v>100</v>
      </c>
      <c r="H715" s="81">
        <v>100</v>
      </c>
      <c r="I715" s="81"/>
      <c r="J715" s="6">
        <f t="shared" si="28"/>
        <v>100</v>
      </c>
    </row>
    <row r="716" spans="1:10" ht="31.5">
      <c r="A716" s="111"/>
      <c r="B716" s="108"/>
      <c r="C716" s="104" t="s">
        <v>209</v>
      </c>
      <c r="D716" s="77" t="s">
        <v>6</v>
      </c>
      <c r="E716" s="21" t="s">
        <v>187</v>
      </c>
      <c r="F716" s="39">
        <v>321.56944</v>
      </c>
      <c r="G716" s="30">
        <v>321.56944</v>
      </c>
      <c r="H716" s="3">
        <v>321.569</v>
      </c>
      <c r="I716" s="3">
        <v>321.569</v>
      </c>
      <c r="J716" s="6">
        <f>SUM((G716/G717*H717/H716*100)+(I716/G716*100))/2</f>
        <v>116.03263063302154</v>
      </c>
    </row>
    <row r="717" spans="1:10" ht="42">
      <c r="A717" s="111"/>
      <c r="B717" s="108"/>
      <c r="C717" s="104"/>
      <c r="D717" s="89" t="s">
        <v>7</v>
      </c>
      <c r="E717" s="21" t="s">
        <v>186</v>
      </c>
      <c r="F717" s="14">
        <v>184</v>
      </c>
      <c r="G717" s="36">
        <v>184</v>
      </c>
      <c r="H717" s="81">
        <v>243</v>
      </c>
      <c r="I717" s="81"/>
      <c r="J717" s="6">
        <f>SUM(H717/G717)*100</f>
        <v>132.06521739130434</v>
      </c>
    </row>
    <row r="718" spans="1:10" ht="31.5">
      <c r="A718" s="111"/>
      <c r="B718" s="108"/>
      <c r="C718" s="104"/>
      <c r="D718" s="105" t="s">
        <v>8</v>
      </c>
      <c r="E718" s="28" t="s">
        <v>44</v>
      </c>
      <c r="F718" s="23">
        <v>100</v>
      </c>
      <c r="G718" s="53">
        <v>100</v>
      </c>
      <c r="H718" s="81">
        <v>100</v>
      </c>
      <c r="I718" s="81"/>
      <c r="J718" s="6">
        <f>SUM(H718/G718)*100</f>
        <v>100</v>
      </c>
    </row>
    <row r="719" spans="1:10" ht="21" customHeight="1">
      <c r="A719" s="111"/>
      <c r="B719" s="108"/>
      <c r="C719" s="104"/>
      <c r="D719" s="106"/>
      <c r="E719" s="28" t="s">
        <v>45</v>
      </c>
      <c r="F719" s="23">
        <v>100</v>
      </c>
      <c r="G719" s="53">
        <v>100</v>
      </c>
      <c r="H719" s="81">
        <v>100</v>
      </c>
      <c r="I719" s="81"/>
      <c r="J719" s="6">
        <f>SUM(H719/G719)*100</f>
        <v>100</v>
      </c>
    </row>
    <row r="720" spans="1:10" ht="42">
      <c r="A720" s="111"/>
      <c r="B720" s="108"/>
      <c r="C720" s="105" t="s">
        <v>35</v>
      </c>
      <c r="D720" s="73" t="s">
        <v>7</v>
      </c>
      <c r="E720" s="28" t="s">
        <v>129</v>
      </c>
      <c r="F720" s="5">
        <v>6</v>
      </c>
      <c r="G720" s="36">
        <v>6</v>
      </c>
      <c r="H720" s="81">
        <v>6</v>
      </c>
      <c r="I720" s="81"/>
      <c r="J720" s="6">
        <f t="shared" si="28"/>
        <v>100</v>
      </c>
    </row>
    <row r="721" spans="1:10" ht="42">
      <c r="A721" s="111"/>
      <c r="B721" s="108"/>
      <c r="C721" s="114"/>
      <c r="D721" s="103" t="s">
        <v>6</v>
      </c>
      <c r="E721" s="28" t="s">
        <v>129</v>
      </c>
      <c r="F721" s="37">
        <v>64.0398</v>
      </c>
      <c r="G721" s="61">
        <v>64.0398</v>
      </c>
      <c r="H721" s="3">
        <v>20.49</v>
      </c>
      <c r="I721" s="3">
        <v>20.416</v>
      </c>
      <c r="J721" s="6">
        <f>SUM((G721/G720*H720/H721*100)+(I721/G721*100))/2</f>
        <v>172.21095109425386</v>
      </c>
    </row>
    <row r="722" spans="1:10" ht="21.75" customHeight="1">
      <c r="A722" s="111"/>
      <c r="B722" s="108"/>
      <c r="C722" s="114"/>
      <c r="D722" s="80" t="s">
        <v>8</v>
      </c>
      <c r="E722" s="28" t="s">
        <v>45</v>
      </c>
      <c r="F722" s="6">
        <v>100</v>
      </c>
      <c r="G722" s="1">
        <v>100</v>
      </c>
      <c r="H722" s="81">
        <v>100</v>
      </c>
      <c r="I722" s="81"/>
      <c r="J722" s="6">
        <f t="shared" si="28"/>
        <v>100</v>
      </c>
    </row>
    <row r="723" spans="1:10" ht="21.75" customHeight="1">
      <c r="A723" s="111"/>
      <c r="B723" s="108"/>
      <c r="C723" s="115" t="s">
        <v>159</v>
      </c>
      <c r="D723" s="73" t="s">
        <v>6</v>
      </c>
      <c r="E723" s="51" t="s">
        <v>154</v>
      </c>
      <c r="F723" s="40">
        <v>238.18914</v>
      </c>
      <c r="G723" s="35">
        <v>238.18914</v>
      </c>
      <c r="H723" s="81">
        <v>209.23</v>
      </c>
      <c r="I723" s="3">
        <v>209.23</v>
      </c>
      <c r="J723" s="6">
        <f>SUM((G723/G724*H724/H723*100)+(I723/G723*100))/2</f>
        <v>103.64075059245533</v>
      </c>
    </row>
    <row r="724" spans="1:10" ht="21.75" customHeight="1">
      <c r="A724" s="111"/>
      <c r="B724" s="108"/>
      <c r="C724" s="115"/>
      <c r="D724" s="73" t="s">
        <v>7</v>
      </c>
      <c r="E724" s="51" t="s">
        <v>157</v>
      </c>
      <c r="F724" s="33">
        <v>61</v>
      </c>
      <c r="G724" s="33">
        <v>61</v>
      </c>
      <c r="H724" s="81">
        <v>64</v>
      </c>
      <c r="I724" s="3"/>
      <c r="J724" s="6">
        <f>SUM(H724/G724)*100</f>
        <v>104.91803278688525</v>
      </c>
    </row>
    <row r="725" spans="1:10" ht="21.75" customHeight="1">
      <c r="A725" s="112"/>
      <c r="B725" s="109"/>
      <c r="C725" s="115"/>
      <c r="D725" s="80" t="s">
        <v>8</v>
      </c>
      <c r="E725" s="51" t="s">
        <v>206</v>
      </c>
      <c r="F725" s="33">
        <v>100</v>
      </c>
      <c r="G725" s="33">
        <v>100</v>
      </c>
      <c r="H725" s="81">
        <v>100</v>
      </c>
      <c r="I725" s="3"/>
      <c r="J725" s="6">
        <f>SUM(H725/G725)*100</f>
        <v>100</v>
      </c>
    </row>
    <row r="726" spans="1:10" ht="63.75" customHeight="1">
      <c r="A726" s="110">
        <v>44</v>
      </c>
      <c r="B726" s="107" t="s">
        <v>207</v>
      </c>
      <c r="C726" s="113" t="s">
        <v>130</v>
      </c>
      <c r="D726" s="27" t="s">
        <v>7</v>
      </c>
      <c r="E726" s="28" t="s">
        <v>132</v>
      </c>
      <c r="F726" s="81">
        <v>3600</v>
      </c>
      <c r="G726" s="85">
        <v>3600</v>
      </c>
      <c r="H726" s="81">
        <v>3583</v>
      </c>
      <c r="I726" s="81"/>
      <c r="J726" s="6">
        <f>SUM(H726/G726)*100</f>
        <v>99.52777777777779</v>
      </c>
    </row>
    <row r="727" spans="1:10" ht="63.75" customHeight="1">
      <c r="A727" s="111"/>
      <c r="B727" s="108"/>
      <c r="C727" s="113"/>
      <c r="D727" s="102" t="s">
        <v>6</v>
      </c>
      <c r="E727" s="28" t="s">
        <v>132</v>
      </c>
      <c r="F727" s="32">
        <v>530.208</v>
      </c>
      <c r="G727" s="63">
        <v>530.208</v>
      </c>
      <c r="H727" s="3">
        <v>520</v>
      </c>
      <c r="I727" s="3">
        <v>476.69</v>
      </c>
      <c r="J727" s="6">
        <f>SUM((G727/G726*H726/H727*100)+(I727/G727*100))/2</f>
        <v>95.69390504835258</v>
      </c>
    </row>
    <row r="728" spans="1:10" ht="31.5">
      <c r="A728" s="111"/>
      <c r="B728" s="108"/>
      <c r="C728" s="113"/>
      <c r="D728" s="105" t="s">
        <v>8</v>
      </c>
      <c r="E728" s="28" t="s">
        <v>44</v>
      </c>
      <c r="F728" s="6">
        <v>100</v>
      </c>
      <c r="G728" s="1">
        <v>100</v>
      </c>
      <c r="H728" s="81">
        <v>100</v>
      </c>
      <c r="I728" s="81"/>
      <c r="J728" s="6">
        <f aca="true" t="shared" si="29" ref="J728:J745">SUM(H728/G728)*100</f>
        <v>100</v>
      </c>
    </row>
    <row r="729" spans="1:10" ht="21">
      <c r="A729" s="111"/>
      <c r="B729" s="108"/>
      <c r="C729" s="113"/>
      <c r="D729" s="106"/>
      <c r="E729" s="28" t="s">
        <v>45</v>
      </c>
      <c r="F729" s="6">
        <v>100</v>
      </c>
      <c r="G729" s="1">
        <v>100</v>
      </c>
      <c r="H729" s="81">
        <v>100</v>
      </c>
      <c r="I729" s="81"/>
      <c r="J729" s="6">
        <f t="shared" si="29"/>
        <v>100</v>
      </c>
    </row>
    <row r="730" spans="1:10" ht="73.5">
      <c r="A730" s="111"/>
      <c r="B730" s="108"/>
      <c r="C730" s="113" t="s">
        <v>133</v>
      </c>
      <c r="D730" s="27" t="s">
        <v>7</v>
      </c>
      <c r="E730" s="28" t="s">
        <v>134</v>
      </c>
      <c r="F730" s="81">
        <v>3220</v>
      </c>
      <c r="G730" s="85">
        <v>3220</v>
      </c>
      <c r="H730" s="81">
        <v>3220</v>
      </c>
      <c r="I730" s="81"/>
      <c r="J730" s="6">
        <f t="shared" si="29"/>
        <v>100</v>
      </c>
    </row>
    <row r="731" spans="1:10" ht="73.5">
      <c r="A731" s="111"/>
      <c r="B731" s="108"/>
      <c r="C731" s="113"/>
      <c r="D731" s="102" t="s">
        <v>6</v>
      </c>
      <c r="E731" s="28" t="s">
        <v>134</v>
      </c>
      <c r="F731" s="37">
        <v>474.2416</v>
      </c>
      <c r="G731" s="61">
        <v>474.2416</v>
      </c>
      <c r="H731" s="3">
        <v>474.2</v>
      </c>
      <c r="I731" s="3">
        <v>439.5</v>
      </c>
      <c r="J731" s="6">
        <f>SUM((G731/G730*H730/H731*100)+(I731/G731*100))/2</f>
        <v>96.34152757259493</v>
      </c>
    </row>
    <row r="732" spans="1:10" ht="31.5">
      <c r="A732" s="111"/>
      <c r="B732" s="108"/>
      <c r="C732" s="113"/>
      <c r="D732" s="105" t="s">
        <v>8</v>
      </c>
      <c r="E732" s="28" t="s">
        <v>44</v>
      </c>
      <c r="F732" s="6">
        <v>100</v>
      </c>
      <c r="G732" s="1">
        <v>100</v>
      </c>
      <c r="H732" s="81">
        <v>100</v>
      </c>
      <c r="I732" s="81"/>
      <c r="J732" s="6">
        <f t="shared" si="29"/>
        <v>100</v>
      </c>
    </row>
    <row r="733" spans="1:10" ht="21">
      <c r="A733" s="111"/>
      <c r="B733" s="108"/>
      <c r="C733" s="113"/>
      <c r="D733" s="106"/>
      <c r="E733" s="28" t="s">
        <v>45</v>
      </c>
      <c r="F733" s="6">
        <v>100</v>
      </c>
      <c r="G733" s="1">
        <v>100</v>
      </c>
      <c r="H733" s="81">
        <v>100</v>
      </c>
      <c r="I733" s="81"/>
      <c r="J733" s="6">
        <f t="shared" si="29"/>
        <v>100</v>
      </c>
    </row>
    <row r="734" spans="1:10" ht="63.75" customHeight="1">
      <c r="A734" s="111"/>
      <c r="B734" s="108"/>
      <c r="C734" s="113" t="s">
        <v>135</v>
      </c>
      <c r="D734" s="27" t="s">
        <v>7</v>
      </c>
      <c r="E734" s="28" t="s">
        <v>125</v>
      </c>
      <c r="F734" s="81">
        <v>1940</v>
      </c>
      <c r="G734" s="85">
        <v>1940</v>
      </c>
      <c r="H734" s="81">
        <v>1843</v>
      </c>
      <c r="I734" s="81"/>
      <c r="J734" s="6">
        <f t="shared" si="29"/>
        <v>95</v>
      </c>
    </row>
    <row r="735" spans="1:10" ht="62.25" customHeight="1">
      <c r="A735" s="111"/>
      <c r="B735" s="108"/>
      <c r="C735" s="113"/>
      <c r="D735" s="102" t="s">
        <v>6</v>
      </c>
      <c r="E735" s="28" t="s">
        <v>125</v>
      </c>
      <c r="F735" s="32">
        <v>285.7232</v>
      </c>
      <c r="G735" s="63">
        <v>285.7232</v>
      </c>
      <c r="H735" s="3">
        <v>285.7</v>
      </c>
      <c r="I735" s="3">
        <v>240.6</v>
      </c>
      <c r="J735" s="6">
        <f>SUM((G735/G734*H734/H735*100)+(I735/G735*100))/2</f>
        <v>89.60754355784505</v>
      </c>
    </row>
    <row r="736" spans="1:10" ht="31.5">
      <c r="A736" s="111"/>
      <c r="B736" s="108"/>
      <c r="C736" s="113"/>
      <c r="D736" s="105" t="s">
        <v>8</v>
      </c>
      <c r="E736" s="28" t="s">
        <v>44</v>
      </c>
      <c r="F736" s="6">
        <v>100</v>
      </c>
      <c r="G736" s="1">
        <v>100</v>
      </c>
      <c r="H736" s="81">
        <v>100</v>
      </c>
      <c r="I736" s="81"/>
      <c r="J736" s="6">
        <f t="shared" si="29"/>
        <v>100</v>
      </c>
    </row>
    <row r="737" spans="1:10" ht="21.75" customHeight="1">
      <c r="A737" s="111"/>
      <c r="B737" s="108"/>
      <c r="C737" s="113"/>
      <c r="D737" s="106"/>
      <c r="E737" s="28" t="s">
        <v>45</v>
      </c>
      <c r="F737" s="6">
        <v>100</v>
      </c>
      <c r="G737" s="1">
        <v>100</v>
      </c>
      <c r="H737" s="81">
        <v>100</v>
      </c>
      <c r="I737" s="81"/>
      <c r="J737" s="6">
        <f t="shared" si="29"/>
        <v>100</v>
      </c>
    </row>
    <row r="738" spans="1:10" ht="72.75" customHeight="1">
      <c r="A738" s="111"/>
      <c r="B738" s="108"/>
      <c r="C738" s="105" t="s">
        <v>137</v>
      </c>
      <c r="D738" s="27" t="s">
        <v>7</v>
      </c>
      <c r="E738" s="28" t="s">
        <v>138</v>
      </c>
      <c r="F738" s="81">
        <v>1900</v>
      </c>
      <c r="G738" s="85">
        <v>1900</v>
      </c>
      <c r="H738" s="81">
        <v>1882</v>
      </c>
      <c r="I738" s="81"/>
      <c r="J738" s="6">
        <f t="shared" si="29"/>
        <v>99.05263157894737</v>
      </c>
    </row>
    <row r="739" spans="1:10" ht="74.25" customHeight="1">
      <c r="A739" s="111"/>
      <c r="B739" s="108"/>
      <c r="C739" s="114"/>
      <c r="D739" s="102" t="s">
        <v>6</v>
      </c>
      <c r="E739" s="28" t="s">
        <v>138</v>
      </c>
      <c r="F739" s="32">
        <v>279.832</v>
      </c>
      <c r="G739" s="63">
        <v>279.832</v>
      </c>
      <c r="H739" s="3">
        <v>279.8</v>
      </c>
      <c r="I739" s="3">
        <v>245.7</v>
      </c>
      <c r="J739" s="6">
        <f>SUM((G739/G738*H738/H739*100)+(I739/G739*100))/2</f>
        <v>93.43332079018676</v>
      </c>
    </row>
    <row r="740" spans="1:10" ht="24" customHeight="1">
      <c r="A740" s="111"/>
      <c r="B740" s="108"/>
      <c r="C740" s="114"/>
      <c r="D740" s="105" t="s">
        <v>8</v>
      </c>
      <c r="E740" s="28" t="s">
        <v>44</v>
      </c>
      <c r="F740" s="6">
        <v>100</v>
      </c>
      <c r="G740" s="1">
        <v>100</v>
      </c>
      <c r="H740" s="81">
        <v>100</v>
      </c>
      <c r="I740" s="81"/>
      <c r="J740" s="6">
        <f t="shared" si="29"/>
        <v>100</v>
      </c>
    </row>
    <row r="741" spans="1:10" ht="21">
      <c r="A741" s="111"/>
      <c r="B741" s="108"/>
      <c r="C741" s="106"/>
      <c r="D741" s="106"/>
      <c r="E741" s="28" t="s">
        <v>45</v>
      </c>
      <c r="F741" s="6">
        <v>100</v>
      </c>
      <c r="G741" s="1">
        <v>100</v>
      </c>
      <c r="H741" s="81">
        <v>100</v>
      </c>
      <c r="I741" s="81"/>
      <c r="J741" s="6">
        <f t="shared" si="29"/>
        <v>100</v>
      </c>
    </row>
    <row r="742" spans="1:10" ht="22.5" customHeight="1">
      <c r="A742" s="111"/>
      <c r="B742" s="108"/>
      <c r="C742" s="113" t="s">
        <v>128</v>
      </c>
      <c r="D742" s="73" t="s">
        <v>7</v>
      </c>
      <c r="E742" s="28" t="s">
        <v>136</v>
      </c>
      <c r="F742" s="81">
        <v>10200</v>
      </c>
      <c r="G742" s="85">
        <v>10200</v>
      </c>
      <c r="H742" s="81">
        <v>11169</v>
      </c>
      <c r="I742" s="81"/>
      <c r="J742" s="6">
        <f t="shared" si="29"/>
        <v>109.5</v>
      </c>
    </row>
    <row r="743" spans="1:10" ht="19.5" customHeight="1">
      <c r="A743" s="111"/>
      <c r="B743" s="108"/>
      <c r="C743" s="113"/>
      <c r="D743" s="102" t="s">
        <v>6</v>
      </c>
      <c r="E743" s="28" t="s">
        <v>140</v>
      </c>
      <c r="F743" s="32">
        <v>5255.346</v>
      </c>
      <c r="G743" s="63">
        <v>5255.346</v>
      </c>
      <c r="H743" s="3">
        <v>5310.6</v>
      </c>
      <c r="I743" s="3">
        <v>5310.6</v>
      </c>
      <c r="J743" s="6">
        <f>SUM((G743/G742*H742/H743*100)+(I743/G743*100))/2</f>
        <v>104.70604831011397</v>
      </c>
    </row>
    <row r="744" spans="1:10" ht="31.5">
      <c r="A744" s="111"/>
      <c r="B744" s="108"/>
      <c r="C744" s="113"/>
      <c r="D744" s="105" t="s">
        <v>8</v>
      </c>
      <c r="E744" s="28" t="s">
        <v>44</v>
      </c>
      <c r="F744" s="6">
        <v>100</v>
      </c>
      <c r="G744" s="1">
        <v>100</v>
      </c>
      <c r="H744" s="81">
        <v>100</v>
      </c>
      <c r="I744" s="81"/>
      <c r="J744" s="6">
        <f t="shared" si="29"/>
        <v>100</v>
      </c>
    </row>
    <row r="745" spans="1:10" ht="21">
      <c r="A745" s="111"/>
      <c r="B745" s="108"/>
      <c r="C745" s="113"/>
      <c r="D745" s="106"/>
      <c r="E745" s="28" t="s">
        <v>45</v>
      </c>
      <c r="F745" s="6">
        <v>100</v>
      </c>
      <c r="G745" s="1">
        <v>100</v>
      </c>
      <c r="H745" s="81">
        <v>100</v>
      </c>
      <c r="I745" s="81"/>
      <c r="J745" s="6">
        <f t="shared" si="29"/>
        <v>100</v>
      </c>
    </row>
    <row r="746" spans="1:10" ht="31.5">
      <c r="A746" s="111"/>
      <c r="B746" s="108"/>
      <c r="C746" s="104" t="s">
        <v>209</v>
      </c>
      <c r="D746" s="77" t="s">
        <v>6</v>
      </c>
      <c r="E746" s="21" t="s">
        <v>187</v>
      </c>
      <c r="F746" s="39">
        <v>8.7383</v>
      </c>
      <c r="G746" s="55">
        <v>8.7383</v>
      </c>
      <c r="H746" s="81">
        <v>8.7</v>
      </c>
      <c r="I746" s="81">
        <v>8.7</v>
      </c>
      <c r="J746" s="6">
        <f>SUM((G746/G747*H747/H746*100)+(I746/G746*100))/2</f>
        <v>100.00096476457651</v>
      </c>
    </row>
    <row r="747" spans="1:10" ht="42">
      <c r="A747" s="111"/>
      <c r="B747" s="108"/>
      <c r="C747" s="104"/>
      <c r="D747" s="89" t="s">
        <v>7</v>
      </c>
      <c r="E747" s="21" t="s">
        <v>186</v>
      </c>
      <c r="F747" s="14">
        <v>5</v>
      </c>
      <c r="G747" s="62">
        <v>5</v>
      </c>
      <c r="H747" s="81">
        <v>5</v>
      </c>
      <c r="I747" s="81"/>
      <c r="J747" s="6">
        <f>SUM(H747/G747)*100</f>
        <v>100</v>
      </c>
    </row>
    <row r="748" spans="1:10" ht="31.5">
      <c r="A748" s="111"/>
      <c r="B748" s="108"/>
      <c r="C748" s="104"/>
      <c r="D748" s="105" t="s">
        <v>8</v>
      </c>
      <c r="E748" s="28" t="s">
        <v>44</v>
      </c>
      <c r="F748" s="23">
        <v>100</v>
      </c>
      <c r="G748" s="53">
        <v>100</v>
      </c>
      <c r="H748" s="81">
        <v>100</v>
      </c>
      <c r="I748" s="81"/>
      <c r="J748" s="6">
        <f>SUM(H748/G748)*100</f>
        <v>100</v>
      </c>
    </row>
    <row r="749" spans="1:10" ht="21">
      <c r="A749" s="112"/>
      <c r="B749" s="109"/>
      <c r="C749" s="104"/>
      <c r="D749" s="106"/>
      <c r="E749" s="28" t="s">
        <v>45</v>
      </c>
      <c r="F749" s="23">
        <v>100</v>
      </c>
      <c r="G749" s="53">
        <v>100</v>
      </c>
      <c r="H749" s="81">
        <v>100</v>
      </c>
      <c r="I749" s="81"/>
      <c r="J749" s="6">
        <f>SUM(H749/G749)*100</f>
        <v>100</v>
      </c>
    </row>
    <row r="750" spans="1:10" ht="64.5" customHeight="1">
      <c r="A750" s="144">
        <v>45</v>
      </c>
      <c r="B750" s="107" t="s">
        <v>28</v>
      </c>
      <c r="C750" s="113" t="s">
        <v>130</v>
      </c>
      <c r="D750" s="27" t="s">
        <v>7</v>
      </c>
      <c r="E750" s="28" t="s">
        <v>132</v>
      </c>
      <c r="F750" s="81">
        <v>4915</v>
      </c>
      <c r="G750" s="85">
        <v>4915</v>
      </c>
      <c r="H750" s="81">
        <v>5214</v>
      </c>
      <c r="I750" s="81"/>
      <c r="J750" s="6">
        <f aca="true" t="shared" si="30" ref="J750:J765">SUM(H750/G750)*100</f>
        <v>106.08341810783317</v>
      </c>
    </row>
    <row r="751" spans="1:10" ht="66" customHeight="1">
      <c r="A751" s="144"/>
      <c r="B751" s="108"/>
      <c r="C751" s="113"/>
      <c r="D751" s="102" t="s">
        <v>6</v>
      </c>
      <c r="E751" s="28" t="s">
        <v>132</v>
      </c>
      <c r="F751" s="37">
        <v>777.9462</v>
      </c>
      <c r="G751" s="61">
        <v>777.9462</v>
      </c>
      <c r="H751" s="17">
        <v>777.9462</v>
      </c>
      <c r="I751" s="17">
        <v>777.9462</v>
      </c>
      <c r="J751" s="6">
        <f>SUM((G751/G750*H750/H751*100)+(I751/G751*100))/2</f>
        <v>103.04170905391658</v>
      </c>
    </row>
    <row r="752" spans="1:10" ht="31.5">
      <c r="A752" s="144"/>
      <c r="B752" s="108"/>
      <c r="C752" s="113"/>
      <c r="D752" s="105" t="s">
        <v>8</v>
      </c>
      <c r="E752" s="28" t="s">
        <v>44</v>
      </c>
      <c r="F752" s="6">
        <v>100</v>
      </c>
      <c r="G752" s="1">
        <v>100</v>
      </c>
      <c r="H752" s="81">
        <v>100</v>
      </c>
      <c r="I752" s="81"/>
      <c r="J752" s="6">
        <f t="shared" si="30"/>
        <v>100</v>
      </c>
    </row>
    <row r="753" spans="1:10" ht="21">
      <c r="A753" s="144"/>
      <c r="B753" s="108"/>
      <c r="C753" s="113"/>
      <c r="D753" s="106"/>
      <c r="E753" s="28" t="s">
        <v>45</v>
      </c>
      <c r="F753" s="6">
        <v>100</v>
      </c>
      <c r="G753" s="1">
        <v>100</v>
      </c>
      <c r="H753" s="81">
        <v>100</v>
      </c>
      <c r="I753" s="81"/>
      <c r="J753" s="6">
        <f t="shared" si="30"/>
        <v>100</v>
      </c>
    </row>
    <row r="754" spans="1:10" ht="73.5">
      <c r="A754" s="144"/>
      <c r="B754" s="108"/>
      <c r="C754" s="113" t="s">
        <v>133</v>
      </c>
      <c r="D754" s="27" t="s">
        <v>7</v>
      </c>
      <c r="E754" s="28" t="s">
        <v>134</v>
      </c>
      <c r="F754" s="81">
        <v>2800</v>
      </c>
      <c r="G754" s="85">
        <v>2800</v>
      </c>
      <c r="H754" s="81">
        <v>2802</v>
      </c>
      <c r="I754" s="81"/>
      <c r="J754" s="6">
        <f t="shared" si="30"/>
        <v>100.07142857142857</v>
      </c>
    </row>
    <row r="755" spans="1:10" ht="75" customHeight="1">
      <c r="A755" s="144"/>
      <c r="B755" s="108"/>
      <c r="C755" s="113"/>
      <c r="D755" s="102" t="s">
        <v>6</v>
      </c>
      <c r="E755" s="28" t="s">
        <v>134</v>
      </c>
      <c r="F755" s="32">
        <v>564.62</v>
      </c>
      <c r="G755" s="63">
        <v>564.62</v>
      </c>
      <c r="H755" s="81">
        <v>564.62</v>
      </c>
      <c r="I755" s="81">
        <v>564.62</v>
      </c>
      <c r="J755" s="6">
        <f>SUM((G755/G754*H754/H755*100)+(I755/G755*100))/2</f>
        <v>100.03571428571428</v>
      </c>
    </row>
    <row r="756" spans="1:10" ht="31.5">
      <c r="A756" s="144"/>
      <c r="B756" s="108"/>
      <c r="C756" s="113"/>
      <c r="D756" s="105" t="s">
        <v>8</v>
      </c>
      <c r="E756" s="28" t="s">
        <v>44</v>
      </c>
      <c r="F756" s="6">
        <v>100</v>
      </c>
      <c r="G756" s="1">
        <v>100</v>
      </c>
      <c r="H756" s="81">
        <v>100</v>
      </c>
      <c r="I756" s="81"/>
      <c r="J756" s="6">
        <f t="shared" si="30"/>
        <v>100</v>
      </c>
    </row>
    <row r="757" spans="1:10" ht="21">
      <c r="A757" s="144"/>
      <c r="B757" s="108"/>
      <c r="C757" s="113"/>
      <c r="D757" s="106"/>
      <c r="E757" s="28" t="s">
        <v>45</v>
      </c>
      <c r="F757" s="6">
        <v>100</v>
      </c>
      <c r="G757" s="1">
        <v>100</v>
      </c>
      <c r="H757" s="81">
        <v>100</v>
      </c>
      <c r="I757" s="81"/>
      <c r="J757" s="6">
        <f t="shared" si="30"/>
        <v>100</v>
      </c>
    </row>
    <row r="758" spans="1:10" ht="65.25" customHeight="1">
      <c r="A758" s="144"/>
      <c r="B758" s="108"/>
      <c r="C758" s="113" t="s">
        <v>135</v>
      </c>
      <c r="D758" s="27" t="s">
        <v>7</v>
      </c>
      <c r="E758" s="28" t="s">
        <v>125</v>
      </c>
      <c r="F758" s="81">
        <v>3800</v>
      </c>
      <c r="G758" s="85">
        <v>3800</v>
      </c>
      <c r="H758" s="81">
        <v>3802</v>
      </c>
      <c r="I758" s="81"/>
      <c r="J758" s="6">
        <f t="shared" si="30"/>
        <v>100.05263157894737</v>
      </c>
    </row>
    <row r="759" spans="1:10" ht="63" customHeight="1">
      <c r="A759" s="144"/>
      <c r="B759" s="108"/>
      <c r="C759" s="113"/>
      <c r="D759" s="102" t="s">
        <v>6</v>
      </c>
      <c r="E759" s="28" t="s">
        <v>241</v>
      </c>
      <c r="F759" s="32">
        <v>694.184</v>
      </c>
      <c r="G759" s="63">
        <v>694.184</v>
      </c>
      <c r="H759" s="81">
        <v>652.8645</v>
      </c>
      <c r="I759" s="81">
        <v>652.8645</v>
      </c>
      <c r="J759" s="6">
        <f>SUM((G759/G758*H758/H759*100)+(I759/G759*100))/2</f>
        <v>100.21633860796658</v>
      </c>
    </row>
    <row r="760" spans="1:10" ht="31.5">
      <c r="A760" s="144"/>
      <c r="B760" s="108"/>
      <c r="C760" s="113"/>
      <c r="D760" s="105" t="s">
        <v>8</v>
      </c>
      <c r="E760" s="28" t="s">
        <v>44</v>
      </c>
      <c r="F760" s="6">
        <v>100</v>
      </c>
      <c r="G760" s="1">
        <v>100</v>
      </c>
      <c r="H760" s="81">
        <v>100</v>
      </c>
      <c r="I760" s="81"/>
      <c r="J760" s="6">
        <f t="shared" si="30"/>
        <v>100</v>
      </c>
    </row>
    <row r="761" spans="1:10" ht="21">
      <c r="A761" s="144"/>
      <c r="B761" s="108"/>
      <c r="C761" s="113"/>
      <c r="D761" s="106"/>
      <c r="E761" s="28" t="s">
        <v>45</v>
      </c>
      <c r="F761" s="6">
        <v>100</v>
      </c>
      <c r="G761" s="1">
        <v>100</v>
      </c>
      <c r="H761" s="81">
        <v>100</v>
      </c>
      <c r="I761" s="81"/>
      <c r="J761" s="6">
        <f t="shared" si="30"/>
        <v>100</v>
      </c>
    </row>
    <row r="762" spans="1:10" ht="74.25" customHeight="1">
      <c r="A762" s="144"/>
      <c r="B762" s="108"/>
      <c r="C762" s="105" t="s">
        <v>137</v>
      </c>
      <c r="D762" s="27" t="s">
        <v>7</v>
      </c>
      <c r="E762" s="28" t="s">
        <v>138</v>
      </c>
      <c r="F762" s="81">
        <v>900</v>
      </c>
      <c r="G762" s="85">
        <v>900</v>
      </c>
      <c r="H762" s="81">
        <v>987</v>
      </c>
      <c r="I762" s="81"/>
      <c r="J762" s="6">
        <f t="shared" si="30"/>
        <v>109.66666666666667</v>
      </c>
    </row>
    <row r="763" spans="1:10" ht="75.75" customHeight="1">
      <c r="A763" s="144"/>
      <c r="B763" s="108"/>
      <c r="C763" s="114"/>
      <c r="D763" s="102" t="s">
        <v>6</v>
      </c>
      <c r="E763" s="28" t="s">
        <v>245</v>
      </c>
      <c r="F763" s="32">
        <v>102.393</v>
      </c>
      <c r="G763" s="63">
        <v>102.393</v>
      </c>
      <c r="H763" s="81">
        <v>102.393</v>
      </c>
      <c r="I763" s="81">
        <v>102.393</v>
      </c>
      <c r="J763" s="6">
        <f t="shared" si="30"/>
        <v>100</v>
      </c>
    </row>
    <row r="764" spans="1:10" ht="31.5" customHeight="1">
      <c r="A764" s="144"/>
      <c r="B764" s="108"/>
      <c r="C764" s="114"/>
      <c r="D764" s="105" t="s">
        <v>8</v>
      </c>
      <c r="E764" s="28" t="s">
        <v>44</v>
      </c>
      <c r="F764" s="6">
        <v>100</v>
      </c>
      <c r="G764" s="1">
        <v>100</v>
      </c>
      <c r="H764" s="81">
        <v>100</v>
      </c>
      <c r="I764" s="81"/>
      <c r="J764" s="6">
        <f t="shared" si="30"/>
        <v>100</v>
      </c>
    </row>
    <row r="765" spans="1:10" ht="21">
      <c r="A765" s="144"/>
      <c r="B765" s="108"/>
      <c r="C765" s="106"/>
      <c r="D765" s="106"/>
      <c r="E765" s="28" t="s">
        <v>45</v>
      </c>
      <c r="F765" s="6">
        <v>100</v>
      </c>
      <c r="G765" s="1">
        <v>100</v>
      </c>
      <c r="H765" s="81">
        <v>100</v>
      </c>
      <c r="I765" s="81"/>
      <c r="J765" s="6">
        <f t="shared" si="30"/>
        <v>100</v>
      </c>
    </row>
    <row r="766" spans="1:10" ht="32.25" customHeight="1">
      <c r="A766" s="144"/>
      <c r="B766" s="108"/>
      <c r="C766" s="104" t="s">
        <v>209</v>
      </c>
      <c r="D766" s="77" t="s">
        <v>6</v>
      </c>
      <c r="E766" s="21" t="s">
        <v>187</v>
      </c>
      <c r="F766" s="39">
        <v>8.7383</v>
      </c>
      <c r="G766" s="55">
        <v>8.7383</v>
      </c>
      <c r="H766" s="81">
        <v>8.7383</v>
      </c>
      <c r="I766" s="81">
        <v>8.7383</v>
      </c>
      <c r="J766" s="6">
        <f>SUM((G766/G767*H767/H766*100)+(I766/G766*100))/2</f>
        <v>100</v>
      </c>
    </row>
    <row r="767" spans="1:10" ht="21" customHeight="1">
      <c r="A767" s="144"/>
      <c r="B767" s="108"/>
      <c r="C767" s="104"/>
      <c r="D767" s="89" t="s">
        <v>7</v>
      </c>
      <c r="E767" s="21" t="s">
        <v>186</v>
      </c>
      <c r="F767" s="14">
        <v>5</v>
      </c>
      <c r="G767" s="36">
        <v>5</v>
      </c>
      <c r="H767" s="81">
        <v>5</v>
      </c>
      <c r="I767" s="81"/>
      <c r="J767" s="6">
        <f>SUM(H767/G767*100)</f>
        <v>100</v>
      </c>
    </row>
    <row r="768" spans="1:10" ht="31.5">
      <c r="A768" s="144"/>
      <c r="B768" s="108"/>
      <c r="C768" s="104"/>
      <c r="D768" s="105" t="s">
        <v>8</v>
      </c>
      <c r="E768" s="28" t="s">
        <v>44</v>
      </c>
      <c r="F768" s="23">
        <v>100</v>
      </c>
      <c r="G768" s="53">
        <v>100</v>
      </c>
      <c r="H768" s="81">
        <v>100</v>
      </c>
      <c r="I768" s="81"/>
      <c r="J768" s="6">
        <f>SUM(H768/G768)*100</f>
        <v>100</v>
      </c>
    </row>
    <row r="769" spans="1:10" ht="21">
      <c r="A769" s="144"/>
      <c r="B769" s="108"/>
      <c r="C769" s="104"/>
      <c r="D769" s="106"/>
      <c r="E769" s="28" t="s">
        <v>45</v>
      </c>
      <c r="F769" s="23">
        <v>100</v>
      </c>
      <c r="G769" s="53">
        <v>100</v>
      </c>
      <c r="H769" s="81">
        <v>100</v>
      </c>
      <c r="I769" s="81"/>
      <c r="J769" s="6">
        <f>SUM(H769/G769)*100</f>
        <v>100</v>
      </c>
    </row>
    <row r="770" spans="1:10" ht="63.75" customHeight="1">
      <c r="A770" s="110">
        <v>46</v>
      </c>
      <c r="B770" s="107" t="s">
        <v>29</v>
      </c>
      <c r="C770" s="113" t="s">
        <v>130</v>
      </c>
      <c r="D770" s="27" t="s">
        <v>7</v>
      </c>
      <c r="E770" s="28" t="s">
        <v>132</v>
      </c>
      <c r="F770" s="81">
        <v>2915</v>
      </c>
      <c r="G770" s="85">
        <v>2915</v>
      </c>
      <c r="H770" s="81">
        <v>3013</v>
      </c>
      <c r="I770" s="81"/>
      <c r="J770" s="6">
        <f>SUM(H770/G770)*100</f>
        <v>103.36192109777016</v>
      </c>
    </row>
    <row r="771" spans="1:10" ht="66.75" customHeight="1">
      <c r="A771" s="111"/>
      <c r="B771" s="108"/>
      <c r="C771" s="113"/>
      <c r="D771" s="102" t="s">
        <v>6</v>
      </c>
      <c r="E771" s="28" t="s">
        <v>132</v>
      </c>
      <c r="F771" s="32">
        <v>429.3212</v>
      </c>
      <c r="G771" s="63">
        <v>429.3212</v>
      </c>
      <c r="H771" s="81">
        <v>355.52954</v>
      </c>
      <c r="I771" s="81">
        <v>355.52954</v>
      </c>
      <c r="J771" s="6">
        <f>SUM((G771/G770*H770/H771*100)+(I771/G771*100))/2</f>
        <v>103.8135704360489</v>
      </c>
    </row>
    <row r="772" spans="1:10" ht="21.75" customHeight="1">
      <c r="A772" s="111"/>
      <c r="B772" s="108"/>
      <c r="C772" s="113"/>
      <c r="D772" s="105" t="s">
        <v>8</v>
      </c>
      <c r="E772" s="28" t="s">
        <v>44</v>
      </c>
      <c r="F772" s="6">
        <v>100</v>
      </c>
      <c r="G772" s="1">
        <v>100</v>
      </c>
      <c r="H772" s="81">
        <v>100</v>
      </c>
      <c r="I772" s="81"/>
      <c r="J772" s="6">
        <f aca="true" t="shared" si="31" ref="J772:J785">SUM(H772/G772)*100</f>
        <v>100</v>
      </c>
    </row>
    <row r="773" spans="1:10" ht="21.75" customHeight="1">
      <c r="A773" s="111"/>
      <c r="B773" s="108"/>
      <c r="C773" s="113"/>
      <c r="D773" s="106"/>
      <c r="E773" s="28" t="s">
        <v>45</v>
      </c>
      <c r="F773" s="6">
        <v>100</v>
      </c>
      <c r="G773" s="1">
        <v>100</v>
      </c>
      <c r="H773" s="81">
        <v>99</v>
      </c>
      <c r="I773" s="81"/>
      <c r="J773" s="6">
        <f t="shared" si="31"/>
        <v>99</v>
      </c>
    </row>
    <row r="774" spans="1:10" ht="73.5">
      <c r="A774" s="111"/>
      <c r="B774" s="108"/>
      <c r="C774" s="113" t="s">
        <v>133</v>
      </c>
      <c r="D774" s="27" t="s">
        <v>7</v>
      </c>
      <c r="E774" s="28" t="s">
        <v>134</v>
      </c>
      <c r="F774" s="81">
        <v>2900</v>
      </c>
      <c r="G774" s="85">
        <v>2900</v>
      </c>
      <c r="H774" s="81">
        <v>3273</v>
      </c>
      <c r="I774" s="81"/>
      <c r="J774" s="6">
        <f t="shared" si="31"/>
        <v>112.86206896551725</v>
      </c>
    </row>
    <row r="775" spans="1:10" ht="75" customHeight="1">
      <c r="A775" s="111"/>
      <c r="B775" s="108"/>
      <c r="C775" s="113"/>
      <c r="D775" s="102" t="s">
        <v>6</v>
      </c>
      <c r="E775" s="28" t="s">
        <v>240</v>
      </c>
      <c r="F775" s="32">
        <v>427.112</v>
      </c>
      <c r="G775" s="63">
        <v>427.112</v>
      </c>
      <c r="H775" s="81">
        <v>386.20914</v>
      </c>
      <c r="I775" s="81">
        <v>386.20914</v>
      </c>
      <c r="J775" s="6">
        <f>SUM((G775/G774*H774/H775*100)+(I775/G775*100))/2</f>
        <v>107.61925886716685</v>
      </c>
    </row>
    <row r="776" spans="1:10" ht="21.75" customHeight="1">
      <c r="A776" s="111"/>
      <c r="B776" s="108"/>
      <c r="C776" s="113"/>
      <c r="D776" s="105" t="s">
        <v>8</v>
      </c>
      <c r="E776" s="28" t="s">
        <v>44</v>
      </c>
      <c r="F776" s="6">
        <v>100</v>
      </c>
      <c r="G776" s="1">
        <v>100</v>
      </c>
      <c r="H776" s="81">
        <v>100</v>
      </c>
      <c r="I776" s="81"/>
      <c r="J776" s="6">
        <f t="shared" si="31"/>
        <v>100</v>
      </c>
    </row>
    <row r="777" spans="1:10" ht="21.75" customHeight="1">
      <c r="A777" s="111"/>
      <c r="B777" s="108"/>
      <c r="C777" s="113"/>
      <c r="D777" s="106"/>
      <c r="E777" s="28" t="s">
        <v>45</v>
      </c>
      <c r="F777" s="6">
        <v>100</v>
      </c>
      <c r="G777" s="1">
        <v>100</v>
      </c>
      <c r="H777" s="81">
        <v>99</v>
      </c>
      <c r="I777" s="81"/>
      <c r="J777" s="6">
        <f t="shared" si="31"/>
        <v>99</v>
      </c>
    </row>
    <row r="778" spans="1:10" ht="63.75" customHeight="1">
      <c r="A778" s="111"/>
      <c r="B778" s="108"/>
      <c r="C778" s="113" t="s">
        <v>135</v>
      </c>
      <c r="D778" s="27" t="s">
        <v>7</v>
      </c>
      <c r="E778" s="28" t="s">
        <v>125</v>
      </c>
      <c r="F778" s="81">
        <v>1419</v>
      </c>
      <c r="G778" s="85">
        <v>1419</v>
      </c>
      <c r="H778" s="81">
        <v>1725</v>
      </c>
      <c r="I778" s="81"/>
      <c r="J778" s="6">
        <f t="shared" si="31"/>
        <v>121.56448202959831</v>
      </c>
    </row>
    <row r="779" spans="1:10" ht="64.5" customHeight="1">
      <c r="A779" s="111"/>
      <c r="B779" s="108"/>
      <c r="C779" s="113"/>
      <c r="D779" s="102" t="s">
        <v>6</v>
      </c>
      <c r="E779" s="28" t="s">
        <v>247</v>
      </c>
      <c r="F779" s="37">
        <v>208.99032</v>
      </c>
      <c r="G779" s="61">
        <v>208.99032</v>
      </c>
      <c r="H779" s="81">
        <v>203.54744</v>
      </c>
      <c r="I779" s="81">
        <v>203.54744</v>
      </c>
      <c r="J779" s="6">
        <f>SUM((G779/G778*H778/H779*100)+(I779/G779*100))/2</f>
        <v>111.1053798325054</v>
      </c>
    </row>
    <row r="780" spans="1:10" ht="21.75" customHeight="1">
      <c r="A780" s="111"/>
      <c r="B780" s="108"/>
      <c r="C780" s="113"/>
      <c r="D780" s="105" t="s">
        <v>8</v>
      </c>
      <c r="E780" s="28" t="s">
        <v>44</v>
      </c>
      <c r="F780" s="6">
        <v>100</v>
      </c>
      <c r="G780" s="1">
        <v>100</v>
      </c>
      <c r="H780" s="6">
        <v>100</v>
      </c>
      <c r="I780" s="81"/>
      <c r="J780" s="6">
        <f t="shared" si="31"/>
        <v>100</v>
      </c>
    </row>
    <row r="781" spans="1:10" ht="21">
      <c r="A781" s="111"/>
      <c r="B781" s="108"/>
      <c r="C781" s="113"/>
      <c r="D781" s="106"/>
      <c r="E781" s="28" t="s">
        <v>45</v>
      </c>
      <c r="F781" s="6">
        <v>100</v>
      </c>
      <c r="G781" s="1">
        <v>100</v>
      </c>
      <c r="H781" s="81">
        <v>99</v>
      </c>
      <c r="I781" s="81"/>
      <c r="J781" s="6">
        <f t="shared" si="31"/>
        <v>99</v>
      </c>
    </row>
    <row r="782" spans="1:10" ht="72.75" customHeight="1">
      <c r="A782" s="111"/>
      <c r="B782" s="108"/>
      <c r="C782" s="105" t="s">
        <v>137</v>
      </c>
      <c r="D782" s="27" t="s">
        <v>7</v>
      </c>
      <c r="E782" s="28" t="s">
        <v>138</v>
      </c>
      <c r="F782" s="81">
        <v>31</v>
      </c>
      <c r="G782" s="36">
        <v>31</v>
      </c>
      <c r="H782" s="81">
        <v>31</v>
      </c>
      <c r="I782" s="81"/>
      <c r="J782" s="6">
        <f t="shared" si="31"/>
        <v>100</v>
      </c>
    </row>
    <row r="783" spans="1:10" ht="73.5" customHeight="1">
      <c r="A783" s="111"/>
      <c r="B783" s="108"/>
      <c r="C783" s="114"/>
      <c r="D783" s="102" t="s">
        <v>6</v>
      </c>
      <c r="E783" s="28" t="s">
        <v>138</v>
      </c>
      <c r="F783" s="37">
        <v>4.56568</v>
      </c>
      <c r="G783" s="61">
        <v>4.56568</v>
      </c>
      <c r="H783" s="81">
        <v>4.56568</v>
      </c>
      <c r="I783" s="81">
        <v>4.56568</v>
      </c>
      <c r="J783" s="6">
        <f t="shared" si="31"/>
        <v>100</v>
      </c>
    </row>
    <row r="784" spans="1:10" ht="31.5">
      <c r="A784" s="111"/>
      <c r="B784" s="108"/>
      <c r="C784" s="114"/>
      <c r="D784" s="105" t="s">
        <v>8</v>
      </c>
      <c r="E784" s="28" t="s">
        <v>44</v>
      </c>
      <c r="F784" s="6">
        <v>100</v>
      </c>
      <c r="G784" s="1">
        <v>100</v>
      </c>
      <c r="H784" s="81">
        <v>100</v>
      </c>
      <c r="I784" s="81"/>
      <c r="J784" s="6">
        <f t="shared" si="31"/>
        <v>100</v>
      </c>
    </row>
    <row r="785" spans="1:10" ht="21">
      <c r="A785" s="111"/>
      <c r="B785" s="108"/>
      <c r="C785" s="106"/>
      <c r="D785" s="106"/>
      <c r="E785" s="28" t="s">
        <v>45</v>
      </c>
      <c r="F785" s="6">
        <v>100</v>
      </c>
      <c r="G785" s="1">
        <v>100</v>
      </c>
      <c r="H785" s="81">
        <v>100</v>
      </c>
      <c r="I785" s="81"/>
      <c r="J785" s="6">
        <f t="shared" si="31"/>
        <v>100</v>
      </c>
    </row>
    <row r="786" spans="1:10" ht="31.5">
      <c r="A786" s="111"/>
      <c r="B786" s="108"/>
      <c r="C786" s="104" t="s">
        <v>209</v>
      </c>
      <c r="D786" s="77" t="s">
        <v>6</v>
      </c>
      <c r="E786" s="21" t="s">
        <v>187</v>
      </c>
      <c r="F786" s="39">
        <v>8.7383</v>
      </c>
      <c r="G786" s="55">
        <v>8.7383</v>
      </c>
      <c r="H786" s="65">
        <v>8.7383</v>
      </c>
      <c r="I786" s="65">
        <v>8.7383</v>
      </c>
      <c r="J786" s="6">
        <f>SUM((G786/G787*H787/H786*100)+(I786/G786*100))/2</f>
        <v>100</v>
      </c>
    </row>
    <row r="787" spans="1:10" ht="42">
      <c r="A787" s="111"/>
      <c r="B787" s="108"/>
      <c r="C787" s="104"/>
      <c r="D787" s="89" t="s">
        <v>7</v>
      </c>
      <c r="E787" s="21" t="s">
        <v>186</v>
      </c>
      <c r="F787" s="14">
        <v>5</v>
      </c>
      <c r="G787" s="36">
        <v>5</v>
      </c>
      <c r="H787" s="81">
        <v>5</v>
      </c>
      <c r="I787" s="81"/>
      <c r="J787" s="6">
        <f>SUM(H787/G787)*100</f>
        <v>100</v>
      </c>
    </row>
    <row r="788" spans="1:10" ht="31.5">
      <c r="A788" s="111"/>
      <c r="B788" s="108"/>
      <c r="C788" s="104"/>
      <c r="D788" s="105" t="s">
        <v>8</v>
      </c>
      <c r="E788" s="28" t="s">
        <v>44</v>
      </c>
      <c r="F788" s="23">
        <v>100</v>
      </c>
      <c r="G788" s="53">
        <v>100</v>
      </c>
      <c r="H788" s="81">
        <v>100</v>
      </c>
      <c r="I788" s="81"/>
      <c r="J788" s="6">
        <f>SUM(H788/G788)*100</f>
        <v>100</v>
      </c>
    </row>
    <row r="789" spans="1:10" ht="21">
      <c r="A789" s="112"/>
      <c r="B789" s="109"/>
      <c r="C789" s="104"/>
      <c r="D789" s="106"/>
      <c r="E789" s="28" t="s">
        <v>45</v>
      </c>
      <c r="F789" s="23">
        <v>100</v>
      </c>
      <c r="G789" s="53">
        <v>100</v>
      </c>
      <c r="H789" s="81">
        <v>100</v>
      </c>
      <c r="I789" s="81"/>
      <c r="J789" s="6">
        <f>SUM(H789/G789)*100</f>
        <v>100</v>
      </c>
    </row>
    <row r="790" spans="1:10" ht="64.5" customHeight="1">
      <c r="A790" s="110">
        <v>47</v>
      </c>
      <c r="B790" s="107" t="s">
        <v>208</v>
      </c>
      <c r="C790" s="113" t="s">
        <v>130</v>
      </c>
      <c r="D790" s="27" t="s">
        <v>7</v>
      </c>
      <c r="E790" s="28" t="s">
        <v>132</v>
      </c>
      <c r="F790" s="81">
        <v>4915</v>
      </c>
      <c r="G790" s="85">
        <v>4915</v>
      </c>
      <c r="H790" s="81">
        <v>4911</v>
      </c>
      <c r="I790" s="81"/>
      <c r="J790" s="6">
        <f>SUM(H790/G790)*100</f>
        <v>99.91861648016277</v>
      </c>
    </row>
    <row r="791" spans="1:10" ht="63.75" customHeight="1">
      <c r="A791" s="111"/>
      <c r="B791" s="108"/>
      <c r="C791" s="113"/>
      <c r="D791" s="102" t="s">
        <v>6</v>
      </c>
      <c r="E791" s="28" t="s">
        <v>132</v>
      </c>
      <c r="F791" s="32">
        <v>723.8812</v>
      </c>
      <c r="G791" s="63">
        <v>723.8812</v>
      </c>
      <c r="H791" s="81">
        <v>786.693</v>
      </c>
      <c r="I791" s="81">
        <v>786.693</v>
      </c>
      <c r="J791" s="6">
        <f>SUM((G791/G790*H790/H791*100)+(I791/G791*100))/2</f>
        <v>100.30895879345906</v>
      </c>
    </row>
    <row r="792" spans="1:10" ht="21.75" customHeight="1">
      <c r="A792" s="111"/>
      <c r="B792" s="108"/>
      <c r="C792" s="113"/>
      <c r="D792" s="105" t="s">
        <v>8</v>
      </c>
      <c r="E792" s="28" t="s">
        <v>44</v>
      </c>
      <c r="F792" s="6">
        <v>100</v>
      </c>
      <c r="G792" s="1">
        <v>100</v>
      </c>
      <c r="H792" s="81">
        <v>100</v>
      </c>
      <c r="I792" s="81"/>
      <c r="J792" s="6">
        <f aca="true" t="shared" si="32" ref="J792:J801">SUM(H792/G792)*100</f>
        <v>100</v>
      </c>
    </row>
    <row r="793" spans="1:10" ht="21.75" customHeight="1">
      <c r="A793" s="111"/>
      <c r="B793" s="108"/>
      <c r="C793" s="113"/>
      <c r="D793" s="106"/>
      <c r="E793" s="28" t="s">
        <v>45</v>
      </c>
      <c r="F793" s="6">
        <v>100</v>
      </c>
      <c r="G793" s="1">
        <v>100</v>
      </c>
      <c r="H793" s="81">
        <v>100</v>
      </c>
      <c r="I793" s="81"/>
      <c r="J793" s="6">
        <f t="shared" si="32"/>
        <v>100</v>
      </c>
    </row>
    <row r="794" spans="1:10" ht="73.5">
      <c r="A794" s="111"/>
      <c r="B794" s="108"/>
      <c r="C794" s="113" t="s">
        <v>133</v>
      </c>
      <c r="D794" s="27" t="s">
        <v>7</v>
      </c>
      <c r="E794" s="28" t="s">
        <v>134</v>
      </c>
      <c r="F794" s="81">
        <v>1786</v>
      </c>
      <c r="G794" s="85">
        <v>1786</v>
      </c>
      <c r="H794" s="81">
        <v>1784</v>
      </c>
      <c r="I794" s="81"/>
      <c r="J794" s="6">
        <f t="shared" si="32"/>
        <v>99.88801791713325</v>
      </c>
    </row>
    <row r="795" spans="1:10" ht="76.5" customHeight="1">
      <c r="A795" s="111"/>
      <c r="B795" s="108"/>
      <c r="C795" s="113"/>
      <c r="D795" s="102" t="s">
        <v>6</v>
      </c>
      <c r="E795" s="28" t="s">
        <v>240</v>
      </c>
      <c r="F795" s="37">
        <v>263.04208</v>
      </c>
      <c r="G795" s="61">
        <v>263.04208</v>
      </c>
      <c r="H795" s="81">
        <v>285.7879</v>
      </c>
      <c r="I795" s="81">
        <v>285.7879</v>
      </c>
      <c r="J795" s="6">
        <f>SUM((G795/G794*H794/H795*100)+(I795/G795*100))/2</f>
        <v>100.29258069719157</v>
      </c>
    </row>
    <row r="796" spans="1:10" ht="31.5">
      <c r="A796" s="111"/>
      <c r="B796" s="108"/>
      <c r="C796" s="113"/>
      <c r="D796" s="105" t="s">
        <v>8</v>
      </c>
      <c r="E796" s="28" t="s">
        <v>44</v>
      </c>
      <c r="F796" s="6">
        <v>100</v>
      </c>
      <c r="G796" s="1">
        <v>100</v>
      </c>
      <c r="H796" s="81">
        <v>100</v>
      </c>
      <c r="I796" s="81"/>
      <c r="J796" s="6">
        <f t="shared" si="32"/>
        <v>100</v>
      </c>
    </row>
    <row r="797" spans="1:10" ht="21">
      <c r="A797" s="111"/>
      <c r="B797" s="108"/>
      <c r="C797" s="113"/>
      <c r="D797" s="106"/>
      <c r="E797" s="28" t="s">
        <v>45</v>
      </c>
      <c r="F797" s="6">
        <v>100</v>
      </c>
      <c r="G797" s="1">
        <v>100</v>
      </c>
      <c r="H797" s="81">
        <v>100</v>
      </c>
      <c r="I797" s="81"/>
      <c r="J797" s="6">
        <f t="shared" si="32"/>
        <v>100</v>
      </c>
    </row>
    <row r="798" spans="1:10" ht="64.5" customHeight="1">
      <c r="A798" s="111"/>
      <c r="B798" s="108"/>
      <c r="C798" s="113" t="s">
        <v>135</v>
      </c>
      <c r="D798" s="27" t="s">
        <v>7</v>
      </c>
      <c r="E798" s="28" t="s">
        <v>125</v>
      </c>
      <c r="F798" s="81">
        <v>5234</v>
      </c>
      <c r="G798" s="85">
        <v>5234</v>
      </c>
      <c r="H798" s="81">
        <v>5229</v>
      </c>
      <c r="I798" s="81"/>
      <c r="J798" s="6">
        <f t="shared" si="32"/>
        <v>99.90447076805502</v>
      </c>
    </row>
    <row r="799" spans="1:10" ht="65.25" customHeight="1">
      <c r="A799" s="111"/>
      <c r="B799" s="108"/>
      <c r="C799" s="113"/>
      <c r="D799" s="102" t="s">
        <v>6</v>
      </c>
      <c r="E799" s="28" t="s">
        <v>125</v>
      </c>
      <c r="F799" s="37">
        <v>770.86352</v>
      </c>
      <c r="G799" s="61">
        <v>770.86352</v>
      </c>
      <c r="H799" s="81">
        <v>828.8949</v>
      </c>
      <c r="I799" s="81">
        <v>828.8949</v>
      </c>
      <c r="J799" s="6">
        <f>SUM((G799/G798*H798/H799*100)+(I799/G799*100))/2</f>
        <v>100.21910260094722</v>
      </c>
    </row>
    <row r="800" spans="1:10" ht="31.5">
      <c r="A800" s="111"/>
      <c r="B800" s="108"/>
      <c r="C800" s="113"/>
      <c r="D800" s="105" t="s">
        <v>8</v>
      </c>
      <c r="E800" s="28" t="s">
        <v>44</v>
      </c>
      <c r="F800" s="6">
        <v>100</v>
      </c>
      <c r="G800" s="1">
        <v>100</v>
      </c>
      <c r="H800" s="81">
        <v>100</v>
      </c>
      <c r="I800" s="81"/>
      <c r="J800" s="6">
        <f t="shared" si="32"/>
        <v>100</v>
      </c>
    </row>
    <row r="801" spans="1:10" ht="21">
      <c r="A801" s="111"/>
      <c r="B801" s="108"/>
      <c r="C801" s="113"/>
      <c r="D801" s="106"/>
      <c r="E801" s="28" t="s">
        <v>45</v>
      </c>
      <c r="F801" s="6">
        <v>100</v>
      </c>
      <c r="G801" s="1">
        <v>100</v>
      </c>
      <c r="H801" s="81">
        <v>100</v>
      </c>
      <c r="I801" s="81"/>
      <c r="J801" s="6">
        <f t="shared" si="32"/>
        <v>100</v>
      </c>
    </row>
    <row r="802" spans="1:10" ht="31.5">
      <c r="A802" s="111"/>
      <c r="B802" s="108"/>
      <c r="C802" s="104" t="s">
        <v>209</v>
      </c>
      <c r="D802" s="77" t="s">
        <v>6</v>
      </c>
      <c r="E802" s="21" t="s">
        <v>187</v>
      </c>
      <c r="F802" s="39">
        <v>8.7383</v>
      </c>
      <c r="G802" s="30">
        <v>8.7383</v>
      </c>
      <c r="H802" s="64">
        <v>8.7383</v>
      </c>
      <c r="I802" s="64">
        <v>8.7383</v>
      </c>
      <c r="J802" s="6">
        <f>SUM((G802/G803*H803/H802*100)+(I802/G802*100))/2</f>
        <v>100</v>
      </c>
    </row>
    <row r="803" spans="1:10" ht="42">
      <c r="A803" s="111"/>
      <c r="B803" s="108"/>
      <c r="C803" s="104"/>
      <c r="D803" s="89" t="s">
        <v>7</v>
      </c>
      <c r="E803" s="21" t="s">
        <v>186</v>
      </c>
      <c r="F803" s="14">
        <v>5</v>
      </c>
      <c r="G803" s="36">
        <v>5</v>
      </c>
      <c r="H803" s="81">
        <v>5</v>
      </c>
      <c r="I803" s="81"/>
      <c r="J803" s="6">
        <f>SUM(H803/G803)*100</f>
        <v>100</v>
      </c>
    </row>
    <row r="804" spans="1:10" ht="31.5">
      <c r="A804" s="111"/>
      <c r="B804" s="108"/>
      <c r="C804" s="104"/>
      <c r="D804" s="105" t="s">
        <v>8</v>
      </c>
      <c r="E804" s="28" t="s">
        <v>44</v>
      </c>
      <c r="F804" s="23">
        <v>100</v>
      </c>
      <c r="G804" s="53">
        <v>100</v>
      </c>
      <c r="H804" s="81">
        <v>100</v>
      </c>
      <c r="I804" s="81"/>
      <c r="J804" s="6">
        <f>SUM(H804/G804)*100</f>
        <v>100</v>
      </c>
    </row>
    <row r="805" spans="1:10" ht="21">
      <c r="A805" s="112"/>
      <c r="B805" s="109"/>
      <c r="C805" s="104"/>
      <c r="D805" s="106"/>
      <c r="E805" s="28" t="s">
        <v>45</v>
      </c>
      <c r="F805" s="23">
        <v>100</v>
      </c>
      <c r="G805" s="53">
        <v>100</v>
      </c>
      <c r="H805" s="81">
        <v>100</v>
      </c>
      <c r="I805" s="81"/>
      <c r="J805" s="6">
        <f>SUM(H805/G805)*100</f>
        <v>100</v>
      </c>
    </row>
    <row r="806" spans="1:10" ht="63" customHeight="1">
      <c r="A806" s="110">
        <v>48</v>
      </c>
      <c r="B806" s="107" t="s">
        <v>30</v>
      </c>
      <c r="C806" s="113" t="s">
        <v>130</v>
      </c>
      <c r="D806" s="27" t="s">
        <v>7</v>
      </c>
      <c r="E806" s="28" t="s">
        <v>132</v>
      </c>
      <c r="F806" s="81">
        <v>15840</v>
      </c>
      <c r="G806" s="85">
        <v>15840</v>
      </c>
      <c r="H806" s="81">
        <v>15838</v>
      </c>
      <c r="I806" s="81"/>
      <c r="J806" s="6">
        <f>SUM(H806/G806)*100</f>
        <v>99.98737373737374</v>
      </c>
    </row>
    <row r="807" spans="1:10" ht="65.25" customHeight="1">
      <c r="A807" s="111"/>
      <c r="B807" s="108"/>
      <c r="C807" s="113"/>
      <c r="D807" s="102" t="s">
        <v>6</v>
      </c>
      <c r="E807" s="28" t="s">
        <v>132</v>
      </c>
      <c r="F807" s="37">
        <v>2332.9152</v>
      </c>
      <c r="G807" s="61">
        <v>2332.9152</v>
      </c>
      <c r="H807" s="81">
        <v>2262.8302</v>
      </c>
      <c r="I807" s="81">
        <v>2243.59702</v>
      </c>
      <c r="J807" s="6">
        <f>SUM((G807/G806*H806/H807*100)+(I807/G807*100))/2</f>
        <v>99.62780106031536</v>
      </c>
    </row>
    <row r="808" spans="1:10" ht="31.5">
      <c r="A808" s="111"/>
      <c r="B808" s="108"/>
      <c r="C808" s="113"/>
      <c r="D808" s="105" t="s">
        <v>8</v>
      </c>
      <c r="E808" s="28" t="s">
        <v>44</v>
      </c>
      <c r="F808" s="6">
        <v>100</v>
      </c>
      <c r="G808" s="1">
        <v>100</v>
      </c>
      <c r="H808" s="81">
        <v>100</v>
      </c>
      <c r="I808" s="81"/>
      <c r="J808" s="6">
        <f aca="true" t="shared" si="33" ref="J808:J824">SUM(H808/G808)*100</f>
        <v>100</v>
      </c>
    </row>
    <row r="809" spans="1:10" ht="21">
      <c r="A809" s="111"/>
      <c r="B809" s="108"/>
      <c r="C809" s="113"/>
      <c r="D809" s="106"/>
      <c r="E809" s="28" t="s">
        <v>45</v>
      </c>
      <c r="F809" s="6">
        <v>100</v>
      </c>
      <c r="G809" s="1">
        <v>100</v>
      </c>
      <c r="H809" s="81">
        <v>100</v>
      </c>
      <c r="I809" s="81"/>
      <c r="J809" s="6">
        <f t="shared" si="33"/>
        <v>100</v>
      </c>
    </row>
    <row r="810" spans="1:10" ht="73.5">
      <c r="A810" s="111"/>
      <c r="B810" s="108"/>
      <c r="C810" s="113" t="s">
        <v>133</v>
      </c>
      <c r="D810" s="27" t="s">
        <v>7</v>
      </c>
      <c r="E810" s="28" t="s">
        <v>134</v>
      </c>
      <c r="F810" s="81">
        <v>7800</v>
      </c>
      <c r="G810" s="85">
        <v>7800</v>
      </c>
      <c r="H810" s="81">
        <v>7797</v>
      </c>
      <c r="I810" s="81"/>
      <c r="J810" s="6">
        <f t="shared" si="33"/>
        <v>99.96153846153845</v>
      </c>
    </row>
    <row r="811" spans="1:10" ht="75.75" customHeight="1">
      <c r="A811" s="111"/>
      <c r="B811" s="108"/>
      <c r="C811" s="113"/>
      <c r="D811" s="102" t="s">
        <v>6</v>
      </c>
      <c r="E811" s="28" t="s">
        <v>240</v>
      </c>
      <c r="F811" s="37">
        <v>1148.784</v>
      </c>
      <c r="G811" s="61">
        <v>1148.784</v>
      </c>
      <c r="H811" s="81">
        <v>1120.66955</v>
      </c>
      <c r="I811" s="81">
        <v>1104.5161</v>
      </c>
      <c r="J811" s="6">
        <f>SUM((G811/G810*H810/H811*100)+(I811/G811*100))/2</f>
        <v>99.30791767758961</v>
      </c>
    </row>
    <row r="812" spans="1:10" ht="20.25" customHeight="1">
      <c r="A812" s="111"/>
      <c r="B812" s="108"/>
      <c r="C812" s="113"/>
      <c r="D812" s="105" t="s">
        <v>8</v>
      </c>
      <c r="E812" s="28" t="s">
        <v>44</v>
      </c>
      <c r="F812" s="6">
        <v>100</v>
      </c>
      <c r="G812" s="1">
        <v>100</v>
      </c>
      <c r="H812" s="81">
        <v>100</v>
      </c>
      <c r="I812" s="81"/>
      <c r="J812" s="6">
        <f t="shared" si="33"/>
        <v>100</v>
      </c>
    </row>
    <row r="813" spans="1:10" ht="21">
      <c r="A813" s="111"/>
      <c r="B813" s="108"/>
      <c r="C813" s="113"/>
      <c r="D813" s="106"/>
      <c r="E813" s="28" t="s">
        <v>45</v>
      </c>
      <c r="F813" s="6">
        <v>100</v>
      </c>
      <c r="G813" s="1">
        <v>100</v>
      </c>
      <c r="H813" s="81">
        <v>100</v>
      </c>
      <c r="I813" s="81"/>
      <c r="J813" s="6">
        <f t="shared" si="33"/>
        <v>100</v>
      </c>
    </row>
    <row r="814" spans="1:10" ht="64.5" customHeight="1">
      <c r="A814" s="111"/>
      <c r="B814" s="108"/>
      <c r="C814" s="113" t="s">
        <v>135</v>
      </c>
      <c r="D814" s="27" t="s">
        <v>7</v>
      </c>
      <c r="E814" s="28" t="s">
        <v>125</v>
      </c>
      <c r="F814" s="81">
        <v>5700</v>
      </c>
      <c r="G814" s="85">
        <v>5700</v>
      </c>
      <c r="H814" s="81">
        <v>5700</v>
      </c>
      <c r="I814" s="81"/>
      <c r="J814" s="6">
        <f t="shared" si="33"/>
        <v>100</v>
      </c>
    </row>
    <row r="815" spans="1:10" ht="63.75" customHeight="1">
      <c r="A815" s="111"/>
      <c r="B815" s="108"/>
      <c r="C815" s="113"/>
      <c r="D815" s="102" t="s">
        <v>6</v>
      </c>
      <c r="E815" s="28" t="s">
        <v>241</v>
      </c>
      <c r="F815" s="32">
        <v>839.496</v>
      </c>
      <c r="G815" s="63">
        <v>839.496</v>
      </c>
      <c r="H815" s="81">
        <v>813.46277</v>
      </c>
      <c r="I815" s="81">
        <v>807.45694</v>
      </c>
      <c r="J815" s="6">
        <f>SUM((G815/G814*H814/H815*100)+(I815/G815*100))/2</f>
        <v>99.69191698654475</v>
      </c>
    </row>
    <row r="816" spans="1:10" ht="23.25" customHeight="1">
      <c r="A816" s="111"/>
      <c r="B816" s="108"/>
      <c r="C816" s="113"/>
      <c r="D816" s="105" t="s">
        <v>8</v>
      </c>
      <c r="E816" s="28" t="s">
        <v>44</v>
      </c>
      <c r="F816" s="6">
        <v>100</v>
      </c>
      <c r="G816" s="1">
        <v>100</v>
      </c>
      <c r="H816" s="81">
        <v>100</v>
      </c>
      <c r="I816" s="81"/>
      <c r="J816" s="6">
        <f t="shared" si="33"/>
        <v>100</v>
      </c>
    </row>
    <row r="817" spans="1:10" ht="23.25" customHeight="1">
      <c r="A817" s="111"/>
      <c r="B817" s="108"/>
      <c r="C817" s="113"/>
      <c r="D817" s="106"/>
      <c r="E817" s="28" t="s">
        <v>45</v>
      </c>
      <c r="F817" s="6">
        <v>100</v>
      </c>
      <c r="G817" s="1">
        <v>100</v>
      </c>
      <c r="H817" s="81">
        <v>100</v>
      </c>
      <c r="I817" s="81"/>
      <c r="J817" s="6">
        <f t="shared" si="33"/>
        <v>100</v>
      </c>
    </row>
    <row r="818" spans="1:10" ht="74.25" customHeight="1">
      <c r="A818" s="111"/>
      <c r="B818" s="108"/>
      <c r="C818" s="105" t="s">
        <v>194</v>
      </c>
      <c r="D818" s="27" t="s">
        <v>7</v>
      </c>
      <c r="E818" s="28" t="s">
        <v>138</v>
      </c>
      <c r="F818" s="81">
        <v>1207</v>
      </c>
      <c r="G818" s="85">
        <v>1207</v>
      </c>
      <c r="H818" s="81">
        <v>1159</v>
      </c>
      <c r="I818" s="81"/>
      <c r="J818" s="6">
        <f t="shared" si="33"/>
        <v>96.023198011599</v>
      </c>
    </row>
    <row r="819" spans="1:10" ht="75.75" customHeight="1">
      <c r="A819" s="111"/>
      <c r="B819" s="108"/>
      <c r="C819" s="114"/>
      <c r="D819" s="102" t="s">
        <v>6</v>
      </c>
      <c r="E819" s="28" t="s">
        <v>245</v>
      </c>
      <c r="F819" s="37">
        <v>177.76696</v>
      </c>
      <c r="G819" s="61">
        <v>177.76696</v>
      </c>
      <c r="H819" s="81">
        <v>162.60169</v>
      </c>
      <c r="I819" s="81">
        <v>163.89959</v>
      </c>
      <c r="J819" s="6">
        <f>SUM((G819/G818*H818/H819*100)+(I819/G819*100))/2</f>
        <v>98.58903159141572</v>
      </c>
    </row>
    <row r="820" spans="1:10" ht="21" customHeight="1">
      <c r="A820" s="111"/>
      <c r="B820" s="108"/>
      <c r="C820" s="114"/>
      <c r="D820" s="105" t="s">
        <v>8</v>
      </c>
      <c r="E820" s="28" t="s">
        <v>44</v>
      </c>
      <c r="F820" s="6">
        <v>100</v>
      </c>
      <c r="G820" s="1">
        <v>100</v>
      </c>
      <c r="H820" s="81">
        <v>100</v>
      </c>
      <c r="I820" s="81"/>
      <c r="J820" s="6">
        <f t="shared" si="33"/>
        <v>100</v>
      </c>
    </row>
    <row r="821" spans="1:10" ht="20.25" customHeight="1">
      <c r="A821" s="111"/>
      <c r="B821" s="108"/>
      <c r="C821" s="106"/>
      <c r="D821" s="106"/>
      <c r="E821" s="28" t="s">
        <v>45</v>
      </c>
      <c r="F821" s="6">
        <v>100</v>
      </c>
      <c r="G821" s="1">
        <v>100</v>
      </c>
      <c r="H821" s="81">
        <v>100</v>
      </c>
      <c r="I821" s="81"/>
      <c r="J821" s="6">
        <f t="shared" si="33"/>
        <v>100</v>
      </c>
    </row>
    <row r="822" spans="1:10" ht="42">
      <c r="A822" s="111"/>
      <c r="B822" s="108"/>
      <c r="C822" s="105" t="s">
        <v>193</v>
      </c>
      <c r="D822" s="73" t="s">
        <v>7</v>
      </c>
      <c r="E822" s="28" t="s">
        <v>129</v>
      </c>
      <c r="F822" s="5">
        <v>32</v>
      </c>
      <c r="G822" s="52">
        <v>32</v>
      </c>
      <c r="H822" s="81">
        <v>32</v>
      </c>
      <c r="I822" s="81"/>
      <c r="J822" s="6">
        <f t="shared" si="33"/>
        <v>100</v>
      </c>
    </row>
    <row r="823" spans="1:10" ht="42.75" customHeight="1">
      <c r="A823" s="111"/>
      <c r="B823" s="108"/>
      <c r="C823" s="114"/>
      <c r="D823" s="103" t="s">
        <v>6</v>
      </c>
      <c r="E823" s="28" t="s">
        <v>129</v>
      </c>
      <c r="F823" s="32">
        <v>341.5456</v>
      </c>
      <c r="G823" s="63">
        <v>341.5456</v>
      </c>
      <c r="H823" s="81">
        <v>341.0593</v>
      </c>
      <c r="I823" s="81">
        <v>339.44016</v>
      </c>
      <c r="J823" s="6">
        <f>SUM((G823/G822*H822/H823*100)+(I823/G823*100))/2</f>
        <v>99.7630702008321</v>
      </c>
    </row>
    <row r="824" spans="1:10" ht="24.75" customHeight="1">
      <c r="A824" s="111"/>
      <c r="B824" s="108"/>
      <c r="C824" s="114"/>
      <c r="D824" s="80" t="s">
        <v>8</v>
      </c>
      <c r="E824" s="19" t="s">
        <v>45</v>
      </c>
      <c r="F824" s="6">
        <v>100</v>
      </c>
      <c r="G824" s="1">
        <v>100</v>
      </c>
      <c r="H824" s="81">
        <v>0</v>
      </c>
      <c r="I824" s="81"/>
      <c r="J824" s="6">
        <f t="shared" si="33"/>
        <v>0</v>
      </c>
    </row>
    <row r="825" spans="1:10" ht="31.5">
      <c r="A825" s="71"/>
      <c r="B825" s="108"/>
      <c r="C825" s="104" t="s">
        <v>209</v>
      </c>
      <c r="D825" s="77" t="s">
        <v>6</v>
      </c>
      <c r="E825" s="21" t="s">
        <v>187</v>
      </c>
      <c r="F825" s="39">
        <v>534.78396</v>
      </c>
      <c r="G825" s="55">
        <v>534.78396</v>
      </c>
      <c r="H825" s="81">
        <v>508.81586</v>
      </c>
      <c r="I825" s="81">
        <v>509.53367</v>
      </c>
      <c r="J825" s="6">
        <f>SUM((G825/G826*H826/H825*100)+(I825/G825*100))/2</f>
        <v>98.4736439266043</v>
      </c>
    </row>
    <row r="826" spans="1:10" ht="42">
      <c r="A826" s="71"/>
      <c r="B826" s="108"/>
      <c r="C826" s="104"/>
      <c r="D826" s="80" t="s">
        <v>7</v>
      </c>
      <c r="E826" s="21" t="s">
        <v>186</v>
      </c>
      <c r="F826" s="14">
        <v>306</v>
      </c>
      <c r="G826" s="62">
        <v>306</v>
      </c>
      <c r="H826" s="81">
        <v>296</v>
      </c>
      <c r="I826" s="81"/>
      <c r="J826" s="6">
        <f>SUM(H826/G826)*100</f>
        <v>96.73202614379085</v>
      </c>
    </row>
    <row r="827" spans="1:10" ht="31.5">
      <c r="A827" s="71"/>
      <c r="B827" s="108"/>
      <c r="C827" s="104"/>
      <c r="D827" s="105" t="s">
        <v>8</v>
      </c>
      <c r="E827" s="28" t="s">
        <v>44</v>
      </c>
      <c r="F827" s="23">
        <v>100</v>
      </c>
      <c r="G827" s="53">
        <v>100</v>
      </c>
      <c r="H827" s="81">
        <v>0</v>
      </c>
      <c r="I827" s="81"/>
      <c r="J827" s="6">
        <f>SUM(H827/G827)*100</f>
        <v>0</v>
      </c>
    </row>
    <row r="828" spans="1:10" ht="21.75" customHeight="1">
      <c r="A828" s="71"/>
      <c r="B828" s="108"/>
      <c r="C828" s="104"/>
      <c r="D828" s="106"/>
      <c r="E828" s="28" t="s">
        <v>45</v>
      </c>
      <c r="F828" s="23">
        <v>100</v>
      </c>
      <c r="G828" s="53">
        <v>100</v>
      </c>
      <c r="H828" s="81">
        <v>0</v>
      </c>
      <c r="I828" s="81"/>
      <c r="J828" s="6">
        <f>SUM(H828/G828)*100</f>
        <v>0</v>
      </c>
    </row>
    <row r="829" spans="1:10" ht="18.75" customHeight="1">
      <c r="A829" s="71"/>
      <c r="B829" s="108"/>
      <c r="C829" s="115" t="s">
        <v>159</v>
      </c>
      <c r="D829" s="73" t="s">
        <v>6</v>
      </c>
      <c r="E829" s="51" t="s">
        <v>154</v>
      </c>
      <c r="F829" s="40">
        <v>394.37874</v>
      </c>
      <c r="G829" s="35">
        <v>394.37874</v>
      </c>
      <c r="H829" s="81">
        <v>382.13361</v>
      </c>
      <c r="I829" s="18">
        <v>377.13322</v>
      </c>
      <c r="J829" s="6">
        <f>SUM((G829/G830*H830/H829*100)+(I829/G829*100))/2</f>
        <v>99.4157892799632</v>
      </c>
    </row>
    <row r="830" spans="1:10" ht="20.25" customHeight="1">
      <c r="A830" s="71"/>
      <c r="B830" s="108"/>
      <c r="C830" s="115"/>
      <c r="D830" s="73" t="s">
        <v>7</v>
      </c>
      <c r="E830" s="51" t="s">
        <v>157</v>
      </c>
      <c r="F830" s="33">
        <v>101</v>
      </c>
      <c r="G830" s="33">
        <v>101</v>
      </c>
      <c r="H830" s="81">
        <v>101</v>
      </c>
      <c r="I830" s="3"/>
      <c r="J830" s="6">
        <f>SUM(H830/G830)*100</f>
        <v>100</v>
      </c>
    </row>
    <row r="831" spans="1:10" ht="21.75" customHeight="1">
      <c r="A831" s="71"/>
      <c r="B831" s="109"/>
      <c r="C831" s="115"/>
      <c r="D831" s="80" t="s">
        <v>8</v>
      </c>
      <c r="E831" s="51" t="s">
        <v>206</v>
      </c>
      <c r="F831" s="33">
        <v>100</v>
      </c>
      <c r="G831" s="33">
        <v>100</v>
      </c>
      <c r="H831" s="81">
        <v>0</v>
      </c>
      <c r="I831" s="3"/>
      <c r="J831" s="6">
        <f>SUM(H831/G831)*100</f>
        <v>0</v>
      </c>
    </row>
    <row r="832" spans="1:10" ht="64.5" customHeight="1">
      <c r="A832" s="110">
        <v>49</v>
      </c>
      <c r="B832" s="107" t="s">
        <v>203</v>
      </c>
      <c r="C832" s="113" t="s">
        <v>248</v>
      </c>
      <c r="D832" s="27" t="s">
        <v>7</v>
      </c>
      <c r="E832" s="28" t="s">
        <v>132</v>
      </c>
      <c r="F832" s="81">
        <v>10085</v>
      </c>
      <c r="G832" s="85">
        <v>10085</v>
      </c>
      <c r="H832" s="81">
        <v>10343</v>
      </c>
      <c r="I832" s="81"/>
      <c r="J832" s="6">
        <f>SUM(H832/G832)*100</f>
        <v>102.55825483391175</v>
      </c>
    </row>
    <row r="833" spans="1:10" ht="65.25" customHeight="1">
      <c r="A833" s="111"/>
      <c r="B833" s="108"/>
      <c r="C833" s="113"/>
      <c r="D833" s="102" t="s">
        <v>6</v>
      </c>
      <c r="E833" s="28" t="s">
        <v>196</v>
      </c>
      <c r="F833" s="37">
        <v>1485.3188</v>
      </c>
      <c r="G833" s="61">
        <v>1485.3188</v>
      </c>
      <c r="H833" s="3">
        <v>1480.194</v>
      </c>
      <c r="I833" s="81">
        <v>1335.161</v>
      </c>
      <c r="J833" s="6">
        <f>SUM((G833/G832*H832/H833*100)+(I833/G833*100))/2</f>
        <v>96.40193548672507</v>
      </c>
    </row>
    <row r="834" spans="1:10" ht="21" customHeight="1">
      <c r="A834" s="111"/>
      <c r="B834" s="108"/>
      <c r="C834" s="113"/>
      <c r="D834" s="105" t="s">
        <v>8</v>
      </c>
      <c r="E834" s="28" t="s">
        <v>44</v>
      </c>
      <c r="F834" s="6">
        <v>100</v>
      </c>
      <c r="G834" s="1">
        <v>100</v>
      </c>
      <c r="H834" s="81">
        <v>100</v>
      </c>
      <c r="I834" s="81"/>
      <c r="J834" s="6">
        <f aca="true" t="shared" si="34" ref="J834:J847">SUM(H834/G834)*100</f>
        <v>100</v>
      </c>
    </row>
    <row r="835" spans="1:10" ht="20.25" customHeight="1">
      <c r="A835" s="111"/>
      <c r="B835" s="108"/>
      <c r="C835" s="113"/>
      <c r="D835" s="106"/>
      <c r="E835" s="28" t="s">
        <v>45</v>
      </c>
      <c r="F835" s="6">
        <v>100</v>
      </c>
      <c r="G835" s="1">
        <v>100</v>
      </c>
      <c r="H835" s="81">
        <v>100</v>
      </c>
      <c r="I835" s="81"/>
      <c r="J835" s="6">
        <f t="shared" si="34"/>
        <v>100</v>
      </c>
    </row>
    <row r="836" spans="1:10" ht="73.5">
      <c r="A836" s="111"/>
      <c r="B836" s="108"/>
      <c r="C836" s="113" t="s">
        <v>195</v>
      </c>
      <c r="D836" s="27" t="s">
        <v>7</v>
      </c>
      <c r="E836" s="28" t="s">
        <v>134</v>
      </c>
      <c r="F836" s="81">
        <v>5200</v>
      </c>
      <c r="G836" s="85">
        <v>5200</v>
      </c>
      <c r="H836" s="81">
        <v>5562</v>
      </c>
      <c r="I836" s="81"/>
      <c r="J836" s="6">
        <f t="shared" si="34"/>
        <v>106.96153846153847</v>
      </c>
    </row>
    <row r="837" spans="1:10" ht="73.5">
      <c r="A837" s="111"/>
      <c r="B837" s="108"/>
      <c r="C837" s="113"/>
      <c r="D837" s="102" t="s">
        <v>6</v>
      </c>
      <c r="E837" s="28" t="s">
        <v>134</v>
      </c>
      <c r="F837" s="26">
        <v>765.856</v>
      </c>
      <c r="G837" s="59">
        <v>765.856</v>
      </c>
      <c r="H837" s="3">
        <v>763.214</v>
      </c>
      <c r="I837" s="81">
        <v>688.432</v>
      </c>
      <c r="J837" s="6">
        <f>SUM((G837/G836*H836/H837*100)+(I837/G837*100))/2</f>
        <v>98.61116621665431</v>
      </c>
    </row>
    <row r="838" spans="1:10" ht="31.5">
      <c r="A838" s="111"/>
      <c r="B838" s="108"/>
      <c r="C838" s="113"/>
      <c r="D838" s="105" t="s">
        <v>8</v>
      </c>
      <c r="E838" s="28" t="s">
        <v>44</v>
      </c>
      <c r="F838" s="6">
        <v>100</v>
      </c>
      <c r="G838" s="1">
        <v>100</v>
      </c>
      <c r="H838" s="81">
        <v>100</v>
      </c>
      <c r="I838" s="81"/>
      <c r="J838" s="6">
        <f t="shared" si="34"/>
        <v>100</v>
      </c>
    </row>
    <row r="839" spans="1:10" ht="20.25" customHeight="1">
      <c r="A839" s="111"/>
      <c r="B839" s="108"/>
      <c r="C839" s="113"/>
      <c r="D839" s="106"/>
      <c r="E839" s="28" t="s">
        <v>45</v>
      </c>
      <c r="F839" s="6">
        <v>100</v>
      </c>
      <c r="G839" s="1">
        <v>100</v>
      </c>
      <c r="H839" s="81">
        <v>100</v>
      </c>
      <c r="I839" s="81"/>
      <c r="J839" s="6">
        <f t="shared" si="34"/>
        <v>100</v>
      </c>
    </row>
    <row r="840" spans="1:10" ht="62.25" customHeight="1">
      <c r="A840" s="111"/>
      <c r="B840" s="108"/>
      <c r="C840" s="113" t="s">
        <v>243</v>
      </c>
      <c r="D840" s="27" t="s">
        <v>7</v>
      </c>
      <c r="E840" s="28" t="s">
        <v>125</v>
      </c>
      <c r="F840" s="81">
        <v>2300</v>
      </c>
      <c r="G840" s="85">
        <v>2300</v>
      </c>
      <c r="H840" s="81">
        <v>2371</v>
      </c>
      <c r="I840" s="81"/>
      <c r="J840" s="6">
        <f t="shared" si="34"/>
        <v>103.08695652173914</v>
      </c>
    </row>
    <row r="841" spans="1:10" ht="64.5" customHeight="1">
      <c r="A841" s="111"/>
      <c r="B841" s="108"/>
      <c r="C841" s="113"/>
      <c r="D841" s="102" t="s">
        <v>6</v>
      </c>
      <c r="E841" s="28" t="s">
        <v>125</v>
      </c>
      <c r="F841" s="32">
        <v>338.744</v>
      </c>
      <c r="G841" s="63">
        <v>338.744</v>
      </c>
      <c r="H841" s="81">
        <v>337.575</v>
      </c>
      <c r="I841" s="81">
        <v>304.498</v>
      </c>
      <c r="J841" s="6">
        <f>SUM((G841/G840*H840/H841*100)+(I841/G841*100))/2</f>
        <v>96.66712025261324</v>
      </c>
    </row>
    <row r="842" spans="1:10" ht="31.5">
      <c r="A842" s="111"/>
      <c r="B842" s="108"/>
      <c r="C842" s="113"/>
      <c r="D842" s="105" t="s">
        <v>8</v>
      </c>
      <c r="E842" s="28" t="s">
        <v>44</v>
      </c>
      <c r="F842" s="6">
        <v>100</v>
      </c>
      <c r="G842" s="1">
        <v>100</v>
      </c>
      <c r="H842" s="81">
        <v>100</v>
      </c>
      <c r="I842" s="81"/>
      <c r="J842" s="6">
        <f t="shared" si="34"/>
        <v>100</v>
      </c>
    </row>
    <row r="843" spans="1:10" ht="21">
      <c r="A843" s="111"/>
      <c r="B843" s="108"/>
      <c r="C843" s="113"/>
      <c r="D843" s="106"/>
      <c r="E843" s="28" t="s">
        <v>45</v>
      </c>
      <c r="F843" s="6">
        <v>100</v>
      </c>
      <c r="G843" s="1">
        <v>100</v>
      </c>
      <c r="H843" s="81">
        <v>100</v>
      </c>
      <c r="I843" s="81"/>
      <c r="J843" s="6">
        <f t="shared" si="34"/>
        <v>100</v>
      </c>
    </row>
    <row r="844" spans="1:10" ht="74.25" customHeight="1">
      <c r="A844" s="111"/>
      <c r="B844" s="108"/>
      <c r="C844" s="105" t="s">
        <v>137</v>
      </c>
      <c r="D844" s="27" t="s">
        <v>7</v>
      </c>
      <c r="E844" s="28" t="s">
        <v>138</v>
      </c>
      <c r="F844" s="81">
        <v>3600</v>
      </c>
      <c r="G844" s="85">
        <v>3600</v>
      </c>
      <c r="H844" s="81">
        <v>4088</v>
      </c>
      <c r="I844" s="81"/>
      <c r="J844" s="6">
        <f t="shared" si="34"/>
        <v>113.55555555555557</v>
      </c>
    </row>
    <row r="845" spans="1:10" ht="74.25" customHeight="1">
      <c r="A845" s="111"/>
      <c r="B845" s="108"/>
      <c r="C845" s="114"/>
      <c r="D845" s="102" t="s">
        <v>6</v>
      </c>
      <c r="E845" s="28" t="s">
        <v>138</v>
      </c>
      <c r="F845" s="26">
        <v>530.208</v>
      </c>
      <c r="G845" s="59">
        <v>530.208</v>
      </c>
      <c r="H845" s="81">
        <v>528.379</v>
      </c>
      <c r="I845" s="81">
        <v>476.607</v>
      </c>
      <c r="J845" s="6">
        <f>SUM((G845/G844*H844/H845*100)+(I845/G845*100))/2</f>
        <v>101.91960140844765</v>
      </c>
    </row>
    <row r="846" spans="1:10" ht="31.5">
      <c r="A846" s="111"/>
      <c r="B846" s="108"/>
      <c r="C846" s="114"/>
      <c r="D846" s="105" t="s">
        <v>8</v>
      </c>
      <c r="E846" s="28" t="s">
        <v>44</v>
      </c>
      <c r="F846" s="6">
        <v>100</v>
      </c>
      <c r="G846" s="1">
        <v>100</v>
      </c>
      <c r="H846" s="81">
        <v>100</v>
      </c>
      <c r="I846" s="81"/>
      <c r="J846" s="6">
        <f t="shared" si="34"/>
        <v>100</v>
      </c>
    </row>
    <row r="847" spans="1:10" ht="21">
      <c r="A847" s="111"/>
      <c r="B847" s="108"/>
      <c r="C847" s="106"/>
      <c r="D847" s="106"/>
      <c r="E847" s="28" t="s">
        <v>45</v>
      </c>
      <c r="F847" s="6">
        <v>100</v>
      </c>
      <c r="G847" s="1">
        <v>100</v>
      </c>
      <c r="H847" s="81">
        <v>100</v>
      </c>
      <c r="I847" s="81"/>
      <c r="J847" s="6">
        <f t="shared" si="34"/>
        <v>100</v>
      </c>
    </row>
    <row r="848" spans="1:10" ht="31.5">
      <c r="A848" s="111"/>
      <c r="B848" s="108"/>
      <c r="C848" s="104" t="s">
        <v>209</v>
      </c>
      <c r="D848" s="77" t="s">
        <v>6</v>
      </c>
      <c r="E848" s="21" t="s">
        <v>187</v>
      </c>
      <c r="F848" s="39">
        <v>288.3639</v>
      </c>
      <c r="G848" s="55">
        <f>SUM(F848)</f>
        <v>288.3639</v>
      </c>
      <c r="H848" s="81">
        <v>225.255</v>
      </c>
      <c r="I848" s="81">
        <v>196.586</v>
      </c>
      <c r="J848" s="6">
        <f>SUM((G848/G849*H849/H848*100)+(I848/G848*100))/2</f>
        <v>99.25855585316074</v>
      </c>
    </row>
    <row r="849" spans="1:10" ht="42">
      <c r="A849" s="111"/>
      <c r="B849" s="108"/>
      <c r="C849" s="104"/>
      <c r="D849" s="89" t="s">
        <v>7</v>
      </c>
      <c r="E849" s="21" t="s">
        <v>186</v>
      </c>
      <c r="F849" s="14">
        <v>165</v>
      </c>
      <c r="G849" s="62">
        <f>SUM(F849)</f>
        <v>165</v>
      </c>
      <c r="H849" s="81">
        <v>168</v>
      </c>
      <c r="I849" s="81"/>
      <c r="J849" s="6">
        <f>SUM(H849/G849)*100</f>
        <v>101.81818181818181</v>
      </c>
    </row>
    <row r="850" spans="1:10" ht="31.5">
      <c r="A850" s="111"/>
      <c r="B850" s="108"/>
      <c r="C850" s="104"/>
      <c r="D850" s="105" t="s">
        <v>8</v>
      </c>
      <c r="E850" s="28" t="s">
        <v>44</v>
      </c>
      <c r="F850" s="23">
        <v>100</v>
      </c>
      <c r="G850" s="53">
        <v>100</v>
      </c>
      <c r="H850" s="81">
        <v>100</v>
      </c>
      <c r="I850" s="81"/>
      <c r="J850" s="6">
        <f>SUM(H850/G850)*100</f>
        <v>100</v>
      </c>
    </row>
    <row r="851" spans="1:10" ht="21">
      <c r="A851" s="112"/>
      <c r="B851" s="109"/>
      <c r="C851" s="104"/>
      <c r="D851" s="106"/>
      <c r="E851" s="28" t="s">
        <v>45</v>
      </c>
      <c r="F851" s="23">
        <v>100</v>
      </c>
      <c r="G851" s="53">
        <v>100</v>
      </c>
      <c r="H851" s="81">
        <v>100</v>
      </c>
      <c r="I851" s="81"/>
      <c r="J851" s="6">
        <f>SUM(H851/G851)*100</f>
        <v>100</v>
      </c>
    </row>
    <row r="852" spans="1:10" ht="74.25" customHeight="1">
      <c r="A852" s="144">
        <v>50</v>
      </c>
      <c r="B852" s="145" t="s">
        <v>42</v>
      </c>
      <c r="C852" s="105" t="s">
        <v>137</v>
      </c>
      <c r="D852" s="27" t="s">
        <v>7</v>
      </c>
      <c r="E852" s="28" t="s">
        <v>138</v>
      </c>
      <c r="F852" s="81">
        <v>450</v>
      </c>
      <c r="G852" s="85">
        <v>450</v>
      </c>
      <c r="H852" s="81">
        <v>450</v>
      </c>
      <c r="I852" s="81"/>
      <c r="J852" s="6">
        <f aca="true" t="shared" si="35" ref="J852:J859">SUM(H852/G852)*100</f>
        <v>100</v>
      </c>
    </row>
    <row r="853" spans="1:10" ht="72.75" customHeight="1">
      <c r="A853" s="144"/>
      <c r="B853" s="145"/>
      <c r="C853" s="114"/>
      <c r="D853" s="102" t="s">
        <v>6</v>
      </c>
      <c r="E853" s="28" t="s">
        <v>245</v>
      </c>
      <c r="F853" s="26">
        <v>66.276</v>
      </c>
      <c r="G853" s="59">
        <v>66.276</v>
      </c>
      <c r="H853" s="81">
        <v>66.8</v>
      </c>
      <c r="I853" s="6">
        <v>66.8</v>
      </c>
      <c r="J853" s="6">
        <f>SUM((G853/G852*H852/H853*100)+(I853/G853*100))/2</f>
        <v>100.00310098615009</v>
      </c>
    </row>
    <row r="854" spans="1:10" ht="31.5">
      <c r="A854" s="144"/>
      <c r="B854" s="145"/>
      <c r="C854" s="114"/>
      <c r="D854" s="105" t="s">
        <v>8</v>
      </c>
      <c r="E854" s="28" t="s">
        <v>44</v>
      </c>
      <c r="F854" s="6">
        <v>100</v>
      </c>
      <c r="G854" s="1">
        <v>100</v>
      </c>
      <c r="H854" s="81">
        <v>100</v>
      </c>
      <c r="I854" s="81"/>
      <c r="J854" s="6">
        <f t="shared" si="35"/>
        <v>100</v>
      </c>
    </row>
    <row r="855" spans="1:10" ht="20.25" customHeight="1">
      <c r="A855" s="144"/>
      <c r="B855" s="145"/>
      <c r="C855" s="106"/>
      <c r="D855" s="106"/>
      <c r="E855" s="28" t="s">
        <v>45</v>
      </c>
      <c r="F855" s="6">
        <v>100</v>
      </c>
      <c r="G855" s="1">
        <v>100</v>
      </c>
      <c r="H855" s="81">
        <v>100</v>
      </c>
      <c r="I855" s="81"/>
      <c r="J855" s="6">
        <f t="shared" si="35"/>
        <v>100</v>
      </c>
    </row>
    <row r="856" spans="1:10" ht="73.5">
      <c r="A856" s="144"/>
      <c r="B856" s="145"/>
      <c r="C856" s="113" t="s">
        <v>133</v>
      </c>
      <c r="D856" s="27" t="s">
        <v>7</v>
      </c>
      <c r="E856" s="28" t="s">
        <v>134</v>
      </c>
      <c r="F856" s="81">
        <v>2202</v>
      </c>
      <c r="G856" s="85">
        <v>2202</v>
      </c>
      <c r="H856" s="81">
        <v>2224</v>
      </c>
      <c r="I856" s="81"/>
      <c r="J856" s="6">
        <f t="shared" si="35"/>
        <v>100.99909173478656</v>
      </c>
    </row>
    <row r="857" spans="1:10" ht="77.25" customHeight="1">
      <c r="A857" s="144"/>
      <c r="B857" s="145"/>
      <c r="C857" s="113"/>
      <c r="D857" s="102" t="s">
        <v>6</v>
      </c>
      <c r="E857" s="28" t="s">
        <v>240</v>
      </c>
      <c r="F857" s="37">
        <v>324.31056</v>
      </c>
      <c r="G857" s="61">
        <v>324.31056</v>
      </c>
      <c r="H857" s="2">
        <v>295.8</v>
      </c>
      <c r="I857" s="2">
        <v>295.8</v>
      </c>
      <c r="J857" s="6">
        <f>SUM((G857/G856*H856/H857*100)+(I857/G857*100))/2</f>
        <v>100.97135904926562</v>
      </c>
    </row>
    <row r="858" spans="1:10" ht="33.75" customHeight="1">
      <c r="A858" s="144"/>
      <c r="B858" s="145"/>
      <c r="C858" s="113"/>
      <c r="D858" s="105" t="s">
        <v>8</v>
      </c>
      <c r="E858" s="28" t="s">
        <v>44</v>
      </c>
      <c r="F858" s="6">
        <v>100</v>
      </c>
      <c r="G858" s="1">
        <v>100</v>
      </c>
      <c r="H858" s="81">
        <v>100</v>
      </c>
      <c r="I858" s="81"/>
      <c r="J858" s="6">
        <f t="shared" si="35"/>
        <v>100</v>
      </c>
    </row>
    <row r="859" spans="1:10" ht="21">
      <c r="A859" s="144"/>
      <c r="B859" s="145"/>
      <c r="C859" s="113"/>
      <c r="D859" s="106"/>
      <c r="E859" s="28" t="s">
        <v>45</v>
      </c>
      <c r="F859" s="6">
        <v>100</v>
      </c>
      <c r="G859" s="1">
        <v>100</v>
      </c>
      <c r="H859" s="81">
        <v>100</v>
      </c>
      <c r="I859" s="81"/>
      <c r="J859" s="6">
        <f t="shared" si="35"/>
        <v>100</v>
      </c>
    </row>
    <row r="860" spans="1:10" ht="31.5">
      <c r="A860" s="144"/>
      <c r="B860" s="145"/>
      <c r="C860" s="104" t="s">
        <v>209</v>
      </c>
      <c r="D860" s="77" t="s">
        <v>6</v>
      </c>
      <c r="E860" s="21" t="s">
        <v>187</v>
      </c>
      <c r="F860" s="39">
        <v>8.7383</v>
      </c>
      <c r="G860" s="55">
        <v>8.7383</v>
      </c>
      <c r="H860" s="65">
        <v>8.7383</v>
      </c>
      <c r="I860" s="65">
        <v>8.7383</v>
      </c>
      <c r="J860" s="6">
        <f>SUM((G860/G861*H861/H860*100)+(I860/G860*100))/2</f>
        <v>100</v>
      </c>
    </row>
    <row r="861" spans="1:10" ht="42">
      <c r="A861" s="144"/>
      <c r="B861" s="145"/>
      <c r="C861" s="104"/>
      <c r="D861" s="89" t="s">
        <v>7</v>
      </c>
      <c r="E861" s="21" t="s">
        <v>186</v>
      </c>
      <c r="F861" s="14">
        <v>5</v>
      </c>
      <c r="G861" s="36">
        <v>5</v>
      </c>
      <c r="H861" s="81">
        <v>5</v>
      </c>
      <c r="I861" s="81"/>
      <c r="J861" s="6">
        <f>SUM(H861/G861)*100</f>
        <v>100</v>
      </c>
    </row>
    <row r="862" spans="1:10" ht="31.5">
      <c r="A862" s="144"/>
      <c r="B862" s="145"/>
      <c r="C862" s="104"/>
      <c r="D862" s="105" t="s">
        <v>8</v>
      </c>
      <c r="E862" s="28" t="s">
        <v>44</v>
      </c>
      <c r="F862" s="23">
        <v>100</v>
      </c>
      <c r="G862" s="53">
        <v>100</v>
      </c>
      <c r="H862" s="81">
        <v>0</v>
      </c>
      <c r="I862" s="81"/>
      <c r="J862" s="6">
        <f>SUM(H862/G862)*100</f>
        <v>0</v>
      </c>
    </row>
    <row r="863" spans="1:10" ht="21">
      <c r="A863" s="144"/>
      <c r="B863" s="145"/>
      <c r="C863" s="104"/>
      <c r="D863" s="106"/>
      <c r="E863" s="28" t="s">
        <v>45</v>
      </c>
      <c r="F863" s="23">
        <v>100</v>
      </c>
      <c r="G863" s="1">
        <v>100</v>
      </c>
      <c r="H863" s="81">
        <v>0</v>
      </c>
      <c r="I863" s="81"/>
      <c r="J863" s="6">
        <f>SUM(H863/G863)*100</f>
        <v>0</v>
      </c>
    </row>
    <row r="864" spans="2:10" ht="12.75">
      <c r="B864" s="16"/>
      <c r="C864" s="16"/>
      <c r="E864" s="13"/>
      <c r="F864" s="13"/>
      <c r="G864" s="13"/>
      <c r="H864" s="13"/>
      <c r="I864" s="13"/>
      <c r="J864" s="13"/>
    </row>
    <row r="865" spans="2:10" ht="12.75">
      <c r="B865" s="16"/>
      <c r="C865" s="16"/>
      <c r="E865" s="13"/>
      <c r="F865" s="13"/>
      <c r="G865" s="25"/>
      <c r="H865" s="13"/>
      <c r="I865" s="13"/>
      <c r="J865" s="13"/>
    </row>
    <row r="866" spans="2:10" ht="12.75">
      <c r="B866" s="16"/>
      <c r="C866" s="16"/>
      <c r="E866" s="13"/>
      <c r="F866" s="13"/>
      <c r="G866" s="25"/>
      <c r="H866" s="13"/>
      <c r="I866" s="13"/>
      <c r="J866" s="13"/>
    </row>
    <row r="867" spans="2:10" ht="12.75">
      <c r="B867" s="16"/>
      <c r="C867" s="16"/>
      <c r="E867" s="13"/>
      <c r="F867" s="13"/>
      <c r="G867" s="25"/>
      <c r="H867" s="13"/>
      <c r="I867" s="13"/>
      <c r="J867" s="13"/>
    </row>
    <row r="868" spans="2:10" ht="12.75">
      <c r="B868" s="16"/>
      <c r="C868" s="16"/>
      <c r="E868" s="13"/>
      <c r="F868" s="13"/>
      <c r="G868" s="25"/>
      <c r="H868" s="13"/>
      <c r="I868" s="13"/>
      <c r="J868" s="13"/>
    </row>
    <row r="869" spans="2:10" ht="12.75">
      <c r="B869" s="16"/>
      <c r="C869" s="16"/>
      <c r="E869" s="13"/>
      <c r="F869" s="13"/>
      <c r="G869" s="25"/>
      <c r="H869" s="13"/>
      <c r="I869" s="13"/>
      <c r="J869" s="13"/>
    </row>
    <row r="870" spans="2:10" ht="12.75">
      <c r="B870" s="16"/>
      <c r="C870" s="16"/>
      <c r="E870" s="13"/>
      <c r="F870" s="13"/>
      <c r="G870" s="25"/>
      <c r="H870" s="13"/>
      <c r="I870" s="13"/>
      <c r="J870" s="13"/>
    </row>
    <row r="871" spans="2:10" ht="12.75">
      <c r="B871" s="16"/>
      <c r="C871" s="16"/>
      <c r="E871" s="13"/>
      <c r="F871" s="13"/>
      <c r="G871" s="25"/>
      <c r="H871" s="13"/>
      <c r="I871" s="13"/>
      <c r="J871" s="13"/>
    </row>
    <row r="872" spans="2:10" ht="12.75">
      <c r="B872" s="16"/>
      <c r="C872" s="16"/>
      <c r="E872" s="13"/>
      <c r="F872" s="13"/>
      <c r="G872" s="25"/>
      <c r="H872" s="13"/>
      <c r="I872" s="13"/>
      <c r="J872" s="13"/>
    </row>
    <row r="873" spans="2:10" ht="12.75">
      <c r="B873" s="16"/>
      <c r="C873" s="16"/>
      <c r="E873" s="13"/>
      <c r="F873" s="13"/>
      <c r="G873" s="25"/>
      <c r="H873" s="13"/>
      <c r="I873" s="13"/>
      <c r="J873" s="13"/>
    </row>
    <row r="874" spans="2:10" ht="12.75">
      <c r="B874" s="16"/>
      <c r="C874" s="16"/>
      <c r="E874" s="13"/>
      <c r="F874" s="13"/>
      <c r="G874" s="25"/>
      <c r="H874" s="13"/>
      <c r="I874" s="13"/>
      <c r="J874" s="13"/>
    </row>
    <row r="875" spans="2:10" ht="12.75">
      <c r="B875" s="16"/>
      <c r="C875" s="16"/>
      <c r="E875" s="13"/>
      <c r="F875" s="13"/>
      <c r="G875" s="25"/>
      <c r="H875" s="13"/>
      <c r="I875" s="13"/>
      <c r="J875" s="13"/>
    </row>
    <row r="876" spans="2:10" ht="12.75">
      <c r="B876" s="16"/>
      <c r="C876" s="16"/>
      <c r="E876" s="13"/>
      <c r="F876" s="13"/>
      <c r="G876" s="25"/>
      <c r="H876" s="13"/>
      <c r="I876" s="13"/>
      <c r="J876" s="13"/>
    </row>
    <row r="877" spans="2:10" ht="12.75">
      <c r="B877" s="16"/>
      <c r="C877" s="16"/>
      <c r="E877" s="13"/>
      <c r="F877" s="13"/>
      <c r="G877" s="25"/>
      <c r="H877" s="13"/>
      <c r="I877" s="13"/>
      <c r="J877" s="13"/>
    </row>
    <row r="878" spans="2:10" ht="12.75">
      <c r="B878" s="16"/>
      <c r="C878" s="16"/>
      <c r="E878" s="13"/>
      <c r="F878" s="13"/>
      <c r="G878" s="25"/>
      <c r="H878" s="13"/>
      <c r="I878" s="13"/>
      <c r="J878" s="13"/>
    </row>
    <row r="879" spans="2:10" ht="12.75">
      <c r="B879" s="16"/>
      <c r="C879" s="16"/>
      <c r="E879" s="13"/>
      <c r="F879" s="13"/>
      <c r="G879" s="25"/>
      <c r="H879" s="13"/>
      <c r="I879" s="13"/>
      <c r="J879" s="13"/>
    </row>
    <row r="880" spans="2:10" ht="12.75">
      <c r="B880" s="16"/>
      <c r="C880" s="16"/>
      <c r="E880" s="13"/>
      <c r="F880" s="13"/>
      <c r="G880" s="25"/>
      <c r="H880" s="13"/>
      <c r="I880" s="13"/>
      <c r="J880" s="13"/>
    </row>
    <row r="881" spans="2:10" ht="12.75">
      <c r="B881" s="16"/>
      <c r="C881" s="16"/>
      <c r="E881" s="13"/>
      <c r="F881" s="13"/>
      <c r="G881" s="25"/>
      <c r="H881" s="13"/>
      <c r="I881" s="13"/>
      <c r="J881" s="13"/>
    </row>
    <row r="882" spans="2:10" ht="12.75">
      <c r="B882" s="16"/>
      <c r="C882" s="16"/>
      <c r="E882" s="13"/>
      <c r="F882" s="13"/>
      <c r="G882" s="25"/>
      <c r="H882" s="13"/>
      <c r="I882" s="13"/>
      <c r="J882" s="13"/>
    </row>
    <row r="883" spans="2:10" ht="12.75">
      <c r="B883" s="16"/>
      <c r="C883" s="16"/>
      <c r="E883" s="13"/>
      <c r="F883" s="13"/>
      <c r="G883" s="25"/>
      <c r="H883" s="13"/>
      <c r="I883" s="13"/>
      <c r="J883" s="13"/>
    </row>
    <row r="884" spans="2:10" ht="12.75">
      <c r="B884" s="16"/>
      <c r="C884" s="16"/>
      <c r="E884" s="13"/>
      <c r="F884" s="13"/>
      <c r="G884" s="25"/>
      <c r="H884" s="13"/>
      <c r="I884" s="13"/>
      <c r="J884" s="13"/>
    </row>
    <row r="885" spans="2:10" ht="12.75">
      <c r="B885" s="16"/>
      <c r="C885" s="16"/>
      <c r="E885" s="13"/>
      <c r="F885" s="13"/>
      <c r="G885" s="25"/>
      <c r="H885" s="13"/>
      <c r="I885" s="13"/>
      <c r="J885" s="13"/>
    </row>
    <row r="886" spans="2:10" ht="12.75">
      <c r="B886" s="16"/>
      <c r="C886" s="16"/>
      <c r="E886" s="13"/>
      <c r="F886" s="13"/>
      <c r="G886" s="25"/>
      <c r="H886" s="13"/>
      <c r="I886" s="13"/>
      <c r="J886" s="13"/>
    </row>
    <row r="887" spans="2:10" ht="12.75">
      <c r="B887" s="16"/>
      <c r="C887" s="16"/>
      <c r="E887" s="13"/>
      <c r="F887" s="13"/>
      <c r="G887" s="25"/>
      <c r="H887" s="13"/>
      <c r="I887" s="13"/>
      <c r="J887" s="13"/>
    </row>
    <row r="888" spans="2:10" ht="12.75">
      <c r="B888" s="16"/>
      <c r="C888" s="16"/>
      <c r="E888" s="13"/>
      <c r="F888" s="13"/>
      <c r="G888" s="25"/>
      <c r="H888" s="13"/>
      <c r="I888" s="13"/>
      <c r="J888" s="13"/>
    </row>
    <row r="889" spans="2:10" ht="12.75">
      <c r="B889" s="16"/>
      <c r="C889" s="16"/>
      <c r="E889" s="13"/>
      <c r="F889" s="13"/>
      <c r="G889" s="25"/>
      <c r="H889" s="13"/>
      <c r="I889" s="13"/>
      <c r="J889" s="13"/>
    </row>
    <row r="890" spans="2:10" ht="12.75">
      <c r="B890" s="16"/>
      <c r="C890" s="16"/>
      <c r="E890" s="13"/>
      <c r="F890" s="13"/>
      <c r="G890" s="25"/>
      <c r="H890" s="13"/>
      <c r="I890" s="13"/>
      <c r="J890" s="13"/>
    </row>
    <row r="891" spans="2:10" ht="12.75">
      <c r="B891" s="16"/>
      <c r="C891" s="16"/>
      <c r="E891" s="13"/>
      <c r="F891" s="13"/>
      <c r="G891" s="25"/>
      <c r="H891" s="13"/>
      <c r="I891" s="13"/>
      <c r="J891" s="13"/>
    </row>
    <row r="892" spans="2:10" ht="12.75">
      <c r="B892" s="16"/>
      <c r="C892" s="16"/>
      <c r="E892" s="13"/>
      <c r="F892" s="13"/>
      <c r="G892" s="25"/>
      <c r="H892" s="13"/>
      <c r="I892" s="13"/>
      <c r="J892" s="13"/>
    </row>
    <row r="893" spans="2:10" ht="12.75">
      <c r="B893" s="16"/>
      <c r="C893" s="16"/>
      <c r="E893" s="13"/>
      <c r="F893" s="13"/>
      <c r="G893" s="25"/>
      <c r="H893" s="13"/>
      <c r="I893" s="13"/>
      <c r="J893" s="13"/>
    </row>
    <row r="894" spans="2:10" ht="12.75">
      <c r="B894" s="16"/>
      <c r="C894" s="16"/>
      <c r="E894" s="13"/>
      <c r="F894" s="13"/>
      <c r="G894" s="25"/>
      <c r="H894" s="13"/>
      <c r="I894" s="13"/>
      <c r="J894" s="13"/>
    </row>
    <row r="895" spans="2:10" ht="12.75">
      <c r="B895" s="16"/>
      <c r="C895" s="16"/>
      <c r="E895" s="13"/>
      <c r="F895" s="13"/>
      <c r="G895" s="25"/>
      <c r="H895" s="13"/>
      <c r="I895" s="13"/>
      <c r="J895" s="13"/>
    </row>
    <row r="896" spans="2:10" ht="12.75">
      <c r="B896" s="16"/>
      <c r="C896" s="16"/>
      <c r="E896" s="13"/>
      <c r="F896" s="13"/>
      <c r="G896" s="25"/>
      <c r="H896" s="13"/>
      <c r="I896" s="13"/>
      <c r="J896" s="13"/>
    </row>
    <row r="897" spans="2:10" ht="12.75">
      <c r="B897" s="16"/>
      <c r="C897" s="16"/>
      <c r="E897" s="13"/>
      <c r="F897" s="13"/>
      <c r="G897" s="25"/>
      <c r="H897" s="13"/>
      <c r="I897" s="13"/>
      <c r="J897" s="13"/>
    </row>
    <row r="898" spans="2:10" ht="12.75">
      <c r="B898" s="16"/>
      <c r="C898" s="16"/>
      <c r="E898" s="13"/>
      <c r="F898" s="13"/>
      <c r="G898" s="25"/>
      <c r="H898" s="13"/>
      <c r="I898" s="13"/>
      <c r="J898" s="13"/>
    </row>
    <row r="899" spans="2:10" ht="12.75">
      <c r="B899" s="16"/>
      <c r="C899" s="16"/>
      <c r="E899" s="13"/>
      <c r="F899" s="13"/>
      <c r="G899" s="25"/>
      <c r="H899" s="13"/>
      <c r="I899" s="13"/>
      <c r="J899" s="13"/>
    </row>
    <row r="900" spans="2:10" ht="12.75">
      <c r="B900" s="16"/>
      <c r="C900" s="16"/>
      <c r="E900" s="13"/>
      <c r="F900" s="13"/>
      <c r="G900" s="25"/>
      <c r="H900" s="13"/>
      <c r="I900" s="13"/>
      <c r="J900" s="13"/>
    </row>
    <row r="901" spans="2:10" ht="12.75">
      <c r="B901" s="16"/>
      <c r="C901" s="16"/>
      <c r="E901" s="13"/>
      <c r="F901" s="13"/>
      <c r="G901" s="25"/>
      <c r="H901" s="13"/>
      <c r="I901" s="13"/>
      <c r="J901" s="13"/>
    </row>
    <row r="902" spans="2:10" ht="12.75">
      <c r="B902" s="16"/>
      <c r="C902" s="16"/>
      <c r="E902" s="13"/>
      <c r="F902" s="13"/>
      <c r="G902" s="25"/>
      <c r="H902" s="13"/>
      <c r="I902" s="13"/>
      <c r="J902" s="13"/>
    </row>
    <row r="903" spans="2:10" ht="12.75">
      <c r="B903" s="16"/>
      <c r="C903" s="16"/>
      <c r="E903" s="13"/>
      <c r="F903" s="13"/>
      <c r="G903" s="25"/>
      <c r="H903" s="13"/>
      <c r="I903" s="13"/>
      <c r="J903" s="13"/>
    </row>
    <row r="904" spans="2:10" ht="12.75">
      <c r="B904" s="16"/>
      <c r="C904" s="16"/>
      <c r="E904" s="13"/>
      <c r="F904" s="13"/>
      <c r="G904" s="25"/>
      <c r="H904" s="13"/>
      <c r="I904" s="13"/>
      <c r="J904" s="13"/>
    </row>
    <row r="905" spans="2:10" ht="12.75">
      <c r="B905" s="16"/>
      <c r="C905" s="16"/>
      <c r="E905" s="13"/>
      <c r="F905" s="13"/>
      <c r="G905" s="25"/>
      <c r="H905" s="13"/>
      <c r="I905" s="13"/>
      <c r="J905" s="13"/>
    </row>
    <row r="906" spans="2:10" ht="12.75">
      <c r="B906" s="16"/>
      <c r="C906" s="16"/>
      <c r="E906" s="13"/>
      <c r="F906" s="13"/>
      <c r="G906" s="25"/>
      <c r="H906" s="13"/>
      <c r="I906" s="13"/>
      <c r="J906" s="13"/>
    </row>
    <row r="907" spans="2:10" ht="12.75">
      <c r="B907" s="16"/>
      <c r="C907" s="16"/>
      <c r="E907" s="13"/>
      <c r="F907" s="13"/>
      <c r="G907" s="25"/>
      <c r="H907" s="13"/>
      <c r="I907" s="13"/>
      <c r="J907" s="13"/>
    </row>
    <row r="908" spans="2:10" ht="12.75">
      <c r="B908" s="16"/>
      <c r="C908" s="16"/>
      <c r="E908" s="13"/>
      <c r="F908" s="13"/>
      <c r="G908" s="25"/>
      <c r="H908" s="13"/>
      <c r="I908" s="13"/>
      <c r="J908" s="13"/>
    </row>
    <row r="909" spans="2:10" ht="12.75">
      <c r="B909" s="16"/>
      <c r="C909" s="16"/>
      <c r="E909" s="13"/>
      <c r="F909" s="13"/>
      <c r="G909" s="25"/>
      <c r="H909" s="13"/>
      <c r="I909" s="13"/>
      <c r="J909" s="13"/>
    </row>
    <row r="910" spans="2:10" ht="12.75">
      <c r="B910" s="16"/>
      <c r="C910" s="16"/>
      <c r="E910" s="13"/>
      <c r="F910" s="13"/>
      <c r="G910" s="25"/>
      <c r="H910" s="13"/>
      <c r="I910" s="13"/>
      <c r="J910" s="13"/>
    </row>
    <row r="911" spans="2:10" ht="12.75">
      <c r="B911" s="16"/>
      <c r="C911" s="16"/>
      <c r="E911" s="13"/>
      <c r="F911" s="13"/>
      <c r="G911" s="25"/>
      <c r="H911" s="13"/>
      <c r="I911" s="13"/>
      <c r="J911" s="13"/>
    </row>
    <row r="912" spans="2:10" ht="12.75">
      <c r="B912" s="16"/>
      <c r="C912" s="16"/>
      <c r="E912" s="13"/>
      <c r="F912" s="13"/>
      <c r="G912" s="25"/>
      <c r="H912" s="13"/>
      <c r="I912" s="13"/>
      <c r="J912" s="13"/>
    </row>
    <row r="913" spans="2:10" ht="12.75">
      <c r="B913" s="16"/>
      <c r="C913" s="16"/>
      <c r="E913" s="13"/>
      <c r="F913" s="13"/>
      <c r="G913" s="25"/>
      <c r="H913" s="13"/>
      <c r="I913" s="13"/>
      <c r="J913" s="13"/>
    </row>
    <row r="914" spans="2:10" ht="12.75">
      <c r="B914" s="16"/>
      <c r="C914" s="16"/>
      <c r="E914" s="13"/>
      <c r="F914" s="13"/>
      <c r="G914" s="25"/>
      <c r="H914" s="13"/>
      <c r="I914" s="13"/>
      <c r="J914" s="13"/>
    </row>
    <row r="915" spans="2:10" ht="12.75">
      <c r="B915" s="16"/>
      <c r="C915" s="16"/>
      <c r="E915" s="13"/>
      <c r="F915" s="13"/>
      <c r="G915" s="25"/>
      <c r="H915" s="13"/>
      <c r="I915" s="13"/>
      <c r="J915" s="13"/>
    </row>
    <row r="916" spans="2:10" ht="12.75">
      <c r="B916" s="16"/>
      <c r="C916" s="16"/>
      <c r="E916" s="13"/>
      <c r="F916" s="13"/>
      <c r="G916" s="25"/>
      <c r="H916" s="13"/>
      <c r="I916" s="13"/>
      <c r="J916" s="13"/>
    </row>
    <row r="917" spans="2:10" ht="12.75">
      <c r="B917" s="16"/>
      <c r="C917" s="16"/>
      <c r="E917" s="13"/>
      <c r="F917" s="13"/>
      <c r="G917" s="25"/>
      <c r="H917" s="13"/>
      <c r="I917" s="13"/>
      <c r="J917" s="13"/>
    </row>
    <row r="918" spans="2:10" ht="12.75">
      <c r="B918" s="16"/>
      <c r="C918" s="16"/>
      <c r="E918" s="13"/>
      <c r="F918" s="13"/>
      <c r="G918" s="25"/>
      <c r="H918" s="13"/>
      <c r="I918" s="13"/>
      <c r="J918" s="13"/>
    </row>
    <row r="919" spans="2:10" ht="12.75">
      <c r="B919" s="16"/>
      <c r="C919" s="16"/>
      <c r="E919" s="13"/>
      <c r="F919" s="13"/>
      <c r="G919" s="25"/>
      <c r="H919" s="13"/>
      <c r="I919" s="13"/>
      <c r="J919" s="13"/>
    </row>
    <row r="920" spans="2:10" ht="12.75">
      <c r="B920" s="16"/>
      <c r="C920" s="16"/>
      <c r="E920" s="13"/>
      <c r="F920" s="13"/>
      <c r="G920" s="25"/>
      <c r="H920" s="13"/>
      <c r="I920" s="13"/>
      <c r="J920" s="13"/>
    </row>
    <row r="921" spans="2:10" ht="12.75">
      <c r="B921" s="16"/>
      <c r="C921" s="16"/>
      <c r="E921" s="13"/>
      <c r="F921" s="13"/>
      <c r="G921" s="25"/>
      <c r="H921" s="13"/>
      <c r="I921" s="13"/>
      <c r="J921" s="13"/>
    </row>
    <row r="922" spans="2:10" ht="12.75">
      <c r="B922" s="16"/>
      <c r="C922" s="16"/>
      <c r="E922" s="13"/>
      <c r="F922" s="13"/>
      <c r="G922" s="13"/>
      <c r="H922" s="13"/>
      <c r="I922" s="13"/>
      <c r="J922" s="13"/>
    </row>
    <row r="923" spans="2:10" ht="12.75">
      <c r="B923" s="16"/>
      <c r="C923" s="16"/>
      <c r="E923" s="13"/>
      <c r="F923" s="13"/>
      <c r="G923" s="13"/>
      <c r="H923" s="13"/>
      <c r="I923" s="13"/>
      <c r="J923" s="13"/>
    </row>
    <row r="924" spans="2:10" ht="12.75">
      <c r="B924" s="16"/>
      <c r="C924" s="16"/>
      <c r="E924" s="13"/>
      <c r="F924" s="13"/>
      <c r="G924" s="13"/>
      <c r="H924" s="13"/>
      <c r="I924" s="13"/>
      <c r="J924" s="13"/>
    </row>
    <row r="925" spans="2:10" ht="12.75">
      <c r="B925" s="16"/>
      <c r="C925" s="16"/>
      <c r="E925" s="13"/>
      <c r="F925" s="13"/>
      <c r="G925" s="13"/>
      <c r="H925" s="13"/>
      <c r="I925" s="13"/>
      <c r="J925" s="13"/>
    </row>
    <row r="926" spans="2:10" ht="12.75">
      <c r="B926" s="16"/>
      <c r="C926" s="16"/>
      <c r="E926" s="13"/>
      <c r="F926" s="13"/>
      <c r="G926" s="13"/>
      <c r="H926" s="13"/>
      <c r="I926" s="13"/>
      <c r="J926" s="13"/>
    </row>
    <row r="927" spans="2:10" ht="12.75">
      <c r="B927" s="16"/>
      <c r="C927" s="16"/>
      <c r="E927" s="13"/>
      <c r="F927" s="13"/>
      <c r="G927" s="13"/>
      <c r="H927" s="13"/>
      <c r="I927" s="13"/>
      <c r="J927" s="13"/>
    </row>
    <row r="928" spans="2:10" ht="12.75">
      <c r="B928" s="16"/>
      <c r="C928" s="16"/>
      <c r="E928" s="13"/>
      <c r="F928" s="13"/>
      <c r="G928" s="13"/>
      <c r="H928" s="13"/>
      <c r="I928" s="13"/>
      <c r="J928" s="13"/>
    </row>
    <row r="929" spans="5:10" ht="12.75">
      <c r="E929" s="13"/>
      <c r="F929" s="13"/>
      <c r="G929" s="13"/>
      <c r="H929" s="13"/>
      <c r="I929" s="13"/>
      <c r="J929" s="13"/>
    </row>
    <row r="930" spans="5:10" ht="12.75">
      <c r="E930" s="13"/>
      <c r="F930" s="13"/>
      <c r="G930" s="13"/>
      <c r="H930" s="13"/>
      <c r="I930" s="13"/>
      <c r="J930" s="13"/>
    </row>
    <row r="931" spans="5:10" ht="12.75">
      <c r="E931" s="13"/>
      <c r="F931" s="13"/>
      <c r="G931" s="13"/>
      <c r="H931" s="13"/>
      <c r="I931" s="13"/>
      <c r="J931" s="13"/>
    </row>
    <row r="932" spans="5:10" ht="12.75">
      <c r="E932" s="13"/>
      <c r="F932" s="13"/>
      <c r="G932" s="13"/>
      <c r="H932" s="13"/>
      <c r="I932" s="13"/>
      <c r="J932" s="13"/>
    </row>
    <row r="933" spans="5:10" ht="12.75">
      <c r="E933" s="13"/>
      <c r="F933" s="13"/>
      <c r="G933" s="13"/>
      <c r="H933" s="13"/>
      <c r="I933" s="13"/>
      <c r="J933" s="13"/>
    </row>
    <row r="934" spans="5:10" ht="12.75">
      <c r="E934" s="13"/>
      <c r="F934" s="13"/>
      <c r="G934" s="13"/>
      <c r="H934" s="13"/>
      <c r="I934" s="13"/>
      <c r="J934" s="13"/>
    </row>
    <row r="935" spans="5:10" ht="12.75">
      <c r="E935" s="13"/>
      <c r="F935" s="13"/>
      <c r="G935" s="13"/>
      <c r="H935" s="13"/>
      <c r="I935" s="13"/>
      <c r="J935" s="13"/>
    </row>
    <row r="936" spans="5:10" ht="12.75">
      <c r="E936" s="13"/>
      <c r="F936" s="13"/>
      <c r="G936" s="13"/>
      <c r="H936" s="13"/>
      <c r="I936" s="13"/>
      <c r="J936" s="13"/>
    </row>
    <row r="937" spans="5:10" ht="12.75">
      <c r="E937" s="13"/>
      <c r="F937" s="13"/>
      <c r="G937" s="13"/>
      <c r="H937" s="13"/>
      <c r="I937" s="13"/>
      <c r="J937" s="13"/>
    </row>
    <row r="938" spans="5:10" ht="12.75">
      <c r="E938" s="13"/>
      <c r="F938" s="13"/>
      <c r="G938" s="13"/>
      <c r="H938" s="13"/>
      <c r="I938" s="13"/>
      <c r="J938" s="13"/>
    </row>
    <row r="939" spans="5:10" ht="12.75">
      <c r="E939" s="13"/>
      <c r="F939" s="13"/>
      <c r="G939" s="13"/>
      <c r="H939" s="13"/>
      <c r="I939" s="13"/>
      <c r="J939" s="13"/>
    </row>
    <row r="940" spans="5:10" ht="12.75">
      <c r="E940" s="13"/>
      <c r="F940" s="13"/>
      <c r="G940" s="13"/>
      <c r="H940" s="13"/>
      <c r="I940" s="13"/>
      <c r="J940" s="13"/>
    </row>
    <row r="941" spans="5:10" ht="12.75">
      <c r="E941" s="13"/>
      <c r="F941" s="13"/>
      <c r="G941" s="13"/>
      <c r="H941" s="13"/>
      <c r="I941" s="13"/>
      <c r="J941" s="13"/>
    </row>
    <row r="942" spans="5:10" ht="12.75">
      <c r="E942" s="13"/>
      <c r="F942" s="13"/>
      <c r="G942" s="13"/>
      <c r="H942" s="13"/>
      <c r="I942" s="13"/>
      <c r="J942" s="13"/>
    </row>
    <row r="943" spans="5:10" ht="12.75">
      <c r="E943" s="13"/>
      <c r="F943" s="13"/>
      <c r="G943" s="13"/>
      <c r="H943" s="13"/>
      <c r="I943" s="13"/>
      <c r="J943" s="13"/>
    </row>
    <row r="944" spans="5:10" ht="12.75">
      <c r="E944" s="13"/>
      <c r="F944" s="13"/>
      <c r="G944" s="13"/>
      <c r="H944" s="13"/>
      <c r="I944" s="13"/>
      <c r="J944" s="13"/>
    </row>
    <row r="945" spans="5:10" ht="12.75">
      <c r="E945" s="13"/>
      <c r="F945" s="13"/>
      <c r="G945" s="13"/>
      <c r="H945" s="13"/>
      <c r="I945" s="13"/>
      <c r="J945" s="13"/>
    </row>
    <row r="946" spans="5:10" ht="12.75">
      <c r="E946" s="13"/>
      <c r="F946" s="13"/>
      <c r="G946" s="13"/>
      <c r="H946" s="13"/>
      <c r="I946" s="13"/>
      <c r="J946" s="13"/>
    </row>
    <row r="947" spans="5:10" ht="12.75">
      <c r="E947" s="13"/>
      <c r="F947" s="13"/>
      <c r="G947" s="13"/>
      <c r="H947" s="13"/>
      <c r="I947" s="13"/>
      <c r="J947" s="13"/>
    </row>
    <row r="948" spans="5:10" ht="12.75">
      <c r="E948" s="13"/>
      <c r="F948" s="13"/>
      <c r="G948" s="13"/>
      <c r="H948" s="13"/>
      <c r="I948" s="13"/>
      <c r="J948" s="13"/>
    </row>
    <row r="949" spans="5:10" ht="12.75">
      <c r="E949" s="13"/>
      <c r="F949" s="13"/>
      <c r="G949" s="13"/>
      <c r="H949" s="13"/>
      <c r="I949" s="13"/>
      <c r="J949" s="13"/>
    </row>
    <row r="950" spans="5:10" ht="12.75">
      <c r="E950" s="13"/>
      <c r="F950" s="13"/>
      <c r="G950" s="13"/>
      <c r="H950" s="13"/>
      <c r="I950" s="13"/>
      <c r="J950" s="13"/>
    </row>
    <row r="951" spans="5:10" ht="12.75">
      <c r="E951" s="13"/>
      <c r="F951" s="13"/>
      <c r="G951" s="13"/>
      <c r="H951" s="13"/>
      <c r="I951" s="13"/>
      <c r="J951" s="13"/>
    </row>
    <row r="952" spans="5:10" ht="12.75">
      <c r="E952" s="13"/>
      <c r="F952" s="13"/>
      <c r="G952" s="13"/>
      <c r="H952" s="13"/>
      <c r="I952" s="13"/>
      <c r="J952" s="13"/>
    </row>
    <row r="953" spans="5:10" ht="12.75">
      <c r="E953" s="13"/>
      <c r="F953" s="13"/>
      <c r="G953" s="13"/>
      <c r="H953" s="13"/>
      <c r="I953" s="13"/>
      <c r="J953" s="13"/>
    </row>
    <row r="954" spans="5:10" ht="12.75">
      <c r="E954" s="13"/>
      <c r="F954" s="13"/>
      <c r="G954" s="13"/>
      <c r="H954" s="13"/>
      <c r="I954" s="13"/>
      <c r="J954" s="13"/>
    </row>
    <row r="955" spans="5:10" ht="12.75">
      <c r="E955" s="13"/>
      <c r="F955" s="13"/>
      <c r="G955" s="13"/>
      <c r="H955" s="13"/>
      <c r="I955" s="13"/>
      <c r="J955" s="13"/>
    </row>
    <row r="956" spans="5:10" ht="12.75">
      <c r="E956" s="13"/>
      <c r="F956" s="13"/>
      <c r="G956" s="13"/>
      <c r="H956" s="13"/>
      <c r="I956" s="13"/>
      <c r="J956" s="13"/>
    </row>
    <row r="957" spans="5:10" ht="12.75">
      <c r="E957" s="13"/>
      <c r="F957" s="13"/>
      <c r="G957" s="13"/>
      <c r="H957" s="13"/>
      <c r="I957" s="13"/>
      <c r="J957" s="13"/>
    </row>
    <row r="958" spans="5:10" ht="12.75">
      <c r="E958" s="13"/>
      <c r="F958" s="13"/>
      <c r="G958" s="13"/>
      <c r="H958" s="13"/>
      <c r="I958" s="13"/>
      <c r="J958" s="13"/>
    </row>
    <row r="959" spans="5:10" ht="12.75">
      <c r="E959" s="13"/>
      <c r="F959" s="13"/>
      <c r="G959" s="13"/>
      <c r="H959" s="13"/>
      <c r="I959" s="13"/>
      <c r="J959" s="13"/>
    </row>
    <row r="960" spans="5:10" ht="12.75">
      <c r="E960" s="13"/>
      <c r="F960" s="13"/>
      <c r="G960" s="13"/>
      <c r="H960" s="13"/>
      <c r="I960" s="13"/>
      <c r="J960" s="13"/>
    </row>
    <row r="961" spans="5:10" ht="12.75">
      <c r="E961" s="13"/>
      <c r="F961" s="13"/>
      <c r="G961" s="13"/>
      <c r="H961" s="13"/>
      <c r="I961" s="13"/>
      <c r="J961" s="13"/>
    </row>
    <row r="962" spans="5:10" ht="12.75">
      <c r="E962" s="13"/>
      <c r="F962" s="13"/>
      <c r="G962" s="13"/>
      <c r="H962" s="13"/>
      <c r="I962" s="13"/>
      <c r="J962" s="13"/>
    </row>
    <row r="963" spans="5:10" ht="12.75">
      <c r="E963" s="13"/>
      <c r="F963" s="13"/>
      <c r="G963" s="13"/>
      <c r="H963" s="13"/>
      <c r="I963" s="13"/>
      <c r="J963" s="13"/>
    </row>
    <row r="964" spans="5:10" ht="12.75">
      <c r="E964" s="13"/>
      <c r="F964" s="13"/>
      <c r="G964" s="13"/>
      <c r="H964" s="13"/>
      <c r="I964" s="13"/>
      <c r="J964" s="13"/>
    </row>
    <row r="965" spans="5:10" ht="12.75">
      <c r="E965" s="13"/>
      <c r="F965" s="13"/>
      <c r="G965" s="13"/>
      <c r="H965" s="13"/>
      <c r="I965" s="13"/>
      <c r="J965" s="13"/>
    </row>
    <row r="966" spans="5:10" ht="12.75">
      <c r="E966" s="13"/>
      <c r="F966" s="13"/>
      <c r="G966" s="13"/>
      <c r="H966" s="13"/>
      <c r="I966" s="13"/>
      <c r="J966" s="13"/>
    </row>
    <row r="967" spans="5:10" ht="12.75">
      <c r="E967" s="13"/>
      <c r="F967" s="13"/>
      <c r="G967" s="13"/>
      <c r="H967" s="13"/>
      <c r="I967" s="13"/>
      <c r="J967" s="13"/>
    </row>
    <row r="968" spans="5:10" ht="12.75">
      <c r="E968" s="13"/>
      <c r="F968" s="13"/>
      <c r="G968" s="13"/>
      <c r="H968" s="13"/>
      <c r="I968" s="13"/>
      <c r="J968" s="13"/>
    </row>
    <row r="969" spans="5:10" ht="12.75">
      <c r="E969" s="13"/>
      <c r="F969" s="13"/>
      <c r="G969" s="13"/>
      <c r="H969" s="13"/>
      <c r="I969" s="13"/>
      <c r="J969" s="13"/>
    </row>
    <row r="970" spans="5:10" ht="12.75">
      <c r="E970" s="13"/>
      <c r="F970" s="13"/>
      <c r="G970" s="13"/>
      <c r="H970" s="13"/>
      <c r="I970" s="13"/>
      <c r="J970" s="13"/>
    </row>
    <row r="971" spans="5:10" ht="12.75">
      <c r="E971" s="13"/>
      <c r="F971" s="13"/>
      <c r="G971" s="13"/>
      <c r="H971" s="13"/>
      <c r="I971" s="13"/>
      <c r="J971" s="13"/>
    </row>
    <row r="972" spans="5:10" ht="12.75">
      <c r="E972" s="13"/>
      <c r="F972" s="13"/>
      <c r="G972" s="13"/>
      <c r="H972" s="13"/>
      <c r="I972" s="13"/>
      <c r="J972" s="13"/>
    </row>
    <row r="973" spans="5:10" ht="12.75">
      <c r="E973" s="13"/>
      <c r="F973" s="13"/>
      <c r="G973" s="13"/>
      <c r="H973" s="13"/>
      <c r="I973" s="13"/>
      <c r="J973" s="13"/>
    </row>
    <row r="974" spans="5:10" ht="12.75">
      <c r="E974" s="13"/>
      <c r="F974" s="13"/>
      <c r="G974" s="13"/>
      <c r="H974" s="13"/>
      <c r="I974" s="13"/>
      <c r="J974" s="13"/>
    </row>
    <row r="975" spans="5:10" ht="12.75">
      <c r="E975" s="13"/>
      <c r="F975" s="13"/>
      <c r="G975" s="13"/>
      <c r="H975" s="13"/>
      <c r="I975" s="13"/>
      <c r="J975" s="13"/>
    </row>
    <row r="976" spans="5:10" ht="12.75">
      <c r="E976" s="13"/>
      <c r="F976" s="13"/>
      <c r="G976" s="13"/>
      <c r="H976" s="13"/>
      <c r="I976" s="13"/>
      <c r="J976" s="13"/>
    </row>
    <row r="977" spans="5:10" ht="12.75">
      <c r="E977" s="13"/>
      <c r="F977" s="13"/>
      <c r="G977" s="13"/>
      <c r="H977" s="13"/>
      <c r="I977" s="13"/>
      <c r="J977" s="13"/>
    </row>
    <row r="978" spans="5:10" ht="12.75">
      <c r="E978" s="13"/>
      <c r="F978" s="13"/>
      <c r="G978" s="13"/>
      <c r="H978" s="13"/>
      <c r="I978" s="13"/>
      <c r="J978" s="13"/>
    </row>
    <row r="979" spans="5:10" ht="12.75">
      <c r="E979" s="13"/>
      <c r="F979" s="13"/>
      <c r="G979" s="13"/>
      <c r="H979" s="13"/>
      <c r="I979" s="13"/>
      <c r="J979" s="13"/>
    </row>
    <row r="980" spans="5:10" ht="12.75">
      <c r="E980" s="13"/>
      <c r="F980" s="13"/>
      <c r="G980" s="13"/>
      <c r="H980" s="13"/>
      <c r="I980" s="13"/>
      <c r="J980" s="13"/>
    </row>
    <row r="981" spans="5:10" ht="12.75">
      <c r="E981" s="13"/>
      <c r="F981" s="13"/>
      <c r="G981" s="13"/>
      <c r="H981" s="13"/>
      <c r="I981" s="13"/>
      <c r="J981" s="13"/>
    </row>
    <row r="982" spans="5:10" ht="12.75">
      <c r="E982" s="13"/>
      <c r="F982" s="13"/>
      <c r="G982" s="13"/>
      <c r="H982" s="13"/>
      <c r="I982" s="13"/>
      <c r="J982" s="13"/>
    </row>
    <row r="983" spans="5:10" ht="12.75">
      <c r="E983" s="13"/>
      <c r="F983" s="13"/>
      <c r="G983" s="13"/>
      <c r="H983" s="13"/>
      <c r="I983" s="13"/>
      <c r="J983" s="13"/>
    </row>
    <row r="984" spans="5:10" ht="12.75">
      <c r="E984" s="13"/>
      <c r="F984" s="13"/>
      <c r="G984" s="13"/>
      <c r="H984" s="13"/>
      <c r="I984" s="13"/>
      <c r="J984" s="13"/>
    </row>
    <row r="985" spans="5:10" ht="12.75">
      <c r="E985" s="13"/>
      <c r="F985" s="13"/>
      <c r="G985" s="13"/>
      <c r="H985" s="13"/>
      <c r="I985" s="13"/>
      <c r="J985" s="13"/>
    </row>
    <row r="986" spans="5:10" ht="12.75">
      <c r="E986" s="13"/>
      <c r="F986" s="13"/>
      <c r="G986" s="13"/>
      <c r="H986" s="13"/>
      <c r="I986" s="13"/>
      <c r="J986" s="13"/>
    </row>
    <row r="987" spans="5:10" ht="12.75">
      <c r="E987" s="13"/>
      <c r="F987" s="13"/>
      <c r="G987" s="13"/>
      <c r="H987" s="13"/>
      <c r="I987" s="13"/>
      <c r="J987" s="13"/>
    </row>
    <row r="988" spans="5:10" ht="12.75">
      <c r="E988" s="13"/>
      <c r="F988" s="13"/>
      <c r="G988" s="13"/>
      <c r="H988" s="13"/>
      <c r="I988" s="13"/>
      <c r="J988" s="13"/>
    </row>
    <row r="989" spans="5:10" ht="12.75">
      <c r="E989" s="13"/>
      <c r="F989" s="13"/>
      <c r="G989" s="13"/>
      <c r="H989" s="13"/>
      <c r="I989" s="13"/>
      <c r="J989" s="13"/>
    </row>
    <row r="990" spans="5:10" ht="12.75">
      <c r="E990" s="13"/>
      <c r="F990" s="13"/>
      <c r="G990" s="13"/>
      <c r="H990" s="13"/>
      <c r="I990" s="13"/>
      <c r="J990" s="13"/>
    </row>
    <row r="991" spans="5:10" ht="12.75">
      <c r="E991" s="13"/>
      <c r="F991" s="13"/>
      <c r="G991" s="13"/>
      <c r="H991" s="13"/>
      <c r="I991" s="13"/>
      <c r="J991" s="13"/>
    </row>
    <row r="992" spans="5:10" ht="12.75">
      <c r="E992" s="13"/>
      <c r="F992" s="13"/>
      <c r="G992" s="13"/>
      <c r="H992" s="13"/>
      <c r="I992" s="13"/>
      <c r="J992" s="13"/>
    </row>
    <row r="993" spans="5:10" ht="12.75">
      <c r="E993" s="13"/>
      <c r="F993" s="13"/>
      <c r="G993" s="13"/>
      <c r="H993" s="13"/>
      <c r="I993" s="13"/>
      <c r="J993" s="13"/>
    </row>
    <row r="994" spans="5:10" ht="12.75">
      <c r="E994" s="13"/>
      <c r="F994" s="13"/>
      <c r="G994" s="13"/>
      <c r="H994" s="13"/>
      <c r="I994" s="13"/>
      <c r="J994" s="13"/>
    </row>
    <row r="995" spans="5:10" ht="12.75">
      <c r="E995" s="13"/>
      <c r="F995" s="13"/>
      <c r="G995" s="13"/>
      <c r="H995" s="13"/>
      <c r="I995" s="13"/>
      <c r="J995" s="13"/>
    </row>
    <row r="996" spans="5:10" ht="12.75">
      <c r="E996" s="13"/>
      <c r="F996" s="13"/>
      <c r="G996" s="13"/>
      <c r="H996" s="13"/>
      <c r="I996" s="13"/>
      <c r="J996" s="13"/>
    </row>
    <row r="997" spans="5:10" ht="12.75">
      <c r="E997" s="13"/>
      <c r="F997" s="13"/>
      <c r="G997" s="13"/>
      <c r="H997" s="13"/>
      <c r="I997" s="13"/>
      <c r="J997" s="13"/>
    </row>
    <row r="998" spans="5:10" ht="12.75">
      <c r="E998" s="13"/>
      <c r="F998" s="13"/>
      <c r="G998" s="13"/>
      <c r="H998" s="13"/>
      <c r="I998" s="13"/>
      <c r="J998" s="13"/>
    </row>
    <row r="999" spans="5:10" ht="12.75">
      <c r="E999" s="13"/>
      <c r="F999" s="13"/>
      <c r="G999" s="13"/>
      <c r="H999" s="13"/>
      <c r="I999" s="13"/>
      <c r="J999" s="13"/>
    </row>
    <row r="1000" spans="5:10" ht="12.75">
      <c r="E1000" s="13"/>
      <c r="F1000" s="13"/>
      <c r="G1000" s="13"/>
      <c r="H1000" s="13"/>
      <c r="I1000" s="13"/>
      <c r="J1000" s="13"/>
    </row>
    <row r="1001" spans="5:10" ht="12.75">
      <c r="E1001" s="13"/>
      <c r="F1001" s="13"/>
      <c r="G1001" s="13"/>
      <c r="H1001" s="13"/>
      <c r="I1001" s="13"/>
      <c r="J1001" s="13"/>
    </row>
    <row r="1002" spans="5:10" ht="12.75">
      <c r="E1002" s="13"/>
      <c r="F1002" s="13"/>
      <c r="G1002" s="13"/>
      <c r="H1002" s="13"/>
      <c r="I1002" s="13"/>
      <c r="J1002" s="13"/>
    </row>
    <row r="1003" spans="5:10" ht="12.75">
      <c r="E1003" s="13"/>
      <c r="F1003" s="13"/>
      <c r="G1003" s="13"/>
      <c r="H1003" s="13"/>
      <c r="I1003" s="13"/>
      <c r="J1003" s="13"/>
    </row>
    <row r="1004" spans="5:10" ht="12.75">
      <c r="E1004" s="13"/>
      <c r="F1004" s="13"/>
      <c r="G1004" s="13"/>
      <c r="H1004" s="13"/>
      <c r="I1004" s="13"/>
      <c r="J1004" s="13"/>
    </row>
    <row r="1005" spans="5:10" ht="12.75">
      <c r="E1005" s="13"/>
      <c r="F1005" s="13"/>
      <c r="G1005" s="13"/>
      <c r="H1005" s="13"/>
      <c r="I1005" s="13"/>
      <c r="J1005" s="13"/>
    </row>
    <row r="1006" spans="5:10" ht="12.75">
      <c r="E1006" s="13"/>
      <c r="F1006" s="13"/>
      <c r="G1006" s="13"/>
      <c r="H1006" s="13"/>
      <c r="I1006" s="13"/>
      <c r="J1006" s="13"/>
    </row>
    <row r="1007" spans="5:10" ht="12.75">
      <c r="E1007" s="13"/>
      <c r="F1007" s="13"/>
      <c r="G1007" s="13"/>
      <c r="H1007" s="13"/>
      <c r="I1007" s="13"/>
      <c r="J1007" s="13"/>
    </row>
    <row r="1008" spans="5:10" ht="12.75">
      <c r="E1008" s="13"/>
      <c r="F1008" s="13"/>
      <c r="G1008" s="13"/>
      <c r="H1008" s="13"/>
      <c r="I1008" s="13"/>
      <c r="J1008" s="13"/>
    </row>
    <row r="1009" spans="5:10" ht="12.75">
      <c r="E1009" s="13"/>
      <c r="F1009" s="13"/>
      <c r="G1009" s="13"/>
      <c r="H1009" s="13"/>
      <c r="I1009" s="13"/>
      <c r="J1009" s="13"/>
    </row>
    <row r="1010" spans="5:10" ht="12.75">
      <c r="E1010" s="13"/>
      <c r="F1010" s="13"/>
      <c r="G1010" s="13"/>
      <c r="H1010" s="13"/>
      <c r="I1010" s="13"/>
      <c r="J1010" s="13"/>
    </row>
    <row r="1011" spans="5:10" ht="12.75">
      <c r="E1011" s="13"/>
      <c r="F1011" s="13"/>
      <c r="G1011" s="13"/>
      <c r="H1011" s="13"/>
      <c r="I1011" s="13"/>
      <c r="J1011" s="13"/>
    </row>
    <row r="1012" spans="5:10" ht="12.75">
      <c r="E1012" s="13"/>
      <c r="F1012" s="13"/>
      <c r="G1012" s="13"/>
      <c r="H1012" s="13"/>
      <c r="I1012" s="13"/>
      <c r="J1012" s="13"/>
    </row>
    <row r="1013" spans="5:10" ht="12.75">
      <c r="E1013" s="13"/>
      <c r="F1013" s="13"/>
      <c r="G1013" s="13"/>
      <c r="H1013" s="13"/>
      <c r="I1013" s="13"/>
      <c r="J1013" s="13"/>
    </row>
    <row r="1014" spans="5:10" ht="12.75">
      <c r="E1014" s="13"/>
      <c r="F1014" s="13"/>
      <c r="G1014" s="13"/>
      <c r="H1014" s="13"/>
      <c r="I1014" s="13"/>
      <c r="J1014" s="13"/>
    </row>
    <row r="1015" spans="5:10" ht="12.75">
      <c r="E1015" s="13"/>
      <c r="F1015" s="13"/>
      <c r="G1015" s="13"/>
      <c r="H1015" s="13"/>
      <c r="I1015" s="13"/>
      <c r="J1015" s="13"/>
    </row>
    <row r="1016" spans="5:10" ht="12.75">
      <c r="E1016" s="13"/>
      <c r="F1016" s="13"/>
      <c r="G1016" s="13"/>
      <c r="H1016" s="13"/>
      <c r="I1016" s="13"/>
      <c r="J1016" s="13"/>
    </row>
    <row r="1017" spans="5:10" ht="12.75">
      <c r="E1017" s="13"/>
      <c r="F1017" s="13"/>
      <c r="G1017" s="13"/>
      <c r="H1017" s="13"/>
      <c r="I1017" s="13"/>
      <c r="J1017" s="13"/>
    </row>
    <row r="1018" spans="5:10" ht="12.75">
      <c r="E1018" s="13"/>
      <c r="F1018" s="13"/>
      <c r="G1018" s="13"/>
      <c r="H1018" s="13"/>
      <c r="I1018" s="13"/>
      <c r="J1018" s="13"/>
    </row>
    <row r="1019" spans="5:10" ht="12.75">
      <c r="E1019" s="13"/>
      <c r="F1019" s="13"/>
      <c r="G1019" s="13"/>
      <c r="H1019" s="13"/>
      <c r="I1019" s="13"/>
      <c r="J1019" s="13"/>
    </row>
    <row r="1020" spans="5:10" ht="12.75">
      <c r="E1020" s="13"/>
      <c r="F1020" s="13"/>
      <c r="G1020" s="13"/>
      <c r="H1020" s="13"/>
      <c r="I1020" s="13"/>
      <c r="J1020" s="13"/>
    </row>
    <row r="1021" spans="5:10" ht="12.75">
      <c r="E1021" s="13"/>
      <c r="F1021" s="13"/>
      <c r="G1021" s="13"/>
      <c r="H1021" s="13"/>
      <c r="I1021" s="13"/>
      <c r="J1021" s="13"/>
    </row>
    <row r="1022" spans="5:10" ht="12.75">
      <c r="E1022" s="13"/>
      <c r="F1022" s="13"/>
      <c r="G1022" s="13"/>
      <c r="H1022" s="13"/>
      <c r="I1022" s="13"/>
      <c r="J1022" s="13"/>
    </row>
    <row r="1023" spans="5:10" ht="12.75">
      <c r="E1023" s="13"/>
      <c r="F1023" s="13"/>
      <c r="G1023" s="13"/>
      <c r="H1023" s="13"/>
      <c r="I1023" s="13"/>
      <c r="J1023" s="13"/>
    </row>
    <row r="1024" spans="5:10" ht="12.75">
      <c r="E1024" s="13"/>
      <c r="F1024" s="13"/>
      <c r="G1024" s="13"/>
      <c r="H1024" s="13"/>
      <c r="I1024" s="13"/>
      <c r="J1024" s="13"/>
    </row>
    <row r="1025" spans="5:10" ht="12.75">
      <c r="E1025" s="13"/>
      <c r="F1025" s="13"/>
      <c r="G1025" s="13"/>
      <c r="H1025" s="13"/>
      <c r="I1025" s="13"/>
      <c r="J1025" s="13"/>
    </row>
    <row r="1026" spans="5:10" ht="12.75">
      <c r="E1026" s="13"/>
      <c r="F1026" s="13"/>
      <c r="G1026" s="13"/>
      <c r="H1026" s="13"/>
      <c r="I1026" s="13"/>
      <c r="J1026" s="13"/>
    </row>
    <row r="1027" spans="5:10" ht="12.75">
      <c r="E1027" s="13"/>
      <c r="F1027" s="13"/>
      <c r="G1027" s="13"/>
      <c r="H1027" s="13"/>
      <c r="I1027" s="13"/>
      <c r="J1027" s="13"/>
    </row>
    <row r="1028" spans="5:10" ht="12.75">
      <c r="E1028" s="13"/>
      <c r="F1028" s="13"/>
      <c r="G1028" s="13"/>
      <c r="H1028" s="13"/>
      <c r="I1028" s="13"/>
      <c r="J1028" s="13"/>
    </row>
    <row r="1029" spans="5:10" ht="12.75">
      <c r="E1029" s="13"/>
      <c r="F1029" s="13"/>
      <c r="G1029" s="13"/>
      <c r="H1029" s="13"/>
      <c r="I1029" s="13"/>
      <c r="J1029" s="13"/>
    </row>
    <row r="1030" spans="5:10" ht="12.75">
      <c r="E1030" s="13"/>
      <c r="F1030" s="13"/>
      <c r="G1030" s="13"/>
      <c r="H1030" s="13"/>
      <c r="I1030" s="13"/>
      <c r="J1030" s="13"/>
    </row>
    <row r="1031" spans="5:10" ht="12.75">
      <c r="E1031" s="13"/>
      <c r="F1031" s="13"/>
      <c r="G1031" s="13"/>
      <c r="H1031" s="13"/>
      <c r="I1031" s="13"/>
      <c r="J1031" s="13"/>
    </row>
    <row r="1032" spans="5:10" ht="12.75">
      <c r="E1032" s="13"/>
      <c r="F1032" s="13"/>
      <c r="G1032" s="13"/>
      <c r="H1032" s="13"/>
      <c r="I1032" s="13"/>
      <c r="J1032" s="13"/>
    </row>
    <row r="1033" spans="5:10" ht="12.75">
      <c r="E1033" s="13"/>
      <c r="F1033" s="13"/>
      <c r="G1033" s="13"/>
      <c r="H1033" s="13"/>
      <c r="I1033" s="13"/>
      <c r="J1033" s="13"/>
    </row>
    <row r="1034" spans="5:10" ht="12.75">
      <c r="E1034" s="13"/>
      <c r="F1034" s="13"/>
      <c r="G1034" s="13"/>
      <c r="H1034" s="13"/>
      <c r="I1034" s="13"/>
      <c r="J1034" s="13"/>
    </row>
    <row r="1035" spans="5:10" ht="12.75">
      <c r="E1035" s="13"/>
      <c r="F1035" s="13"/>
      <c r="G1035" s="13"/>
      <c r="H1035" s="13"/>
      <c r="I1035" s="13"/>
      <c r="J1035" s="13"/>
    </row>
    <row r="1036" spans="5:10" ht="12.75">
      <c r="E1036" s="13"/>
      <c r="F1036" s="13"/>
      <c r="G1036" s="13"/>
      <c r="H1036" s="13"/>
      <c r="I1036" s="13"/>
      <c r="J1036" s="13"/>
    </row>
    <row r="1037" spans="5:10" ht="12.75">
      <c r="E1037" s="13"/>
      <c r="F1037" s="13"/>
      <c r="G1037" s="13"/>
      <c r="H1037" s="13"/>
      <c r="I1037" s="13"/>
      <c r="J1037" s="13"/>
    </row>
    <row r="1038" spans="5:10" ht="12.75">
      <c r="E1038" s="13"/>
      <c r="F1038" s="13"/>
      <c r="G1038" s="13"/>
      <c r="H1038" s="13"/>
      <c r="I1038" s="13"/>
      <c r="J1038" s="13"/>
    </row>
    <row r="1039" spans="5:10" ht="12.75">
      <c r="E1039" s="13"/>
      <c r="F1039" s="13"/>
      <c r="G1039" s="13"/>
      <c r="H1039" s="13"/>
      <c r="I1039" s="13"/>
      <c r="J1039" s="13"/>
    </row>
    <row r="1040" spans="5:10" ht="12.75">
      <c r="E1040" s="13"/>
      <c r="F1040" s="13"/>
      <c r="G1040" s="13"/>
      <c r="H1040" s="13"/>
      <c r="I1040" s="13"/>
      <c r="J1040" s="13"/>
    </row>
    <row r="1041" spans="5:10" ht="12.75">
      <c r="E1041" s="13"/>
      <c r="F1041" s="13"/>
      <c r="G1041" s="13"/>
      <c r="H1041" s="13"/>
      <c r="I1041" s="13"/>
      <c r="J1041" s="13"/>
    </row>
    <row r="1042" spans="5:10" ht="12.75">
      <c r="E1042" s="13"/>
      <c r="F1042" s="13"/>
      <c r="G1042" s="13"/>
      <c r="H1042" s="13"/>
      <c r="I1042" s="13"/>
      <c r="J1042" s="13"/>
    </row>
    <row r="1043" spans="5:10" ht="12.75">
      <c r="E1043" s="13"/>
      <c r="F1043" s="13"/>
      <c r="G1043" s="13"/>
      <c r="H1043" s="13"/>
      <c r="I1043" s="13"/>
      <c r="J1043" s="13"/>
    </row>
    <row r="1044" spans="5:10" ht="12.75">
      <c r="E1044" s="13"/>
      <c r="F1044" s="13"/>
      <c r="G1044" s="13"/>
      <c r="H1044" s="13"/>
      <c r="I1044" s="13"/>
      <c r="J1044" s="13"/>
    </row>
    <row r="1045" spans="5:10" ht="12.75">
      <c r="E1045" s="13"/>
      <c r="F1045" s="13"/>
      <c r="G1045" s="13"/>
      <c r="H1045" s="13"/>
      <c r="I1045" s="13"/>
      <c r="J1045" s="13"/>
    </row>
    <row r="1046" spans="5:10" ht="12.75">
      <c r="E1046" s="13"/>
      <c r="F1046" s="13"/>
      <c r="G1046" s="13"/>
      <c r="H1046" s="13"/>
      <c r="I1046" s="13"/>
      <c r="J1046" s="13"/>
    </row>
    <row r="1047" spans="5:10" ht="12.75">
      <c r="E1047" s="13"/>
      <c r="F1047" s="13"/>
      <c r="G1047" s="13"/>
      <c r="H1047" s="13"/>
      <c r="I1047" s="13"/>
      <c r="J1047" s="13"/>
    </row>
    <row r="1048" spans="5:10" ht="12.75">
      <c r="E1048" s="13"/>
      <c r="F1048" s="13"/>
      <c r="G1048" s="13"/>
      <c r="H1048" s="13"/>
      <c r="I1048" s="13"/>
      <c r="J1048" s="13"/>
    </row>
    <row r="1049" spans="5:10" ht="12.75">
      <c r="E1049" s="13"/>
      <c r="F1049" s="13"/>
      <c r="G1049" s="13"/>
      <c r="H1049" s="13"/>
      <c r="I1049" s="13"/>
      <c r="J1049" s="13"/>
    </row>
    <row r="1050" spans="5:10" ht="12.75">
      <c r="E1050" s="13"/>
      <c r="F1050" s="13"/>
      <c r="G1050" s="13"/>
      <c r="H1050" s="13"/>
      <c r="I1050" s="13"/>
      <c r="J1050" s="13"/>
    </row>
    <row r="1051" spans="5:10" ht="12.75">
      <c r="E1051" s="13"/>
      <c r="F1051" s="13"/>
      <c r="G1051" s="13"/>
      <c r="H1051" s="13"/>
      <c r="I1051" s="13"/>
      <c r="J1051" s="13"/>
    </row>
    <row r="1052" spans="5:10" ht="12.75">
      <c r="E1052" s="13"/>
      <c r="F1052" s="13"/>
      <c r="G1052" s="13"/>
      <c r="H1052" s="13"/>
      <c r="I1052" s="13"/>
      <c r="J1052" s="13"/>
    </row>
    <row r="1053" spans="5:10" ht="12.75">
      <c r="E1053" s="13"/>
      <c r="F1053" s="13"/>
      <c r="G1053" s="13"/>
      <c r="H1053" s="13"/>
      <c r="I1053" s="13"/>
      <c r="J1053" s="13"/>
    </row>
    <row r="1054" spans="5:10" ht="12.75">
      <c r="E1054" s="13"/>
      <c r="F1054" s="13"/>
      <c r="G1054" s="13"/>
      <c r="H1054" s="13"/>
      <c r="I1054" s="13"/>
      <c r="J1054" s="13"/>
    </row>
    <row r="1055" spans="5:10" ht="12.75">
      <c r="E1055" s="13"/>
      <c r="F1055" s="13"/>
      <c r="G1055" s="13"/>
      <c r="H1055" s="13"/>
      <c r="I1055" s="13"/>
      <c r="J1055" s="13"/>
    </row>
    <row r="1056" spans="5:10" ht="12.75">
      <c r="E1056" s="13"/>
      <c r="F1056" s="13"/>
      <c r="G1056" s="13"/>
      <c r="H1056" s="13"/>
      <c r="I1056" s="13"/>
      <c r="J1056" s="13"/>
    </row>
    <row r="1057" spans="5:10" ht="12.75">
      <c r="E1057" s="13"/>
      <c r="F1057" s="13"/>
      <c r="G1057" s="13"/>
      <c r="H1057" s="13"/>
      <c r="I1057" s="13"/>
      <c r="J1057" s="13"/>
    </row>
    <row r="1058" spans="5:10" ht="12.75">
      <c r="E1058" s="13"/>
      <c r="F1058" s="13"/>
      <c r="G1058" s="13"/>
      <c r="H1058" s="13"/>
      <c r="I1058" s="13"/>
      <c r="J1058" s="13"/>
    </row>
    <row r="1059" spans="5:10" ht="12.75">
      <c r="E1059" s="13"/>
      <c r="F1059" s="13"/>
      <c r="G1059" s="13"/>
      <c r="H1059" s="13"/>
      <c r="I1059" s="13"/>
      <c r="J1059" s="13"/>
    </row>
    <row r="1060" spans="5:10" ht="12.75">
      <c r="E1060" s="13"/>
      <c r="F1060" s="13"/>
      <c r="G1060" s="13"/>
      <c r="H1060" s="13"/>
      <c r="I1060" s="13"/>
      <c r="J1060" s="13"/>
    </row>
    <row r="1061" spans="5:10" ht="12.75">
      <c r="E1061" s="13"/>
      <c r="F1061" s="13"/>
      <c r="G1061" s="13"/>
      <c r="H1061" s="13"/>
      <c r="I1061" s="13"/>
      <c r="J1061" s="13"/>
    </row>
    <row r="1062" spans="5:10" ht="12.75">
      <c r="E1062" s="13"/>
      <c r="F1062" s="13"/>
      <c r="G1062" s="13"/>
      <c r="H1062" s="13"/>
      <c r="I1062" s="13"/>
      <c r="J1062" s="13"/>
    </row>
    <row r="1063" spans="5:10" ht="12.75">
      <c r="E1063" s="13"/>
      <c r="F1063" s="13"/>
      <c r="G1063" s="13"/>
      <c r="H1063" s="13"/>
      <c r="I1063" s="13"/>
      <c r="J1063" s="13"/>
    </row>
    <row r="1064" spans="5:10" ht="12.75">
      <c r="E1064" s="13"/>
      <c r="F1064" s="13"/>
      <c r="G1064" s="13"/>
      <c r="H1064" s="13"/>
      <c r="I1064" s="13"/>
      <c r="J1064" s="13"/>
    </row>
    <row r="1065" spans="5:10" ht="12.75">
      <c r="E1065" s="13"/>
      <c r="F1065" s="13"/>
      <c r="G1065" s="13"/>
      <c r="H1065" s="13"/>
      <c r="I1065" s="13"/>
      <c r="J1065" s="13"/>
    </row>
    <row r="1066" spans="5:10" ht="12.75">
      <c r="E1066" s="13"/>
      <c r="F1066" s="13"/>
      <c r="G1066" s="13"/>
      <c r="H1066" s="13"/>
      <c r="I1066" s="13"/>
      <c r="J1066" s="13"/>
    </row>
    <row r="1067" spans="5:10" ht="12.75">
      <c r="E1067" s="13"/>
      <c r="F1067" s="13"/>
      <c r="G1067" s="13"/>
      <c r="H1067" s="13"/>
      <c r="I1067" s="13"/>
      <c r="J1067" s="13"/>
    </row>
    <row r="1068" spans="5:10" ht="12.75">
      <c r="E1068" s="13"/>
      <c r="F1068" s="13"/>
      <c r="G1068" s="13"/>
      <c r="H1068" s="13"/>
      <c r="I1068" s="13"/>
      <c r="J1068" s="13"/>
    </row>
  </sheetData>
  <sheetProtection/>
  <mergeCells count="502">
    <mergeCell ref="C818:C821"/>
    <mergeCell ref="D534:D535"/>
    <mergeCell ref="C730:C733"/>
    <mergeCell ref="A501:A531"/>
    <mergeCell ref="D768:D769"/>
    <mergeCell ref="C529:C531"/>
    <mergeCell ref="D684:D685"/>
    <mergeCell ref="D812:D813"/>
    <mergeCell ref="B631:B653"/>
    <mergeCell ref="C658:C661"/>
    <mergeCell ref="B852:B863"/>
    <mergeCell ref="B501:B531"/>
    <mergeCell ref="C509:C512"/>
    <mergeCell ref="D838:D839"/>
    <mergeCell ref="C525:C528"/>
    <mergeCell ref="D527:D528"/>
    <mergeCell ref="D523:D524"/>
    <mergeCell ref="C521:C524"/>
    <mergeCell ref="D507:D508"/>
    <mergeCell ref="C790:C793"/>
    <mergeCell ref="C832:C835"/>
    <mergeCell ref="C802:C805"/>
    <mergeCell ref="C513:C516"/>
    <mergeCell ref="C517:C520"/>
    <mergeCell ref="C544:C547"/>
    <mergeCell ref="D718:D719"/>
    <mergeCell ref="D756:D757"/>
    <mergeCell ref="D219:D221"/>
    <mergeCell ref="B462:B484"/>
    <mergeCell ref="B485:B500"/>
    <mergeCell ref="C501:C504"/>
    <mergeCell ref="C493:C496"/>
    <mergeCell ref="C505:C508"/>
    <mergeCell ref="D499:D500"/>
    <mergeCell ref="D444:D445"/>
    <mergeCell ref="D276:D277"/>
    <mergeCell ref="D294:D295"/>
    <mergeCell ref="A462:A484"/>
    <mergeCell ref="D452:D453"/>
    <mergeCell ref="C458:C461"/>
    <mergeCell ref="D460:D461"/>
    <mergeCell ref="C478:C481"/>
    <mergeCell ref="D487:D488"/>
    <mergeCell ref="C454:C457"/>
    <mergeCell ref="C450:C453"/>
    <mergeCell ref="C485:C488"/>
    <mergeCell ref="B442:B461"/>
    <mergeCell ref="C312:C315"/>
    <mergeCell ref="D306:D307"/>
    <mergeCell ref="C286:C288"/>
    <mergeCell ref="C289:C291"/>
    <mergeCell ref="D341:D342"/>
    <mergeCell ref="C343:C346"/>
    <mergeCell ref="D345:D346"/>
    <mergeCell ref="D503:D504"/>
    <mergeCell ref="A3:A32"/>
    <mergeCell ref="A102:A117"/>
    <mergeCell ref="D337:D338"/>
    <mergeCell ref="D321:D322"/>
    <mergeCell ref="C319:C322"/>
    <mergeCell ref="B3:B32"/>
    <mergeCell ref="C54:C57"/>
    <mergeCell ref="C3:C6"/>
    <mergeCell ref="B227:C230"/>
    <mergeCell ref="C134:C137"/>
    <mergeCell ref="B118:B133"/>
    <mergeCell ref="C252:C254"/>
    <mergeCell ref="C255:C257"/>
    <mergeCell ref="C240:C241"/>
    <mergeCell ref="B296:B299"/>
    <mergeCell ref="C177:C178"/>
    <mergeCell ref="C274:C277"/>
    <mergeCell ref="C266:C269"/>
    <mergeCell ref="C296:C299"/>
    <mergeCell ref="D199:D201"/>
    <mergeCell ref="D224:D226"/>
    <mergeCell ref="D214:D216"/>
    <mergeCell ref="A167:A169"/>
    <mergeCell ref="A300:A318"/>
    <mergeCell ref="B300:B318"/>
    <mergeCell ref="C300:C303"/>
    <mergeCell ref="C179:C182"/>
    <mergeCell ref="C183:C186"/>
    <mergeCell ref="D185:D186"/>
    <mergeCell ref="D172:D174"/>
    <mergeCell ref="D268:D269"/>
    <mergeCell ref="D194:D196"/>
    <mergeCell ref="D260:D261"/>
    <mergeCell ref="D209:D211"/>
    <mergeCell ref="C197:C201"/>
    <mergeCell ref="C238:C239"/>
    <mergeCell ref="D229:D230"/>
    <mergeCell ref="D204:D206"/>
    <mergeCell ref="D264:D265"/>
    <mergeCell ref="A33:A53"/>
    <mergeCell ref="B54:B79"/>
    <mergeCell ref="C15:C18"/>
    <mergeCell ref="D136:D137"/>
    <mergeCell ref="C138:C141"/>
    <mergeCell ref="D140:D141"/>
    <mergeCell ref="D35:D36"/>
    <mergeCell ref="B33:B53"/>
    <mergeCell ref="C40:C43"/>
    <mergeCell ref="D46:D47"/>
    <mergeCell ref="D42:D43"/>
    <mergeCell ref="B167:C169"/>
    <mergeCell ref="B175:C176"/>
    <mergeCell ref="B134:B154"/>
    <mergeCell ref="B177:B186"/>
    <mergeCell ref="C130:C133"/>
    <mergeCell ref="C142:C145"/>
    <mergeCell ref="D144:D145"/>
    <mergeCell ref="D157:D158"/>
    <mergeCell ref="D181:D182"/>
    <mergeCell ref="C27:C29"/>
    <mergeCell ref="C30:C32"/>
    <mergeCell ref="C11:C14"/>
    <mergeCell ref="D17:D18"/>
    <mergeCell ref="D21:D22"/>
    <mergeCell ref="D25:D26"/>
    <mergeCell ref="C23:C26"/>
    <mergeCell ref="D858:D859"/>
    <mergeCell ref="C814:C817"/>
    <mergeCell ref="D189:D191"/>
    <mergeCell ref="D680:D681"/>
    <mergeCell ref="C758:C761"/>
    <mergeCell ref="D231:D233"/>
    <mergeCell ref="C304:C307"/>
    <mergeCell ref="D280:D281"/>
    <mergeCell ref="C278:C281"/>
    <mergeCell ref="D298:D299"/>
    <mergeCell ref="D846:D847"/>
    <mergeCell ref="D542:D543"/>
    <mergeCell ref="D546:D547"/>
    <mergeCell ref="D764:D765"/>
    <mergeCell ref="D760:D761"/>
    <mergeCell ref="B832:B851"/>
    <mergeCell ref="D752:D753"/>
    <mergeCell ref="C766:C769"/>
    <mergeCell ref="B532:B547"/>
    <mergeCell ref="C746:C749"/>
    <mergeCell ref="A790:A805"/>
    <mergeCell ref="C806:C809"/>
    <mergeCell ref="D538:D539"/>
    <mergeCell ref="C540:C543"/>
    <mergeCell ref="C762:C765"/>
    <mergeCell ref="D808:D809"/>
    <mergeCell ref="D744:D745"/>
    <mergeCell ref="D800:D801"/>
    <mergeCell ref="B806:B831"/>
    <mergeCell ref="A571:A590"/>
    <mergeCell ref="C844:C847"/>
    <mergeCell ref="C852:C855"/>
    <mergeCell ref="A806:A824"/>
    <mergeCell ref="C738:C741"/>
    <mergeCell ref="A631:A653"/>
    <mergeCell ref="A750:A769"/>
    <mergeCell ref="B750:B769"/>
    <mergeCell ref="C750:C753"/>
    <mergeCell ref="C770:C773"/>
    <mergeCell ref="B770:B789"/>
    <mergeCell ref="C856:C859"/>
    <mergeCell ref="C848:C851"/>
    <mergeCell ref="C810:C813"/>
    <mergeCell ref="D827:D828"/>
    <mergeCell ref="A532:A547"/>
    <mergeCell ref="A852:A863"/>
    <mergeCell ref="C836:C839"/>
    <mergeCell ref="B790:B805"/>
    <mergeCell ref="C840:C843"/>
    <mergeCell ref="A832:A851"/>
    <mergeCell ref="B726:B749"/>
    <mergeCell ref="C798:C801"/>
    <mergeCell ref="C794:C797"/>
    <mergeCell ref="C822:C824"/>
    <mergeCell ref="A726:A749"/>
    <mergeCell ref="C829:C831"/>
    <mergeCell ref="C726:C729"/>
    <mergeCell ref="A770:A789"/>
    <mergeCell ref="C754:C757"/>
    <mergeCell ref="C774:C777"/>
    <mergeCell ref="D468:D469"/>
    <mergeCell ref="C470:C473"/>
    <mergeCell ref="D573:D574"/>
    <mergeCell ref="D748:D749"/>
    <mergeCell ref="D511:D512"/>
    <mergeCell ref="D740:D741"/>
    <mergeCell ref="C690:C693"/>
    <mergeCell ref="D692:D693"/>
    <mergeCell ref="C682:C685"/>
    <mergeCell ref="C466:C469"/>
    <mergeCell ref="A485:A500"/>
    <mergeCell ref="D476:D477"/>
    <mergeCell ref="A442:A461"/>
    <mergeCell ref="C462:C465"/>
    <mergeCell ref="B358:B387"/>
    <mergeCell ref="C366:C369"/>
    <mergeCell ref="D440:D441"/>
    <mergeCell ref="D464:D465"/>
    <mergeCell ref="D456:D457"/>
    <mergeCell ref="C489:C492"/>
    <mergeCell ref="D448:D449"/>
    <mergeCell ref="C339:C342"/>
    <mergeCell ref="C347:C350"/>
    <mergeCell ref="D472:D473"/>
    <mergeCell ref="C382:C384"/>
    <mergeCell ref="C385:C387"/>
    <mergeCell ref="C446:C449"/>
    <mergeCell ref="D364:D365"/>
    <mergeCell ref="C408:C411"/>
    <mergeCell ref="D402:D403"/>
    <mergeCell ref="D360:D361"/>
    <mergeCell ref="D333:D334"/>
    <mergeCell ref="D368:D369"/>
    <mergeCell ref="D372:D373"/>
    <mergeCell ref="C374:C377"/>
    <mergeCell ref="D376:D377"/>
    <mergeCell ref="C370:C373"/>
    <mergeCell ref="C331:C334"/>
    <mergeCell ref="C335:C338"/>
    <mergeCell ref="C474:C477"/>
    <mergeCell ref="C734:C737"/>
    <mergeCell ref="D736:D737"/>
    <mergeCell ref="D710:D711"/>
    <mergeCell ref="C686:C689"/>
    <mergeCell ref="D714:D715"/>
    <mergeCell ref="C708:C711"/>
    <mergeCell ref="D641:D642"/>
    <mergeCell ref="C556:C559"/>
    <mergeCell ref="D562:D563"/>
    <mergeCell ref="A654:A673"/>
    <mergeCell ref="B654:B673"/>
    <mergeCell ref="C639:C642"/>
    <mergeCell ref="D649:D650"/>
    <mergeCell ref="C651:C653"/>
    <mergeCell ref="C654:C657"/>
    <mergeCell ref="D656:D657"/>
    <mergeCell ref="D672:D673"/>
    <mergeCell ref="C647:C650"/>
    <mergeCell ref="A611:A630"/>
    <mergeCell ref="B611:B630"/>
    <mergeCell ref="C611:C614"/>
    <mergeCell ref="D613:D614"/>
    <mergeCell ref="C627:C630"/>
    <mergeCell ref="D629:D630"/>
    <mergeCell ref="D617:D618"/>
    <mergeCell ref="B571:B586"/>
    <mergeCell ref="C615:C618"/>
    <mergeCell ref="C619:C622"/>
    <mergeCell ref="D621:D622"/>
    <mergeCell ref="C623:C626"/>
    <mergeCell ref="D625:D626"/>
    <mergeCell ref="D585:D586"/>
    <mergeCell ref="C571:C574"/>
    <mergeCell ref="C583:C586"/>
    <mergeCell ref="C591:C594"/>
    <mergeCell ref="A591:A610"/>
    <mergeCell ref="B591:B610"/>
    <mergeCell ref="D601:D602"/>
    <mergeCell ref="D566:D567"/>
    <mergeCell ref="C560:C563"/>
    <mergeCell ref="D550:D551"/>
    <mergeCell ref="D554:D555"/>
    <mergeCell ref="D558:D559"/>
    <mergeCell ref="C548:C551"/>
    <mergeCell ref="C552:C555"/>
    <mergeCell ref="C564:C567"/>
    <mergeCell ref="D491:D492"/>
    <mergeCell ref="D495:D496"/>
    <mergeCell ref="D480:D481"/>
    <mergeCell ref="C482:C484"/>
    <mergeCell ref="C497:C500"/>
    <mergeCell ref="D519:D520"/>
    <mergeCell ref="C532:C535"/>
    <mergeCell ref="D515:D516"/>
    <mergeCell ref="C536:C539"/>
    <mergeCell ref="D436:D437"/>
    <mergeCell ref="D417:D418"/>
    <mergeCell ref="D432:D433"/>
    <mergeCell ref="D424:D425"/>
    <mergeCell ref="D410:D411"/>
    <mergeCell ref="D406:D407"/>
    <mergeCell ref="C442:C445"/>
    <mergeCell ref="D428:D429"/>
    <mergeCell ref="B422:B441"/>
    <mergeCell ref="C412:C414"/>
    <mergeCell ref="C400:C403"/>
    <mergeCell ref="C422:C425"/>
    <mergeCell ref="C404:C407"/>
    <mergeCell ref="C419:C421"/>
    <mergeCell ref="B388:B421"/>
    <mergeCell ref="C388:C391"/>
    <mergeCell ref="D394:D395"/>
    <mergeCell ref="C396:C399"/>
    <mergeCell ref="D398:D399"/>
    <mergeCell ref="D390:D391"/>
    <mergeCell ref="C378:C381"/>
    <mergeCell ref="C430:C433"/>
    <mergeCell ref="C415:C418"/>
    <mergeCell ref="C392:C395"/>
    <mergeCell ref="D380:D381"/>
    <mergeCell ref="C438:C441"/>
    <mergeCell ref="C434:C437"/>
    <mergeCell ref="A358:A387"/>
    <mergeCell ref="A388:A421"/>
    <mergeCell ref="A422:A441"/>
    <mergeCell ref="C358:C361"/>
    <mergeCell ref="C426:C429"/>
    <mergeCell ref="C362:C365"/>
    <mergeCell ref="B319:B334"/>
    <mergeCell ref="D349:D350"/>
    <mergeCell ref="C327:C330"/>
    <mergeCell ref="D329:D330"/>
    <mergeCell ref="A335:A357"/>
    <mergeCell ref="C354:C357"/>
    <mergeCell ref="C323:C326"/>
    <mergeCell ref="A292:A295"/>
    <mergeCell ref="D356:D357"/>
    <mergeCell ref="D302:D303"/>
    <mergeCell ref="C316:C318"/>
    <mergeCell ref="C292:C295"/>
    <mergeCell ref="B335:B357"/>
    <mergeCell ref="C351:C353"/>
    <mergeCell ref="D314:D315"/>
    <mergeCell ref="A296:A299"/>
    <mergeCell ref="A319:A334"/>
    <mergeCell ref="A238:A241"/>
    <mergeCell ref="B231:C237"/>
    <mergeCell ref="D325:D326"/>
    <mergeCell ref="A252:A257"/>
    <mergeCell ref="B252:B257"/>
    <mergeCell ref="C247:C251"/>
    <mergeCell ref="B245:B251"/>
    <mergeCell ref="B242:C244"/>
    <mergeCell ref="A245:A251"/>
    <mergeCell ref="A258:A291"/>
    <mergeCell ref="A170:A174"/>
    <mergeCell ref="B170:C174"/>
    <mergeCell ref="A175:A176"/>
    <mergeCell ref="A187:A216"/>
    <mergeCell ref="C202:C206"/>
    <mergeCell ref="C212:C216"/>
    <mergeCell ref="B187:B216"/>
    <mergeCell ref="C187:C191"/>
    <mergeCell ref="A177:A186"/>
    <mergeCell ref="C192:C196"/>
    <mergeCell ref="D249:D251"/>
    <mergeCell ref="D310:D311"/>
    <mergeCell ref="C308:C311"/>
    <mergeCell ref="B217:B226"/>
    <mergeCell ref="A217:A226"/>
    <mergeCell ref="A227:A230"/>
    <mergeCell ref="C222:C226"/>
    <mergeCell ref="C270:C273"/>
    <mergeCell ref="B292:B295"/>
    <mergeCell ref="A231:A237"/>
    <mergeCell ref="B258:B291"/>
    <mergeCell ref="C258:C261"/>
    <mergeCell ref="C262:C265"/>
    <mergeCell ref="A155:A162"/>
    <mergeCell ref="A163:A166"/>
    <mergeCell ref="B163:C166"/>
    <mergeCell ref="C245:C246"/>
    <mergeCell ref="A242:A244"/>
    <mergeCell ref="C217:C221"/>
    <mergeCell ref="B238:B241"/>
    <mergeCell ref="D161:D162"/>
    <mergeCell ref="C155:C158"/>
    <mergeCell ref="C159:C162"/>
    <mergeCell ref="B155:B162"/>
    <mergeCell ref="D165:D166"/>
    <mergeCell ref="D116:D117"/>
    <mergeCell ref="C118:C121"/>
    <mergeCell ref="D120:D121"/>
    <mergeCell ref="C122:C125"/>
    <mergeCell ref="C126:C129"/>
    <mergeCell ref="D128:D129"/>
    <mergeCell ref="C114:C117"/>
    <mergeCell ref="D132:D133"/>
    <mergeCell ref="C33:C36"/>
    <mergeCell ref="C84:C87"/>
    <mergeCell ref="D104:D105"/>
    <mergeCell ref="C106:C109"/>
    <mergeCell ref="D108:D109"/>
    <mergeCell ref="C44:C47"/>
    <mergeCell ref="C37:C39"/>
    <mergeCell ref="C74:C76"/>
    <mergeCell ref="C66:C69"/>
    <mergeCell ref="A1:J1"/>
    <mergeCell ref="B2:C2"/>
    <mergeCell ref="D5:D6"/>
    <mergeCell ref="C48:C50"/>
    <mergeCell ref="D64:D65"/>
    <mergeCell ref="D56:D57"/>
    <mergeCell ref="C58:C61"/>
    <mergeCell ref="D72:D73"/>
    <mergeCell ref="D124:D125"/>
    <mergeCell ref="D9:D10"/>
    <mergeCell ref="D13:D14"/>
    <mergeCell ref="C7:C10"/>
    <mergeCell ref="C19:C22"/>
    <mergeCell ref="C51:C53"/>
    <mergeCell ref="D68:D69"/>
    <mergeCell ref="C70:C73"/>
    <mergeCell ref="D60:D61"/>
    <mergeCell ref="C62:C65"/>
    <mergeCell ref="D90:D91"/>
    <mergeCell ref="C77:C79"/>
    <mergeCell ref="C99:C101"/>
    <mergeCell ref="B80:B101"/>
    <mergeCell ref="C80:C83"/>
    <mergeCell ref="D82:D83"/>
    <mergeCell ref="A80:A101"/>
    <mergeCell ref="D112:D113"/>
    <mergeCell ref="C92:C95"/>
    <mergeCell ref="D94:D95"/>
    <mergeCell ref="B102:B117"/>
    <mergeCell ref="C102:C105"/>
    <mergeCell ref="C88:C91"/>
    <mergeCell ref="C110:C113"/>
    <mergeCell ref="C96:C98"/>
    <mergeCell ref="D86:D87"/>
    <mergeCell ref="D148:D149"/>
    <mergeCell ref="C146:C149"/>
    <mergeCell ref="C150:C152"/>
    <mergeCell ref="C153:C154"/>
    <mergeCell ref="C282:C285"/>
    <mergeCell ref="D284:D285"/>
    <mergeCell ref="D234:D235"/>
    <mergeCell ref="D236:D237"/>
    <mergeCell ref="C207:C211"/>
    <mergeCell ref="D272:D273"/>
    <mergeCell ref="D593:D594"/>
    <mergeCell ref="C595:C598"/>
    <mergeCell ref="D597:D598"/>
    <mergeCell ref="D637:D638"/>
    <mergeCell ref="C575:C578"/>
    <mergeCell ref="D577:D578"/>
    <mergeCell ref="C579:C582"/>
    <mergeCell ref="D581:D582"/>
    <mergeCell ref="C631:C634"/>
    <mergeCell ref="C635:C638"/>
    <mergeCell ref="C599:C602"/>
    <mergeCell ref="C643:C646"/>
    <mergeCell ref="D645:D646"/>
    <mergeCell ref="D633:D634"/>
    <mergeCell ref="C603:C606"/>
    <mergeCell ref="D605:D606"/>
    <mergeCell ref="D676:D677"/>
    <mergeCell ref="C700:C703"/>
    <mergeCell ref="D702:D703"/>
    <mergeCell ref="C607:C610"/>
    <mergeCell ref="D609:D610"/>
    <mergeCell ref="D660:D661"/>
    <mergeCell ref="C662:C665"/>
    <mergeCell ref="D664:D665"/>
    <mergeCell ref="C782:C785"/>
    <mergeCell ref="D784:D785"/>
    <mergeCell ref="D728:D729"/>
    <mergeCell ref="D772:D773"/>
    <mergeCell ref="C778:C781"/>
    <mergeCell ref="D732:D733"/>
    <mergeCell ref="C742:C745"/>
    <mergeCell ref="D780:D781"/>
    <mergeCell ref="A548:A570"/>
    <mergeCell ref="C587:C590"/>
    <mergeCell ref="D589:D590"/>
    <mergeCell ref="C666:C669"/>
    <mergeCell ref="D668:D669"/>
    <mergeCell ref="D688:D689"/>
    <mergeCell ref="C568:C570"/>
    <mergeCell ref="B548:B570"/>
    <mergeCell ref="A674:A699"/>
    <mergeCell ref="C670:C673"/>
    <mergeCell ref="D820:D821"/>
    <mergeCell ref="D706:D707"/>
    <mergeCell ref="C720:C722"/>
    <mergeCell ref="D816:D817"/>
    <mergeCell ref="C697:C699"/>
    <mergeCell ref="C723:C725"/>
    <mergeCell ref="D788:D789"/>
    <mergeCell ref="D792:D793"/>
    <mergeCell ref="C704:C707"/>
    <mergeCell ref="D776:D777"/>
    <mergeCell ref="B700:B725"/>
    <mergeCell ref="A700:A725"/>
    <mergeCell ref="C678:C681"/>
    <mergeCell ref="C712:C715"/>
    <mergeCell ref="C716:C719"/>
    <mergeCell ref="C674:C677"/>
    <mergeCell ref="B674:B699"/>
    <mergeCell ref="C694:C696"/>
    <mergeCell ref="C860:C863"/>
    <mergeCell ref="D862:D863"/>
    <mergeCell ref="D834:D835"/>
    <mergeCell ref="D804:D805"/>
    <mergeCell ref="D796:D797"/>
    <mergeCell ref="C786:C789"/>
    <mergeCell ref="D850:D851"/>
    <mergeCell ref="D854:D855"/>
    <mergeCell ref="D842:D843"/>
    <mergeCell ref="C825:C828"/>
  </mergeCells>
  <printOptions/>
  <pageMargins left="0.07874015748031496" right="0.07874015748031496" top="0.1968503937007874" bottom="0.196850393700787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Татьяна Николаевна</cp:lastModifiedBy>
  <cp:lastPrinted>2018-01-31T13:51:46Z</cp:lastPrinted>
  <dcterms:created xsi:type="dcterms:W3CDTF">2008-05-14T13:21:56Z</dcterms:created>
  <dcterms:modified xsi:type="dcterms:W3CDTF">2018-04-03T14:32:11Z</dcterms:modified>
  <cp:category/>
  <cp:version/>
  <cp:contentType/>
  <cp:contentStatus/>
</cp:coreProperties>
</file>