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85" windowWidth="14805" windowHeight="7830"/>
  </bookViews>
  <sheets>
    <sheet name="Лист1" sheetId="5" r:id="rId1"/>
    <sheet name="Лист1 (2)" sheetId="9" state="hidden" r:id="rId2"/>
  </sheets>
  <definedNames>
    <definedName name="_xlnm.Print_Area" localSheetId="0">Лист1!$A$4:$AR$32</definedName>
  </definedNames>
  <calcPr calcId="145621"/>
</workbook>
</file>

<file path=xl/calcChain.xml><?xml version="1.0" encoding="utf-8"?>
<calcChain xmlns="http://schemas.openxmlformats.org/spreadsheetml/2006/main">
  <c r="BC29" i="9" l="1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F29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F28" i="9" s="1"/>
  <c r="G31" i="5" s="1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F27" i="9" s="1"/>
  <c r="G30" i="5" s="1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F26" i="9" s="1"/>
  <c r="G29" i="5" s="1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F25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F24" i="9" s="1"/>
  <c r="G27" i="5" s="1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F23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F22" i="9" s="1"/>
  <c r="G25" i="5" s="1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F21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F20" i="9" s="1"/>
  <c r="G23" i="5" s="1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F19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F18" i="9" s="1"/>
  <c r="G21" i="5" s="1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F17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F16" i="9" s="1"/>
  <c r="G19" i="5" s="1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F15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F14" i="9" s="1"/>
  <c r="G17" i="5" s="1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F13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F12" i="9" s="1"/>
  <c r="G15" i="5" s="1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F11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F10" i="9" s="1"/>
  <c r="G13" i="5" s="1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F9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F8" i="9" s="1"/>
  <c r="G11" i="5" s="1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F7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F6" i="9" s="1"/>
  <c r="G9" i="5" s="1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F5" i="9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F32" i="5" s="1"/>
  <c r="H32" i="5"/>
  <c r="G32" i="5"/>
  <c r="E32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F31" i="5" s="1"/>
  <c r="H31" i="5"/>
  <c r="E31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F30" i="5" s="1"/>
  <c r="E30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E29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F27" i="5" s="1"/>
  <c r="H27" i="5"/>
  <c r="E27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F25" i="5" s="1"/>
  <c r="H25" i="5"/>
  <c r="E25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F23" i="5" s="1"/>
  <c r="H23" i="5"/>
  <c r="E23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F21" i="5" s="1"/>
  <c r="H21" i="5"/>
  <c r="E21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F19" i="5" s="1"/>
  <c r="H19" i="5"/>
  <c r="E19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F17" i="5" s="1"/>
  <c r="H17" i="5"/>
  <c r="E17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F15" i="5" s="1"/>
  <c r="H15" i="5"/>
  <c r="E15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F13" i="5" s="1"/>
  <c r="H13" i="5"/>
  <c r="E13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F11" i="5" s="1"/>
  <c r="H11" i="5"/>
  <c r="E11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F9" i="5" s="1"/>
  <c r="H9" i="5"/>
  <c r="E9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F29" i="5" l="1"/>
</calcChain>
</file>

<file path=xl/sharedStrings.xml><?xml version="1.0" encoding="utf-8"?>
<sst xmlns="http://schemas.openxmlformats.org/spreadsheetml/2006/main" count="152" uniqueCount="102">
  <si>
    <t>Всего поступило обращений</t>
  </si>
  <si>
    <t>в том числе жалоб</t>
  </si>
  <si>
    <t>в том числе предложений</t>
  </si>
  <si>
    <t>поступило коллективных обращений</t>
  </si>
  <si>
    <t>поступило повторных обращений</t>
  </si>
  <si>
    <t>в электронной форме</t>
  </si>
  <si>
    <t>взято на контроль</t>
  </si>
  <si>
    <t xml:space="preserve">рассмотрено с выездом на место </t>
  </si>
  <si>
    <t>обращения, по результатам рассмотрения которых виновные в нарушении прав граждан наказаны</t>
  </si>
  <si>
    <r>
      <t>в том числе меры приняты</t>
    </r>
    <r>
      <rPr>
        <b/>
        <vertAlign val="superscript"/>
        <sz val="12"/>
        <color indexed="8"/>
        <rFont val="Times New Roman"/>
        <family val="1"/>
        <charset val="204"/>
      </rPr>
      <t>2</t>
    </r>
  </si>
  <si>
    <r>
      <t>не поддержано</t>
    </r>
    <r>
      <rPr>
        <vertAlign val="superscript"/>
        <sz val="12"/>
        <color indexed="8"/>
        <rFont val="Times New Roman"/>
        <family val="1"/>
        <charset val="204"/>
      </rPr>
      <t>4</t>
    </r>
  </si>
  <si>
    <t>Принято граждан на личном приеме</t>
  </si>
  <si>
    <t>Результативность по рассмотренным обращениям в ходе личного приема (включая выездные приемы)</t>
  </si>
  <si>
    <t>Результативность по рассмотренным обращениям</t>
  </si>
  <si>
    <t>Количество обращений за отчетный период</t>
  </si>
  <si>
    <t>Количество обращений за соответст-вующий период прошлого года</t>
  </si>
  <si>
    <t>поступило обращений из Администрации Губернатора Калужской области</t>
  </si>
  <si>
    <t xml:space="preserve">рассмотрено обращений с нарушением срока </t>
  </si>
  <si>
    <t>обращения, по которым продлен срок рассмотрения</t>
  </si>
  <si>
    <t>находятся на рассмотрении на первое число месяца, следующего за отчетным</t>
  </si>
  <si>
    <t>Принято граждан на выездных приемах</t>
  </si>
  <si>
    <t>поддержано</t>
  </si>
  <si>
    <t>разъяснено</t>
  </si>
  <si>
    <t>не поддержано</t>
  </si>
  <si>
    <t>в том числе меры приняты</t>
  </si>
  <si>
    <t>в том числе запросов</t>
  </si>
  <si>
    <t>в том числе заявлений</t>
  </si>
  <si>
    <t xml:space="preserve"> </t>
  </si>
  <si>
    <t>Количество вопросов в обращениях за отчетный период</t>
  </si>
  <si>
    <t>Количество вопросов в обращениях за соответст-вующий период прошлого года</t>
  </si>
  <si>
    <t>Административно-территориальное деление субъектов Российской Федерации и их территорий</t>
  </si>
  <si>
    <t>Молодежная политика</t>
  </si>
  <si>
    <t>Государственные награды. Награды и почетные знаки субъекта Российской Федерации. Ведомственные награды. Награды органов местного самоуправления</t>
  </si>
  <si>
    <t>Условия ведения предпринимательской деятельности, деятельность хозяйствующих субъектов</t>
  </si>
  <si>
    <t>Социально-экономическое развитие муниципальных образований</t>
  </si>
  <si>
    <t>Переписка прекращена</t>
  </si>
  <si>
    <t>Личный прием высшими должностными лицами субъекта Российской Федерации (руководителями высших исполнительных органов государственной власти субъектов Российской Федерации), их заместителями, руководителями исполнительных органов государственной власти субъектов Российской Федерации, их заместителями</t>
  </si>
  <si>
    <t>Личный прием должностными лицами органов местного самоуправления</t>
  </si>
  <si>
    <t>Награждение государственными наградами</t>
  </si>
  <si>
    <t>Организация и нормирование труда в бюджетной сфере и учреждениях, на унитарных предприятиях</t>
  </si>
  <si>
    <t>Трудоустройство. Безработица. Органы службы занятости. Государственные услуги в области содействия занятости населения</t>
  </si>
  <si>
    <t>Обеспечение активной жизни инвалидов (лиц с ограниченными физическими возможностями здоровья)</t>
  </si>
  <si>
    <t>Доступная среда, в том числе комфорт и доступность инфраструктуры, для лиц с ограниченными возможностями здоровья</t>
  </si>
  <si>
    <t>Просьбы об оказании финансовой помощи</t>
  </si>
  <si>
    <t>Ежемесячная денежная выплата, дополнительное ежемесячное материальное обеспечение</t>
  </si>
  <si>
    <t>Культурно-досуговая деятельность обучающихся</t>
  </si>
  <si>
    <t>Деятельность спортивных школ</t>
  </si>
  <si>
    <t>Заработная плата педагогических работников</t>
  </si>
  <si>
    <t>Доступность физической культуры и спорта</t>
  </si>
  <si>
    <t>массовый спорт</t>
  </si>
  <si>
    <t>Материально-техническое и финансовое обеспечение в сфере физической культуры и спорта</t>
  </si>
  <si>
    <t>Популяризация и пропаганда физической культуры и спорта</t>
  </si>
  <si>
    <t>Проведение спортивных мероприятий</t>
  </si>
  <si>
    <t>спорт высших достижений</t>
  </si>
  <si>
    <t>Всероссийский спортивный комплекс ГТО</t>
  </si>
  <si>
    <t>Присвоение спортивных разрядов</t>
  </si>
  <si>
    <t>Переподготовка и повышение квалификации работников и трудоустройство в сфере физической культуры и спорта</t>
  </si>
  <si>
    <t>Бухгалтерский учет. Требования к бухгалтерскому учету</t>
  </si>
  <si>
    <t>Строительство объектов социальной сферы (науки, культуры, спорта, народного образования, здравоохранения, торговли)</t>
  </si>
  <si>
    <t>Комплексное благоустройство</t>
  </si>
  <si>
    <t>Организация условий и мест для детского отдыха и досуга (детских и спортивных площадок)</t>
  </si>
  <si>
    <t>Транспортное обслуживание населения, пассажирские перевозки</t>
  </si>
  <si>
    <t>Торговля товарами, купля-продажа товаров, осуществление торговой деятельности</t>
  </si>
  <si>
    <t>Тарифы и льготы на бытовые услуги</t>
  </si>
  <si>
    <t>Образование земельных участков (образование, раздел, выдел, объединение земельных участков). Возникновение прав на землю</t>
  </si>
  <si>
    <t>Нежилые помещения</t>
  </si>
  <si>
    <t xml:space="preserve">Информация о рассмотрении обращений граждан (в сравнении с периодом прошлого года) c 01.01.2019 по 31.12.2019 в министерство спорта Калужской области </t>
  </si>
  <si>
    <t>Наименование вопросов за отчетный период</t>
  </si>
  <si>
    <t>Обустройство соотечественников переселенцев (жилье, работа, учеба, подъемные и т.д.)</t>
  </si>
  <si>
    <t>Обжалование действий (бездействий) должностных лиц органов государственной власти и местного самоуправления в административном порядке</t>
  </si>
  <si>
    <t>Деятельность исполнительно-распорядительных органов местного самоуправления и его руководителей</t>
  </si>
  <si>
    <t>Социально-экономическое развитие городских и сельских поселений</t>
  </si>
  <si>
    <t>Личный приём высшими должностными лицами субъекта Российской Федерации (руководителями высших исполнительных органов государственной власти субъектов Российской Федерации), их заместителями</t>
  </si>
  <si>
    <t>Рассмотрение обращения</t>
  </si>
  <si>
    <t>Обращение имущества в государственную или муниципальную собственность и распоряжение им</t>
  </si>
  <si>
    <t>социальной</t>
  </si>
  <si>
    <t>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</t>
  </si>
  <si>
    <t>Государственные общеобразовательные школы, кадетские и иные образовательные учреждения</t>
  </si>
  <si>
    <t>Внешкольные учреждения – юных техников, лагеря отдыха и т.д.</t>
  </si>
  <si>
    <t>Конфликтные ситуации в образовательных организациях</t>
  </si>
  <si>
    <t>Средства массовой информации (телевидение, радио, пресса, электронные). Реклама в СМИ</t>
  </si>
  <si>
    <t>Охрана здоровья детей, матери и ребенка</t>
  </si>
  <si>
    <t>медицинская помощь и лечение</t>
  </si>
  <si>
    <t>Управление в сфере физической культуры и спорта</t>
  </si>
  <si>
    <t>Общественные объединения физкультурно-оздоровительной и спортивной направленности</t>
  </si>
  <si>
    <t>Физическая культура населения. Физическое воспитание</t>
  </si>
  <si>
    <t>Спорт. Деятельность руководителей этой сферы</t>
  </si>
  <si>
    <t>Спортивные сооружения, укрепление материальной базы спорта</t>
  </si>
  <si>
    <t>Требования и стандарты в сфере физической культуры и спорта</t>
  </si>
  <si>
    <t>Модернизация и развитие учреждений физкультуры и спорта</t>
  </si>
  <si>
    <t>Обеспечение снабжения садоводческих некоммерческих товариществ (СНТ) электроэнергией</t>
  </si>
  <si>
    <t>Строительство на селе (кроме жилищного)</t>
  </si>
  <si>
    <t>Строительство и реконструкция объектов железнодорожного, авиа- и водного транспорта, дорог</t>
  </si>
  <si>
    <t>Строительство и реконструкция дорог</t>
  </si>
  <si>
    <t>Благоустройство городов и поселков. Обустройство придомовых территорий</t>
  </si>
  <si>
    <t>Уличное освещение</t>
  </si>
  <si>
    <t>Уборка снега, опавших листьев, мусора и посторонних предметов</t>
  </si>
  <si>
    <t>Газификация поселений</t>
  </si>
  <si>
    <t>Электрификация поселений</t>
  </si>
  <si>
    <t>Дорожное хозяйство</t>
  </si>
  <si>
    <t xml:space="preserve">Информация о рассмотрении обращений граждан (в сравнении с периодом прошлого года) c 01.01.2018 по 31.12.2018 в министерство спорта Калужской области 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</si>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</sst>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7" x14ac:knownFonts="1">
    <font>
      <sz val="11"/>
      <color theme="1"/>
      <name val="Calibri"/>
      <family val="2"/>
      <scheme val="minor"/>
    </font>
    <font>
      <vertAlign val="superscript"/>
      <sz val="12"/>
      <color indexed="8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sz val="18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0" fillId="0" borderId="1" xfId="0" applyBorder="1" applyAlignment="1">
      <alignment vertical="top" textRotation="180"/>
    </xf>
    <xf numFmtId="0" fontId="0" fillId="0" borderId="0" xfId="0" applyAlignment="1">
      <alignment vertical="top" textRotation="180"/>
    </xf>
    <xf numFmtId="2" fontId="0" fillId="0" borderId="0" xfId="0" applyNumberFormat="1"/>
    <xf numFmtId="49" fontId="0" fillId="0" borderId="0" xfId="0" applyNumberFormat="1"/>
    <xf numFmtId="49" fontId="0" fillId="0" borderId="1" xfId="0" applyNumberFormat="1" applyBorder="1" applyAlignment="1">
      <alignment vertical="top" textRotation="90"/>
    </xf>
    <xf numFmtId="49" fontId="0" fillId="0" borderId="0" xfId="0" applyNumberFormat="1" applyAlignment="1">
      <alignment vertical="top" textRotation="90"/>
    </xf>
    <xf numFmtId="164" fontId="0" fillId="0" borderId="0" xfId="0" applyNumberFormat="1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/>
    <xf numFmtId="0" fontId="3" fillId="0" borderId="1" xfId="0" applyFont="1" applyBorder="1" applyAlignment="1">
      <alignment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3" fillId="0" borderId="1" xfId="0" applyFont="1" applyBorder="1" applyAlignment="1"/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/>
    <xf numFmtId="0" fontId="6" fillId="0" borderId="0" xfId="0" applyFont="1"/>
  </cellXfs>
  <cellStyles count="1">
    <cellStyle name="Обычный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35"/>
  <sheetViews>
    <sheetView showZeros="0" tabSelected="1" zoomScale="40" zoomScaleNormal="40" workbookViewId="0">
      <selection activeCell="V7" sqref="V7"/>
    </sheetView>
  </sheetViews>
  <sheetFormatPr defaultColWidth="9.140625" defaultRowHeight="15" x14ac:dyDescent="0.25"/>
  <cols>
    <col min="1" max="1" width="41.28515625" customWidth="1"/>
    <col min="4" max="7" width="25.7109375" customWidth="1"/>
    <col min="39" max="39" width="9.140625" customWidth="1"/>
  </cols>
  <sheetData>
    <row r="1" spans="1:258" s="9" customFormat="1" ht="15.75" customHeight="1" x14ac:dyDescent="0.35">
      <c r="AO1" s="27"/>
      <c r="AP1" s="27"/>
    </row>
    <row r="2" spans="1:258" s="9" customFormat="1" ht="23.25" x14ac:dyDescent="0.35">
      <c r="AO2" s="28" t="s">
        <v>101</v>
      </c>
      <c r="AP2" s="28"/>
    </row>
    <row r="3" spans="1:258" s="9" customFormat="1" ht="15.75" thickBot="1" x14ac:dyDescent="0.3"/>
    <row r="4" spans="1:258" ht="55.5" customHeight="1" x14ac:dyDescent="0.25">
      <c r="A4" s="21"/>
      <c r="B4" s="21"/>
      <c r="C4" s="22"/>
      <c r="D4" s="17" t="s">
        <v>14</v>
      </c>
      <c r="E4" s="17" t="s">
        <v>15</v>
      </c>
      <c r="F4" s="17" t="s">
        <v>28</v>
      </c>
      <c r="G4" s="17" t="s">
        <v>29</v>
      </c>
      <c r="H4" s="10" t="s">
        <v>66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258" ht="41.25" customHeight="1" x14ac:dyDescent="0.25">
      <c r="A5" s="21"/>
      <c r="B5" s="21"/>
      <c r="C5" s="22"/>
      <c r="D5" s="18"/>
      <c r="E5" s="18"/>
      <c r="F5" s="18"/>
      <c r="G5" s="18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258" ht="90" hidden="1" customHeight="1" x14ac:dyDescent="0.35">
      <c r="A6" s="21"/>
      <c r="B6" s="21"/>
      <c r="C6" s="22"/>
      <c r="D6" s="18"/>
      <c r="E6" s="18"/>
      <c r="F6" s="18"/>
      <c r="G6" s="18"/>
      <c r="H6" s="15" t="s">
        <v>67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258" s="7" customFormat="1" ht="390" customHeight="1" thickBot="1" x14ac:dyDescent="0.3">
      <c r="A7" s="21"/>
      <c r="B7" s="21"/>
      <c r="C7" s="22"/>
      <c r="D7" s="19"/>
      <c r="E7" s="19"/>
      <c r="F7" s="19"/>
      <c r="G7" s="19"/>
      <c r="H7" s="6" t="s">
        <v>30</v>
      </c>
      <c r="I7" s="7" t="s">
        <v>31</v>
      </c>
      <c r="J7" s="7" t="s">
        <v>32</v>
      </c>
      <c r="K7" s="7" t="s">
        <v>33</v>
      </c>
      <c r="L7" s="7" t="s">
        <v>34</v>
      </c>
      <c r="M7" s="7" t="s">
        <v>35</v>
      </c>
      <c r="N7" s="7" t="s">
        <v>36</v>
      </c>
      <c r="O7" s="7" t="s">
        <v>37</v>
      </c>
      <c r="P7" s="7" t="s">
        <v>38</v>
      </c>
      <c r="Q7" s="7" t="s">
        <v>39</v>
      </c>
      <c r="R7" s="7" t="s">
        <v>40</v>
      </c>
      <c r="S7" s="7" t="s">
        <v>41</v>
      </c>
      <c r="T7" s="7" t="s">
        <v>42</v>
      </c>
      <c r="U7" s="7" t="s">
        <v>43</v>
      </c>
      <c r="V7" s="7" t="s">
        <v>44</v>
      </c>
      <c r="W7" s="7" t="s">
        <v>45</v>
      </c>
      <c r="X7" s="7" t="s">
        <v>46</v>
      </c>
      <c r="Y7" s="7" t="s">
        <v>47</v>
      </c>
      <c r="Z7" s="7" t="s">
        <v>48</v>
      </c>
      <c r="AA7" s="7" t="s">
        <v>49</v>
      </c>
      <c r="AB7" s="7" t="s">
        <v>50</v>
      </c>
      <c r="AC7" s="7" t="s">
        <v>51</v>
      </c>
      <c r="AD7" s="7" t="s">
        <v>52</v>
      </c>
      <c r="AE7" s="7" t="s">
        <v>53</v>
      </c>
      <c r="AF7" s="7" t="s">
        <v>54</v>
      </c>
      <c r="AG7" s="7" t="s">
        <v>55</v>
      </c>
      <c r="AH7" s="7" t="s">
        <v>56</v>
      </c>
      <c r="AI7" s="7" t="s">
        <v>57</v>
      </c>
      <c r="AJ7" s="7" t="s">
        <v>58</v>
      </c>
      <c r="AK7" s="7" t="s">
        <v>59</v>
      </c>
      <c r="AL7" s="7" t="s">
        <v>60</v>
      </c>
      <c r="AM7" s="7" t="s">
        <v>61</v>
      </c>
      <c r="AN7" s="7" t="s">
        <v>62</v>
      </c>
      <c r="AO7" s="7" t="s">
        <v>63</v>
      </c>
      <c r="AP7" s="7" t="s">
        <v>64</v>
      </c>
      <c r="AQ7" s="7" t="s">
        <v>65</v>
      </c>
    </row>
    <row r="8" spans="1:258" s="5" customFormat="1" ht="30" customHeight="1" x14ac:dyDescent="0.25">
      <c r="A8" s="20" t="s">
        <v>0</v>
      </c>
      <c r="B8" s="20"/>
      <c r="C8" s="20"/>
      <c r="D8">
        <v>132</v>
      </c>
      <c r="E8">
        <f>'Лист1 (2)'!D5</f>
        <v>174</v>
      </c>
      <c r="F8">
        <f t="shared" ref="F8:F32" si="0">SUM(H8:AOK8)</f>
        <v>163</v>
      </c>
      <c r="G8">
        <f>'Лист1 (2)'!F5</f>
        <v>202</v>
      </c>
      <c r="H8" s="8">
        <f>1</f>
        <v>1</v>
      </c>
      <c r="I8" s="8">
        <f>1</f>
        <v>1</v>
      </c>
      <c r="J8" s="8">
        <f>1</f>
        <v>1</v>
      </c>
      <c r="K8" s="8">
        <f>1</f>
        <v>1</v>
      </c>
      <c r="L8" s="8">
        <f>1</f>
        <v>1</v>
      </c>
      <c r="M8" s="8">
        <f>1</f>
        <v>1</v>
      </c>
      <c r="N8" s="8">
        <f>3</f>
        <v>3</v>
      </c>
      <c r="O8" s="8">
        <f>1</f>
        <v>1</v>
      </c>
      <c r="P8" s="8">
        <f>1</f>
        <v>1</v>
      </c>
      <c r="Q8" s="8">
        <f>1</f>
        <v>1</v>
      </c>
      <c r="R8" s="8">
        <f>1</f>
        <v>1</v>
      </c>
      <c r="S8" s="8">
        <f>2</f>
        <v>2</v>
      </c>
      <c r="T8" s="8">
        <f>1</f>
        <v>1</v>
      </c>
      <c r="U8" s="8">
        <f>1</f>
        <v>1</v>
      </c>
      <c r="V8" s="8">
        <f>1</f>
        <v>1</v>
      </c>
      <c r="W8" s="8">
        <f>1</f>
        <v>1</v>
      </c>
      <c r="X8" s="8">
        <f>25</f>
        <v>25</v>
      </c>
      <c r="Y8" s="8">
        <f>4</f>
        <v>4</v>
      </c>
      <c r="Z8" s="8">
        <f>29</f>
        <v>29</v>
      </c>
      <c r="AA8" s="8">
        <f>19</f>
        <v>19</v>
      </c>
      <c r="AB8" s="8">
        <f>19</f>
        <v>19</v>
      </c>
      <c r="AC8" s="8">
        <f>4</f>
        <v>4</v>
      </c>
      <c r="AD8" s="8">
        <f>13</f>
        <v>13</v>
      </c>
      <c r="AE8" s="8">
        <f>1</f>
        <v>1</v>
      </c>
      <c r="AF8" s="8">
        <f>4</f>
        <v>4</v>
      </c>
      <c r="AG8" s="8">
        <f>3</f>
        <v>3</v>
      </c>
      <c r="AH8" s="5">
        <f>1</f>
        <v>1</v>
      </c>
      <c r="AI8" s="5">
        <f>1</f>
        <v>1</v>
      </c>
      <c r="AJ8" s="5">
        <f>12</f>
        <v>12</v>
      </c>
      <c r="AK8" s="5">
        <f>2</f>
        <v>2</v>
      </c>
      <c r="AL8" s="5">
        <f>1</f>
        <v>1</v>
      </c>
      <c r="AM8" s="5">
        <f>1</f>
        <v>1</v>
      </c>
      <c r="AN8" s="5">
        <f>1</f>
        <v>1</v>
      </c>
      <c r="AO8" s="5">
        <f>1</f>
        <v>1</v>
      </c>
      <c r="AP8" s="5">
        <f>2</f>
        <v>2</v>
      </c>
      <c r="AQ8" s="5">
        <f>1</f>
        <v>1</v>
      </c>
    </row>
    <row r="9" spans="1:258" s="5" customFormat="1" ht="30" customHeight="1" x14ac:dyDescent="0.25">
      <c r="A9" s="20" t="s">
        <v>2</v>
      </c>
      <c r="B9" s="20"/>
      <c r="C9" s="20"/>
      <c r="D9">
        <v>3</v>
      </c>
      <c r="E9">
        <f>'Лист1 (2)'!D6</f>
        <v>3</v>
      </c>
      <c r="F9">
        <f t="shared" si="0"/>
        <v>3</v>
      </c>
      <c r="G9">
        <f>'Лист1 (2)'!F6</f>
        <v>4</v>
      </c>
      <c r="H9" s="8">
        <f>0</f>
        <v>0</v>
      </c>
      <c r="I9" s="8">
        <f>0</f>
        <v>0</v>
      </c>
      <c r="J9" s="8">
        <f>0</f>
        <v>0</v>
      </c>
      <c r="K9" s="8">
        <f>0</f>
        <v>0</v>
      </c>
      <c r="L9" s="8">
        <f>0</f>
        <v>0</v>
      </c>
      <c r="M9" s="8">
        <f>0</f>
        <v>0</v>
      </c>
      <c r="N9" s="8">
        <f>0</f>
        <v>0</v>
      </c>
      <c r="O9" s="8">
        <f>0</f>
        <v>0</v>
      </c>
      <c r="P9" s="8">
        <f>0</f>
        <v>0</v>
      </c>
      <c r="Q9" s="8">
        <f>0</f>
        <v>0</v>
      </c>
      <c r="R9" s="8">
        <f>0</f>
        <v>0</v>
      </c>
      <c r="S9" s="8">
        <f>0</f>
        <v>0</v>
      </c>
      <c r="T9" s="8">
        <f>0</f>
        <v>0</v>
      </c>
      <c r="U9" s="8">
        <f>0</f>
        <v>0</v>
      </c>
      <c r="V9" s="8">
        <f>0</f>
        <v>0</v>
      </c>
      <c r="W9" s="8">
        <f>0</f>
        <v>0</v>
      </c>
      <c r="X9" s="8">
        <f>2</f>
        <v>2</v>
      </c>
      <c r="Y9" s="8">
        <f>0</f>
        <v>0</v>
      </c>
      <c r="Z9" s="8">
        <f>0</f>
        <v>0</v>
      </c>
      <c r="AA9" s="8">
        <f>0</f>
        <v>0</v>
      </c>
      <c r="AB9" s="8">
        <f>1</f>
        <v>1</v>
      </c>
      <c r="AC9" s="8">
        <f>0</f>
        <v>0</v>
      </c>
      <c r="AD9" s="8">
        <f>0</f>
        <v>0</v>
      </c>
      <c r="AE9" s="8">
        <f>0</f>
        <v>0</v>
      </c>
      <c r="AF9" s="8">
        <f>0</f>
        <v>0</v>
      </c>
      <c r="AG9" s="8">
        <f>0</f>
        <v>0</v>
      </c>
      <c r="AH9" s="5">
        <f>0</f>
        <v>0</v>
      </c>
      <c r="AI9" s="5">
        <f>0</f>
        <v>0</v>
      </c>
      <c r="AJ9" s="5">
        <f>0</f>
        <v>0</v>
      </c>
      <c r="AK9" s="5">
        <f>0</f>
        <v>0</v>
      </c>
      <c r="AL9" s="5">
        <f>0</f>
        <v>0</v>
      </c>
      <c r="AM9" s="5">
        <f>0</f>
        <v>0</v>
      </c>
      <c r="AN9" s="5">
        <f>0</f>
        <v>0</v>
      </c>
      <c r="AO9" s="5">
        <f>0</f>
        <v>0</v>
      </c>
      <c r="AP9" s="5">
        <f>0</f>
        <v>0</v>
      </c>
      <c r="AQ9" s="5">
        <f>0</f>
        <v>0</v>
      </c>
      <c r="IX9" s="5" t="s">
        <v>27</v>
      </c>
    </row>
    <row r="10" spans="1:258" s="5" customFormat="1" ht="30" customHeight="1" x14ac:dyDescent="0.25">
      <c r="A10" s="20" t="s">
        <v>1</v>
      </c>
      <c r="B10" s="20"/>
      <c r="C10" s="20"/>
      <c r="D10">
        <v>28</v>
      </c>
      <c r="E10">
        <f>'Лист1 (2)'!D7</f>
        <v>38</v>
      </c>
      <c r="F10">
        <f t="shared" si="0"/>
        <v>36</v>
      </c>
      <c r="G10">
        <f>'Лист1 (2)'!F7</f>
        <v>41</v>
      </c>
      <c r="H10" s="8">
        <f>0</f>
        <v>0</v>
      </c>
      <c r="I10" s="8">
        <f>0</f>
        <v>0</v>
      </c>
      <c r="J10" s="8">
        <f>0</f>
        <v>0</v>
      </c>
      <c r="K10" s="8">
        <f>0</f>
        <v>0</v>
      </c>
      <c r="L10" s="8">
        <f>0</f>
        <v>0</v>
      </c>
      <c r="M10" s="8">
        <f>0</f>
        <v>0</v>
      </c>
      <c r="N10" s="8">
        <f>0</f>
        <v>0</v>
      </c>
      <c r="O10" s="8">
        <f>0</f>
        <v>0</v>
      </c>
      <c r="P10" s="8">
        <f>0</f>
        <v>0</v>
      </c>
      <c r="Q10" s="8">
        <f>0</f>
        <v>0</v>
      </c>
      <c r="R10" s="8">
        <f>0</f>
        <v>0</v>
      </c>
      <c r="S10" s="8">
        <f>0</f>
        <v>0</v>
      </c>
      <c r="T10" s="8">
        <f>0</f>
        <v>0</v>
      </c>
      <c r="U10" s="8">
        <f>0</f>
        <v>0</v>
      </c>
      <c r="V10" s="8">
        <f>0</f>
        <v>0</v>
      </c>
      <c r="W10" s="8">
        <f>0</f>
        <v>0</v>
      </c>
      <c r="X10" s="8">
        <f>14</f>
        <v>14</v>
      </c>
      <c r="Y10" s="8">
        <f>0</f>
        <v>0</v>
      </c>
      <c r="Z10" s="8">
        <f>7</f>
        <v>7</v>
      </c>
      <c r="AA10" s="8">
        <f>2</f>
        <v>2</v>
      </c>
      <c r="AB10" s="8">
        <f>2</f>
        <v>2</v>
      </c>
      <c r="AC10" s="8">
        <f>0</f>
        <v>0</v>
      </c>
      <c r="AD10" s="8">
        <f>9</f>
        <v>9</v>
      </c>
      <c r="AE10" s="8">
        <f>0</f>
        <v>0</v>
      </c>
      <c r="AF10" s="8">
        <f>1</f>
        <v>1</v>
      </c>
      <c r="AG10" s="8">
        <f>0</f>
        <v>0</v>
      </c>
      <c r="AH10" s="5">
        <f>0</f>
        <v>0</v>
      </c>
      <c r="AI10" s="5">
        <f>1</f>
        <v>1</v>
      </c>
      <c r="AJ10" s="5">
        <f>0</f>
        <v>0</v>
      </c>
      <c r="AK10" s="5">
        <f>0</f>
        <v>0</v>
      </c>
      <c r="AL10" s="5">
        <f>0</f>
        <v>0</v>
      </c>
      <c r="AM10" s="5">
        <f>0</f>
        <v>0</v>
      </c>
      <c r="AN10" s="5">
        <f>0</f>
        <v>0</v>
      </c>
      <c r="AO10" s="5">
        <f>0</f>
        <v>0</v>
      </c>
      <c r="AP10" s="5">
        <f>0</f>
        <v>0</v>
      </c>
      <c r="AQ10" s="5">
        <f>0</f>
        <v>0</v>
      </c>
      <c r="IX10" s="5" t="s">
        <v>27</v>
      </c>
    </row>
    <row r="11" spans="1:258" s="5" customFormat="1" ht="30" customHeight="1" x14ac:dyDescent="0.25">
      <c r="A11" s="20" t="s">
        <v>25</v>
      </c>
      <c r="B11" s="20"/>
      <c r="C11" s="20"/>
      <c r="D11">
        <v>42</v>
      </c>
      <c r="E11">
        <f>'Лист1 (2)'!D8</f>
        <v>32</v>
      </c>
      <c r="F11">
        <f t="shared" si="0"/>
        <v>49</v>
      </c>
      <c r="G11">
        <f>'Лист1 (2)'!F8</f>
        <v>39</v>
      </c>
      <c r="H11" s="8">
        <f>0</f>
        <v>0</v>
      </c>
      <c r="I11" s="8">
        <f>0</f>
        <v>0</v>
      </c>
      <c r="J11" s="8">
        <f>0</f>
        <v>0</v>
      </c>
      <c r="K11" s="8">
        <f>0</f>
        <v>0</v>
      </c>
      <c r="L11" s="8">
        <f>0</f>
        <v>0</v>
      </c>
      <c r="M11" s="8">
        <f>1</f>
        <v>1</v>
      </c>
      <c r="N11" s="8">
        <f>1</f>
        <v>1</v>
      </c>
      <c r="O11" s="8">
        <f>0</f>
        <v>0</v>
      </c>
      <c r="P11" s="8">
        <f>0</f>
        <v>0</v>
      </c>
      <c r="Q11" s="8">
        <f>0</f>
        <v>0</v>
      </c>
      <c r="R11" s="8">
        <f>0</f>
        <v>0</v>
      </c>
      <c r="S11" s="8">
        <f>2</f>
        <v>2</v>
      </c>
      <c r="T11" s="8">
        <f>1</f>
        <v>1</v>
      </c>
      <c r="U11" s="8">
        <f>0</f>
        <v>0</v>
      </c>
      <c r="V11" s="8">
        <f>0</f>
        <v>0</v>
      </c>
      <c r="W11" s="8">
        <f>0</f>
        <v>0</v>
      </c>
      <c r="X11" s="8">
        <f>2</f>
        <v>2</v>
      </c>
      <c r="Y11" s="8">
        <f>3</f>
        <v>3</v>
      </c>
      <c r="Z11" s="8">
        <f>12</f>
        <v>12</v>
      </c>
      <c r="AA11" s="8">
        <f>6</f>
        <v>6</v>
      </c>
      <c r="AB11" s="8">
        <f>6</f>
        <v>6</v>
      </c>
      <c r="AC11" s="8">
        <f>1</f>
        <v>1</v>
      </c>
      <c r="AD11" s="8">
        <f>1</f>
        <v>1</v>
      </c>
      <c r="AE11" s="8">
        <f>1</f>
        <v>1</v>
      </c>
      <c r="AF11" s="8">
        <f>1</f>
        <v>1</v>
      </c>
      <c r="AG11" s="8">
        <f>3</f>
        <v>3</v>
      </c>
      <c r="AH11" s="5">
        <f>1</f>
        <v>1</v>
      </c>
      <c r="AI11" s="5">
        <f>0</f>
        <v>0</v>
      </c>
      <c r="AJ11" s="5">
        <f>2</f>
        <v>2</v>
      </c>
      <c r="AK11" s="5">
        <f>2</f>
        <v>2</v>
      </c>
      <c r="AL11" s="5">
        <f>0</f>
        <v>0</v>
      </c>
      <c r="AM11" s="5">
        <f>0</f>
        <v>0</v>
      </c>
      <c r="AN11" s="5">
        <f>0</f>
        <v>0</v>
      </c>
      <c r="AO11" s="5">
        <f>1</f>
        <v>1</v>
      </c>
      <c r="AP11" s="5">
        <f>1</f>
        <v>1</v>
      </c>
      <c r="AQ11" s="5">
        <f>1</f>
        <v>1</v>
      </c>
    </row>
    <row r="12" spans="1:258" s="5" customFormat="1" ht="30" customHeight="1" x14ac:dyDescent="0.25">
      <c r="A12" s="20" t="s">
        <v>26</v>
      </c>
      <c r="B12" s="20"/>
      <c r="C12" s="20"/>
      <c r="D12">
        <v>59</v>
      </c>
      <c r="E12">
        <f>'Лист1 (2)'!D9</f>
        <v>101</v>
      </c>
      <c r="F12">
        <f t="shared" si="0"/>
        <v>75</v>
      </c>
      <c r="G12">
        <f>'Лист1 (2)'!F9</f>
        <v>118</v>
      </c>
      <c r="H12" s="8">
        <f>1</f>
        <v>1</v>
      </c>
      <c r="I12" s="8">
        <f>1</f>
        <v>1</v>
      </c>
      <c r="J12" s="8">
        <f>1</f>
        <v>1</v>
      </c>
      <c r="K12" s="8">
        <f>1</f>
        <v>1</v>
      </c>
      <c r="L12" s="8">
        <f>1</f>
        <v>1</v>
      </c>
      <c r="M12" s="8">
        <f>0</f>
        <v>0</v>
      </c>
      <c r="N12" s="8">
        <f>2</f>
        <v>2</v>
      </c>
      <c r="O12" s="8">
        <f>1</f>
        <v>1</v>
      </c>
      <c r="P12" s="8">
        <f>1</f>
        <v>1</v>
      </c>
      <c r="Q12" s="8">
        <f>1</f>
        <v>1</v>
      </c>
      <c r="R12" s="8">
        <f>1</f>
        <v>1</v>
      </c>
      <c r="S12" s="8">
        <f>0</f>
        <v>0</v>
      </c>
      <c r="T12" s="8">
        <f>0</f>
        <v>0</v>
      </c>
      <c r="U12" s="8">
        <f>1</f>
        <v>1</v>
      </c>
      <c r="V12" s="8">
        <f>1</f>
        <v>1</v>
      </c>
      <c r="W12" s="8">
        <f>1</f>
        <v>1</v>
      </c>
      <c r="X12" s="8">
        <f>7</f>
        <v>7</v>
      </c>
      <c r="Y12" s="8">
        <f>1</f>
        <v>1</v>
      </c>
      <c r="Z12" s="8">
        <f>10</f>
        <v>10</v>
      </c>
      <c r="AA12" s="8">
        <f>11</f>
        <v>11</v>
      </c>
      <c r="AB12" s="8">
        <f>10</f>
        <v>10</v>
      </c>
      <c r="AC12" s="8">
        <f>3</f>
        <v>3</v>
      </c>
      <c r="AD12" s="8">
        <f>3</f>
        <v>3</v>
      </c>
      <c r="AE12" s="8">
        <f>0</f>
        <v>0</v>
      </c>
      <c r="AF12" s="8">
        <f>2</f>
        <v>2</v>
      </c>
      <c r="AG12" s="8">
        <f>0</f>
        <v>0</v>
      </c>
      <c r="AH12" s="5">
        <f>0</f>
        <v>0</v>
      </c>
      <c r="AI12" s="5">
        <f>0</f>
        <v>0</v>
      </c>
      <c r="AJ12" s="5">
        <f>10</f>
        <v>10</v>
      </c>
      <c r="AK12" s="5">
        <f>0</f>
        <v>0</v>
      </c>
      <c r="AL12" s="5">
        <f>1</f>
        <v>1</v>
      </c>
      <c r="AM12" s="5">
        <f>1</f>
        <v>1</v>
      </c>
      <c r="AN12" s="5">
        <f>1</f>
        <v>1</v>
      </c>
      <c r="AO12" s="5">
        <f>0</f>
        <v>0</v>
      </c>
      <c r="AP12" s="5">
        <f>1</f>
        <v>1</v>
      </c>
      <c r="AQ12" s="5">
        <f>0</f>
        <v>0</v>
      </c>
    </row>
    <row r="13" spans="1:258" s="5" customFormat="1" ht="30" customHeight="1" x14ac:dyDescent="0.25">
      <c r="A13" s="20" t="s">
        <v>3</v>
      </c>
      <c r="B13" s="20"/>
      <c r="C13" s="20"/>
      <c r="D13">
        <v>10</v>
      </c>
      <c r="E13">
        <f>'Лист1 (2)'!D10</f>
        <v>21</v>
      </c>
      <c r="F13">
        <f t="shared" si="0"/>
        <v>13</v>
      </c>
      <c r="G13">
        <f>'Лист1 (2)'!F10</f>
        <v>22</v>
      </c>
      <c r="H13" s="8">
        <f>0</f>
        <v>0</v>
      </c>
      <c r="I13" s="8">
        <f>0</f>
        <v>0</v>
      </c>
      <c r="J13" s="8">
        <f>0</f>
        <v>0</v>
      </c>
      <c r="K13" s="8">
        <f>0</f>
        <v>0</v>
      </c>
      <c r="L13" s="8">
        <f>0</f>
        <v>0</v>
      </c>
      <c r="M13" s="8">
        <f>0</f>
        <v>0</v>
      </c>
      <c r="N13" s="8">
        <f>0</f>
        <v>0</v>
      </c>
      <c r="O13" s="8">
        <f>1</f>
        <v>1</v>
      </c>
      <c r="P13" s="8">
        <f>0</f>
        <v>0</v>
      </c>
      <c r="Q13" s="8">
        <f>0</f>
        <v>0</v>
      </c>
      <c r="R13" s="8">
        <f>0</f>
        <v>0</v>
      </c>
      <c r="S13" s="8">
        <f>0</f>
        <v>0</v>
      </c>
      <c r="T13" s="8">
        <f>0</f>
        <v>0</v>
      </c>
      <c r="U13" s="8">
        <f>0</f>
        <v>0</v>
      </c>
      <c r="V13" s="8">
        <f>0</f>
        <v>0</v>
      </c>
      <c r="W13" s="8">
        <f>0</f>
        <v>0</v>
      </c>
      <c r="X13" s="8">
        <f>3</f>
        <v>3</v>
      </c>
      <c r="Y13" s="8">
        <f>0</f>
        <v>0</v>
      </c>
      <c r="Z13" s="8">
        <f>2</f>
        <v>2</v>
      </c>
      <c r="AA13" s="8">
        <f>0</f>
        <v>0</v>
      </c>
      <c r="AB13" s="8">
        <f>1</f>
        <v>1</v>
      </c>
      <c r="AC13" s="8">
        <f>0</f>
        <v>0</v>
      </c>
      <c r="AD13" s="8">
        <f>2</f>
        <v>2</v>
      </c>
      <c r="AE13" s="8">
        <f>0</f>
        <v>0</v>
      </c>
      <c r="AF13" s="8">
        <f>0</f>
        <v>0</v>
      </c>
      <c r="AG13" s="8">
        <f>0</f>
        <v>0</v>
      </c>
      <c r="AH13" s="5">
        <f>0</f>
        <v>0</v>
      </c>
      <c r="AI13" s="5">
        <f>0</f>
        <v>0</v>
      </c>
      <c r="AJ13" s="5">
        <f>2</f>
        <v>2</v>
      </c>
      <c r="AK13" s="5">
        <f>1</f>
        <v>1</v>
      </c>
      <c r="AL13" s="5">
        <f>1</f>
        <v>1</v>
      </c>
      <c r="AM13" s="5">
        <f>0</f>
        <v>0</v>
      </c>
      <c r="AN13" s="5">
        <f>0</f>
        <v>0</v>
      </c>
      <c r="AO13" s="5">
        <f>0</f>
        <v>0</v>
      </c>
      <c r="AP13" s="5">
        <f>0</f>
        <v>0</v>
      </c>
      <c r="AQ13" s="5">
        <f>0</f>
        <v>0</v>
      </c>
    </row>
    <row r="14" spans="1:258" s="5" customFormat="1" ht="30" customHeight="1" x14ac:dyDescent="0.25">
      <c r="A14" s="20" t="s">
        <v>4</v>
      </c>
      <c r="B14" s="20"/>
      <c r="C14" s="20"/>
      <c r="D14">
        <v>1</v>
      </c>
      <c r="E14">
        <f>'Лист1 (2)'!D11</f>
        <v>2</v>
      </c>
      <c r="F14">
        <f t="shared" si="0"/>
        <v>1</v>
      </c>
      <c r="G14">
        <f>'Лист1 (2)'!F11</f>
        <v>2</v>
      </c>
      <c r="H14" s="8">
        <f>0</f>
        <v>0</v>
      </c>
      <c r="I14" s="8">
        <f>0</f>
        <v>0</v>
      </c>
      <c r="J14" s="8">
        <f>0</f>
        <v>0</v>
      </c>
      <c r="K14" s="8">
        <f>0</f>
        <v>0</v>
      </c>
      <c r="L14" s="8">
        <f>0</f>
        <v>0</v>
      </c>
      <c r="M14" s="8">
        <f>0</f>
        <v>0</v>
      </c>
      <c r="N14" s="8">
        <f>0</f>
        <v>0</v>
      </c>
      <c r="O14" s="8">
        <f>0</f>
        <v>0</v>
      </c>
      <c r="P14" s="8">
        <f>0</f>
        <v>0</v>
      </c>
      <c r="Q14" s="8">
        <f>0</f>
        <v>0</v>
      </c>
      <c r="R14" s="8">
        <f>0</f>
        <v>0</v>
      </c>
      <c r="S14" s="8">
        <f>0</f>
        <v>0</v>
      </c>
      <c r="T14" s="8">
        <f>0</f>
        <v>0</v>
      </c>
      <c r="U14" s="8">
        <f>0</f>
        <v>0</v>
      </c>
      <c r="V14" s="8">
        <f>0</f>
        <v>0</v>
      </c>
      <c r="W14" s="8">
        <f>0</f>
        <v>0</v>
      </c>
      <c r="X14" s="8">
        <f>0</f>
        <v>0</v>
      </c>
      <c r="Y14" s="8">
        <f>1</f>
        <v>1</v>
      </c>
      <c r="Z14" s="8">
        <f>0</f>
        <v>0</v>
      </c>
      <c r="AA14" s="8">
        <f>0</f>
        <v>0</v>
      </c>
      <c r="AB14" s="8">
        <f>0</f>
        <v>0</v>
      </c>
      <c r="AC14" s="8">
        <f>0</f>
        <v>0</v>
      </c>
      <c r="AD14" s="8">
        <f>0</f>
        <v>0</v>
      </c>
      <c r="AE14" s="8">
        <f>0</f>
        <v>0</v>
      </c>
      <c r="AF14" s="8">
        <f>0</f>
        <v>0</v>
      </c>
      <c r="AG14" s="8">
        <f>0</f>
        <v>0</v>
      </c>
      <c r="AH14" s="5">
        <f>0</f>
        <v>0</v>
      </c>
      <c r="AI14" s="5">
        <f>0</f>
        <v>0</v>
      </c>
      <c r="AJ14" s="5">
        <f>0</f>
        <v>0</v>
      </c>
      <c r="AK14" s="5">
        <f>0</f>
        <v>0</v>
      </c>
      <c r="AL14" s="5">
        <f>0</f>
        <v>0</v>
      </c>
      <c r="AM14" s="5">
        <f>0</f>
        <v>0</v>
      </c>
      <c r="AN14" s="5">
        <f>0</f>
        <v>0</v>
      </c>
      <c r="AO14" s="5">
        <f>0</f>
        <v>0</v>
      </c>
      <c r="AP14" s="5">
        <f>0</f>
        <v>0</v>
      </c>
      <c r="AQ14" s="5">
        <f>0</f>
        <v>0</v>
      </c>
    </row>
    <row r="15" spans="1:258" s="5" customFormat="1" ht="30" customHeight="1" x14ac:dyDescent="0.25">
      <c r="A15" s="20" t="s">
        <v>16</v>
      </c>
      <c r="B15" s="20"/>
      <c r="C15" s="20"/>
      <c r="D15">
        <v>65</v>
      </c>
      <c r="E15">
        <f>'Лист1 (2)'!D12</f>
        <v>81</v>
      </c>
      <c r="F15">
        <f t="shared" si="0"/>
        <v>99</v>
      </c>
      <c r="G15">
        <f>'Лист1 (2)'!F12</f>
        <v>148</v>
      </c>
      <c r="H15" s="8">
        <f>1</f>
        <v>1</v>
      </c>
      <c r="I15" s="8">
        <f>1</f>
        <v>1</v>
      </c>
      <c r="J15" s="8">
        <f>0</f>
        <v>0</v>
      </c>
      <c r="K15" s="8">
        <f>1</f>
        <v>1</v>
      </c>
      <c r="L15" s="8">
        <f>1</f>
        <v>1</v>
      </c>
      <c r="M15" s="8">
        <f>1</f>
        <v>1</v>
      </c>
      <c r="N15" s="8">
        <f>2</f>
        <v>2</v>
      </c>
      <c r="O15" s="8">
        <f>1</f>
        <v>1</v>
      </c>
      <c r="P15" s="8">
        <f>1</f>
        <v>1</v>
      </c>
      <c r="Q15" s="8">
        <f>0</f>
        <v>0</v>
      </c>
      <c r="R15" s="8">
        <f>1</f>
        <v>1</v>
      </c>
      <c r="S15" s="8">
        <f>0</f>
        <v>0</v>
      </c>
      <c r="T15" s="8">
        <f>0</f>
        <v>0</v>
      </c>
      <c r="U15" s="8">
        <f>1</f>
        <v>1</v>
      </c>
      <c r="V15" s="8">
        <f>0</f>
        <v>0</v>
      </c>
      <c r="W15" s="8">
        <f>0</f>
        <v>0</v>
      </c>
      <c r="X15" s="8">
        <f>13</f>
        <v>13</v>
      </c>
      <c r="Y15" s="8">
        <f>1</f>
        <v>1</v>
      </c>
      <c r="Z15" s="8">
        <f>12</f>
        <v>12</v>
      </c>
      <c r="AA15" s="8">
        <f>16</f>
        <v>16</v>
      </c>
      <c r="AB15" s="8">
        <f>11</f>
        <v>11</v>
      </c>
      <c r="AC15" s="8">
        <f>3</f>
        <v>3</v>
      </c>
      <c r="AD15" s="8">
        <f>0</f>
        <v>0</v>
      </c>
      <c r="AE15" s="8">
        <f>2</f>
        <v>2</v>
      </c>
      <c r="AF15" s="8">
        <f>0</f>
        <v>0</v>
      </c>
      <c r="AG15" s="8">
        <f>0</f>
        <v>0</v>
      </c>
      <c r="AH15" s="5">
        <f>1</f>
        <v>1</v>
      </c>
      <c r="AI15" s="5">
        <f>0</f>
        <v>0</v>
      </c>
      <c r="AJ15" s="5">
        <f>15</f>
        <v>15</v>
      </c>
      <c r="AK15" s="5">
        <f>2</f>
        <v>2</v>
      </c>
      <c r="AL15" s="5">
        <f>1</f>
        <v>1</v>
      </c>
      <c r="AM15" s="5">
        <f>1</f>
        <v>1</v>
      </c>
      <c r="AN15" s="5">
        <f>1</f>
        <v>1</v>
      </c>
      <c r="AO15" s="5">
        <f>1</f>
        <v>1</v>
      </c>
      <c r="AP15" s="5">
        <f>7</f>
        <v>7</v>
      </c>
      <c r="AQ15" s="5">
        <f>1</f>
        <v>1</v>
      </c>
    </row>
    <row r="16" spans="1:258" s="5" customFormat="1" ht="30" customHeight="1" x14ac:dyDescent="0.25">
      <c r="A16" s="20" t="s">
        <v>5</v>
      </c>
      <c r="B16" s="20"/>
      <c r="C16" s="20"/>
      <c r="D16">
        <v>64</v>
      </c>
      <c r="E16">
        <f>'Лист1 (2)'!D13</f>
        <v>112</v>
      </c>
      <c r="F16">
        <f t="shared" si="0"/>
        <v>82</v>
      </c>
      <c r="G16">
        <f>'Лист1 (2)'!F13</f>
        <v>132</v>
      </c>
      <c r="H16" s="8">
        <f>0</f>
        <v>0</v>
      </c>
      <c r="I16" s="8">
        <f>0</f>
        <v>0</v>
      </c>
      <c r="J16" s="8">
        <f>0</f>
        <v>0</v>
      </c>
      <c r="K16" s="8">
        <f>1</f>
        <v>1</v>
      </c>
      <c r="L16" s="8">
        <f>1</f>
        <v>1</v>
      </c>
      <c r="M16" s="8">
        <f>0</f>
        <v>0</v>
      </c>
      <c r="N16" s="8">
        <f>0</f>
        <v>0</v>
      </c>
      <c r="O16" s="8">
        <f>1</f>
        <v>1</v>
      </c>
      <c r="P16" s="8">
        <f>0</f>
        <v>0</v>
      </c>
      <c r="Q16" s="8">
        <f>0</f>
        <v>0</v>
      </c>
      <c r="R16" s="8">
        <f>0</f>
        <v>0</v>
      </c>
      <c r="S16" s="8">
        <f>0</f>
        <v>0</v>
      </c>
      <c r="T16" s="8">
        <f>0</f>
        <v>0</v>
      </c>
      <c r="U16" s="8">
        <f>0</f>
        <v>0</v>
      </c>
      <c r="V16" s="8">
        <f>1</f>
        <v>1</v>
      </c>
      <c r="W16" s="8">
        <f>0</f>
        <v>0</v>
      </c>
      <c r="X16" s="8">
        <f>14</f>
        <v>14</v>
      </c>
      <c r="Y16" s="8">
        <f>2</f>
        <v>2</v>
      </c>
      <c r="Z16" s="8">
        <f>16</f>
        <v>16</v>
      </c>
      <c r="AA16" s="8">
        <f>14</f>
        <v>14</v>
      </c>
      <c r="AB16" s="8">
        <f>12</f>
        <v>12</v>
      </c>
      <c r="AC16" s="8">
        <f>2</f>
        <v>2</v>
      </c>
      <c r="AD16" s="8">
        <f>4</f>
        <v>4</v>
      </c>
      <c r="AE16" s="8">
        <f>1</f>
        <v>1</v>
      </c>
      <c r="AF16" s="8">
        <f>4</f>
        <v>4</v>
      </c>
      <c r="AG16" s="8">
        <f>3</f>
        <v>3</v>
      </c>
      <c r="AH16" s="5">
        <f>1</f>
        <v>1</v>
      </c>
      <c r="AI16" s="5">
        <f>0</f>
        <v>0</v>
      </c>
      <c r="AJ16" s="5">
        <f>3</f>
        <v>3</v>
      </c>
      <c r="AK16" s="5">
        <f>2</f>
        <v>2</v>
      </c>
      <c r="AL16" s="5">
        <f>0</f>
        <v>0</v>
      </c>
      <c r="AM16" s="5">
        <f>0</f>
        <v>0</v>
      </c>
      <c r="AN16" s="5">
        <f>0</f>
        <v>0</v>
      </c>
      <c r="AO16" s="5">
        <f>0</f>
        <v>0</v>
      </c>
      <c r="AP16" s="5">
        <f>0</f>
        <v>0</v>
      </c>
      <c r="AQ16" s="5">
        <f>0</f>
        <v>0</v>
      </c>
    </row>
    <row r="17" spans="1:43" s="5" customFormat="1" ht="30" customHeight="1" x14ac:dyDescent="0.25">
      <c r="A17" s="20" t="s">
        <v>6</v>
      </c>
      <c r="B17" s="20"/>
      <c r="C17" s="20"/>
      <c r="D17">
        <v>131</v>
      </c>
      <c r="E17">
        <f>'Лист1 (2)'!D14</f>
        <v>147</v>
      </c>
      <c r="F17">
        <f t="shared" si="0"/>
        <v>162</v>
      </c>
      <c r="G17">
        <f>'Лист1 (2)'!F14</f>
        <v>170</v>
      </c>
      <c r="H17" s="8">
        <f>1</f>
        <v>1</v>
      </c>
      <c r="I17" s="8">
        <f>1</f>
        <v>1</v>
      </c>
      <c r="J17" s="8">
        <f>1</f>
        <v>1</v>
      </c>
      <c r="K17" s="8">
        <f>1</f>
        <v>1</v>
      </c>
      <c r="L17" s="8">
        <f>1</f>
        <v>1</v>
      </c>
      <c r="M17" s="8">
        <f>1</f>
        <v>1</v>
      </c>
      <c r="N17" s="8">
        <f>3</f>
        <v>3</v>
      </c>
      <c r="O17" s="8">
        <f>1</f>
        <v>1</v>
      </c>
      <c r="P17" s="8">
        <f>1</f>
        <v>1</v>
      </c>
      <c r="Q17" s="8">
        <f>1</f>
        <v>1</v>
      </c>
      <c r="R17" s="8">
        <f>1</f>
        <v>1</v>
      </c>
      <c r="S17" s="8">
        <f>2</f>
        <v>2</v>
      </c>
      <c r="T17" s="8">
        <f>1</f>
        <v>1</v>
      </c>
      <c r="U17" s="8">
        <f>1</f>
        <v>1</v>
      </c>
      <c r="V17" s="8">
        <f>1</f>
        <v>1</v>
      </c>
      <c r="W17" s="8">
        <f>1</f>
        <v>1</v>
      </c>
      <c r="X17" s="8">
        <f>25</f>
        <v>25</v>
      </c>
      <c r="Y17" s="8">
        <f>4</f>
        <v>4</v>
      </c>
      <c r="Z17" s="8">
        <f>29</f>
        <v>29</v>
      </c>
      <c r="AA17" s="8">
        <f>19</f>
        <v>19</v>
      </c>
      <c r="AB17" s="8">
        <f>19</f>
        <v>19</v>
      </c>
      <c r="AC17" s="8">
        <f>4</f>
        <v>4</v>
      </c>
      <c r="AD17" s="8">
        <f>13</f>
        <v>13</v>
      </c>
      <c r="AE17" s="8">
        <f>1</f>
        <v>1</v>
      </c>
      <c r="AF17" s="8">
        <f>4</f>
        <v>4</v>
      </c>
      <c r="AG17" s="8">
        <f>3</f>
        <v>3</v>
      </c>
      <c r="AH17" s="5">
        <f>1</f>
        <v>1</v>
      </c>
      <c r="AI17" s="5">
        <f>1</f>
        <v>1</v>
      </c>
      <c r="AJ17" s="5">
        <f>12</f>
        <v>12</v>
      </c>
      <c r="AK17" s="5">
        <f>2</f>
        <v>2</v>
      </c>
      <c r="AL17" s="5">
        <f>1</f>
        <v>1</v>
      </c>
      <c r="AM17" s="5">
        <f>1</f>
        <v>1</v>
      </c>
      <c r="AN17" s="5">
        <f>1</f>
        <v>1</v>
      </c>
      <c r="AO17" s="5">
        <f>1</f>
        <v>1</v>
      </c>
      <c r="AP17" s="5">
        <f>1</f>
        <v>1</v>
      </c>
      <c r="AQ17" s="5">
        <f>1</f>
        <v>1</v>
      </c>
    </row>
    <row r="18" spans="1:43" s="5" customFormat="1" ht="30" customHeight="1" x14ac:dyDescent="0.25">
      <c r="A18" s="20" t="s">
        <v>7</v>
      </c>
      <c r="B18" s="20"/>
      <c r="C18" s="20"/>
      <c r="D18">
        <v>0</v>
      </c>
      <c r="E18">
        <f>'Лист1 (2)'!D15</f>
        <v>0</v>
      </c>
      <c r="F18">
        <f t="shared" si="0"/>
        <v>0</v>
      </c>
      <c r="G18">
        <f>'Лист1 (2)'!F15</f>
        <v>0</v>
      </c>
      <c r="H18" s="8">
        <f>0</f>
        <v>0</v>
      </c>
      <c r="I18" s="8">
        <f>0</f>
        <v>0</v>
      </c>
      <c r="J18" s="8">
        <f>0</f>
        <v>0</v>
      </c>
      <c r="K18" s="8">
        <f>0</f>
        <v>0</v>
      </c>
      <c r="L18" s="8">
        <f>0</f>
        <v>0</v>
      </c>
      <c r="M18" s="8">
        <f>0</f>
        <v>0</v>
      </c>
      <c r="N18" s="8">
        <f>0</f>
        <v>0</v>
      </c>
      <c r="O18" s="8">
        <f>0</f>
        <v>0</v>
      </c>
      <c r="P18" s="8">
        <f>0</f>
        <v>0</v>
      </c>
      <c r="Q18" s="8">
        <f>0</f>
        <v>0</v>
      </c>
      <c r="R18" s="8">
        <f>0</f>
        <v>0</v>
      </c>
      <c r="S18" s="8">
        <f>0</f>
        <v>0</v>
      </c>
      <c r="T18" s="8">
        <f>0</f>
        <v>0</v>
      </c>
      <c r="U18" s="8">
        <f>0</f>
        <v>0</v>
      </c>
      <c r="V18" s="8">
        <f>0</f>
        <v>0</v>
      </c>
      <c r="W18" s="8">
        <f>0</f>
        <v>0</v>
      </c>
      <c r="X18" s="8">
        <f>0</f>
        <v>0</v>
      </c>
      <c r="Y18" s="8">
        <f>0</f>
        <v>0</v>
      </c>
      <c r="Z18" s="8">
        <f>0</f>
        <v>0</v>
      </c>
      <c r="AA18" s="8">
        <f>0</f>
        <v>0</v>
      </c>
      <c r="AB18" s="8">
        <f>0</f>
        <v>0</v>
      </c>
      <c r="AC18" s="8">
        <f>0</f>
        <v>0</v>
      </c>
      <c r="AD18" s="8">
        <f>0</f>
        <v>0</v>
      </c>
      <c r="AE18" s="8">
        <f>0</f>
        <v>0</v>
      </c>
      <c r="AF18" s="8">
        <f>0</f>
        <v>0</v>
      </c>
      <c r="AG18" s="8">
        <f>0</f>
        <v>0</v>
      </c>
      <c r="AH18" s="5">
        <f>0</f>
        <v>0</v>
      </c>
      <c r="AI18" s="5">
        <f>0</f>
        <v>0</v>
      </c>
      <c r="AJ18" s="5">
        <f>0</f>
        <v>0</v>
      </c>
      <c r="AK18" s="5">
        <f>0</f>
        <v>0</v>
      </c>
      <c r="AL18" s="5">
        <f>0</f>
        <v>0</v>
      </c>
      <c r="AM18" s="5">
        <f>0</f>
        <v>0</v>
      </c>
      <c r="AN18" s="5">
        <f>0</f>
        <v>0</v>
      </c>
      <c r="AO18" s="5">
        <f>0</f>
        <v>0</v>
      </c>
      <c r="AP18" s="5">
        <f>0</f>
        <v>0</v>
      </c>
      <c r="AQ18" s="5">
        <f>0</f>
        <v>0</v>
      </c>
    </row>
    <row r="19" spans="1:43" s="5" customFormat="1" ht="30" customHeight="1" x14ac:dyDescent="0.25">
      <c r="A19" s="20" t="s">
        <v>17</v>
      </c>
      <c r="B19" s="20"/>
      <c r="C19" s="20"/>
      <c r="D19">
        <v>0</v>
      </c>
      <c r="E19">
        <f>'Лист1 (2)'!D16</f>
        <v>0</v>
      </c>
      <c r="F19">
        <f t="shared" si="0"/>
        <v>0</v>
      </c>
      <c r="G19">
        <f>'Лист1 (2)'!F16</f>
        <v>0</v>
      </c>
      <c r="H19" s="8">
        <f>0</f>
        <v>0</v>
      </c>
      <c r="I19" s="8">
        <f>0</f>
        <v>0</v>
      </c>
      <c r="J19" s="8">
        <f>0</f>
        <v>0</v>
      </c>
      <c r="K19" s="8">
        <f>0</f>
        <v>0</v>
      </c>
      <c r="L19" s="8">
        <f>0</f>
        <v>0</v>
      </c>
      <c r="M19" s="8">
        <f>0</f>
        <v>0</v>
      </c>
      <c r="N19" s="8">
        <f>0</f>
        <v>0</v>
      </c>
      <c r="O19" s="8">
        <f>0</f>
        <v>0</v>
      </c>
      <c r="P19" s="8">
        <f>0</f>
        <v>0</v>
      </c>
      <c r="Q19" s="8">
        <f>0</f>
        <v>0</v>
      </c>
      <c r="R19" s="8">
        <f>0</f>
        <v>0</v>
      </c>
      <c r="S19" s="8">
        <f>0</f>
        <v>0</v>
      </c>
      <c r="T19" s="8">
        <f>0</f>
        <v>0</v>
      </c>
      <c r="U19" s="8">
        <f>0</f>
        <v>0</v>
      </c>
      <c r="V19" s="8">
        <f>0</f>
        <v>0</v>
      </c>
      <c r="W19" s="8">
        <f>0</f>
        <v>0</v>
      </c>
      <c r="X19" s="8">
        <f>0</f>
        <v>0</v>
      </c>
      <c r="Y19" s="8">
        <f>0</f>
        <v>0</v>
      </c>
      <c r="Z19" s="8">
        <f>0</f>
        <v>0</v>
      </c>
      <c r="AA19" s="8">
        <f>0</f>
        <v>0</v>
      </c>
      <c r="AB19" s="8">
        <f>0</f>
        <v>0</v>
      </c>
      <c r="AC19" s="8">
        <f>0</f>
        <v>0</v>
      </c>
      <c r="AD19" s="8">
        <f>0</f>
        <v>0</v>
      </c>
      <c r="AE19" s="8">
        <f>0</f>
        <v>0</v>
      </c>
      <c r="AF19" s="8">
        <f>0</f>
        <v>0</v>
      </c>
      <c r="AG19" s="8">
        <f>0</f>
        <v>0</v>
      </c>
      <c r="AH19" s="5">
        <f>0</f>
        <v>0</v>
      </c>
      <c r="AI19" s="5">
        <f>0</f>
        <v>0</v>
      </c>
      <c r="AJ19" s="5">
        <f>0</f>
        <v>0</v>
      </c>
      <c r="AK19" s="5">
        <f>0</f>
        <v>0</v>
      </c>
      <c r="AL19" s="5">
        <f>0</f>
        <v>0</v>
      </c>
      <c r="AM19" s="5">
        <f>0</f>
        <v>0</v>
      </c>
      <c r="AN19" s="5">
        <f>0</f>
        <v>0</v>
      </c>
      <c r="AO19" s="5">
        <f>0</f>
        <v>0</v>
      </c>
      <c r="AP19" s="5">
        <f>0</f>
        <v>0</v>
      </c>
      <c r="AQ19" s="5">
        <f>0</f>
        <v>0</v>
      </c>
    </row>
    <row r="20" spans="1:43" s="5" customFormat="1" ht="30" customHeight="1" x14ac:dyDescent="0.25">
      <c r="A20" s="20" t="s">
        <v>18</v>
      </c>
      <c r="B20" s="20"/>
      <c r="C20" s="20"/>
      <c r="D20">
        <v>4</v>
      </c>
      <c r="E20">
        <f>'Лист1 (2)'!D17</f>
        <v>3</v>
      </c>
      <c r="F20">
        <f t="shared" si="0"/>
        <v>5</v>
      </c>
      <c r="G20">
        <f>'Лист1 (2)'!F17</f>
        <v>6</v>
      </c>
      <c r="H20" s="8">
        <f>0</f>
        <v>0</v>
      </c>
      <c r="I20" s="8">
        <f>0</f>
        <v>0</v>
      </c>
      <c r="J20" s="8">
        <f>0</f>
        <v>0</v>
      </c>
      <c r="K20" s="8">
        <f>0</f>
        <v>0</v>
      </c>
      <c r="L20" s="8">
        <f>0</f>
        <v>0</v>
      </c>
      <c r="M20" s="8">
        <f>0</f>
        <v>0</v>
      </c>
      <c r="N20" s="8">
        <f>0</f>
        <v>0</v>
      </c>
      <c r="O20" s="8">
        <f>0</f>
        <v>0</v>
      </c>
      <c r="P20" s="8">
        <f>0</f>
        <v>0</v>
      </c>
      <c r="Q20" s="8">
        <f>0</f>
        <v>0</v>
      </c>
      <c r="R20" s="8">
        <f>0</f>
        <v>0</v>
      </c>
      <c r="S20" s="8">
        <f>0</f>
        <v>0</v>
      </c>
      <c r="T20" s="8">
        <f>0</f>
        <v>0</v>
      </c>
      <c r="U20" s="8">
        <f>0</f>
        <v>0</v>
      </c>
      <c r="V20" s="8">
        <f>0</f>
        <v>0</v>
      </c>
      <c r="W20" s="8">
        <f>0</f>
        <v>0</v>
      </c>
      <c r="X20" s="8">
        <f>1</f>
        <v>1</v>
      </c>
      <c r="Y20" s="8">
        <f>0</f>
        <v>0</v>
      </c>
      <c r="Z20" s="8">
        <f>1</f>
        <v>1</v>
      </c>
      <c r="AA20" s="8">
        <f>0</f>
        <v>0</v>
      </c>
      <c r="AB20" s="8">
        <f>0</f>
        <v>0</v>
      </c>
      <c r="AC20" s="8">
        <f>0</f>
        <v>0</v>
      </c>
      <c r="AD20" s="8">
        <f>1</f>
        <v>1</v>
      </c>
      <c r="AE20" s="8">
        <f>0</f>
        <v>0</v>
      </c>
      <c r="AF20" s="8">
        <f>0</f>
        <v>0</v>
      </c>
      <c r="AG20" s="8">
        <f>0</f>
        <v>0</v>
      </c>
      <c r="AH20" s="5">
        <f>0</f>
        <v>0</v>
      </c>
      <c r="AI20" s="5">
        <f>1</f>
        <v>1</v>
      </c>
      <c r="AJ20" s="5">
        <f>1</f>
        <v>1</v>
      </c>
      <c r="AK20" s="5">
        <f>0</f>
        <v>0</v>
      </c>
      <c r="AL20" s="5">
        <f>0</f>
        <v>0</v>
      </c>
      <c r="AM20" s="5">
        <f>0</f>
        <v>0</v>
      </c>
      <c r="AN20" s="5">
        <f>0</f>
        <v>0</v>
      </c>
      <c r="AO20" s="5">
        <f>0</f>
        <v>0</v>
      </c>
      <c r="AP20" s="5">
        <f>0</f>
        <v>0</v>
      </c>
      <c r="AQ20" s="5">
        <f>0</f>
        <v>0</v>
      </c>
    </row>
    <row r="21" spans="1:43" s="5" customFormat="1" ht="30" customHeight="1" x14ac:dyDescent="0.25">
      <c r="A21" s="20" t="s">
        <v>8</v>
      </c>
      <c r="B21" s="20"/>
      <c r="C21" s="20"/>
      <c r="D21">
        <v>0</v>
      </c>
      <c r="E21">
        <f>'Лист1 (2)'!D18</f>
        <v>0</v>
      </c>
      <c r="F21">
        <f t="shared" si="0"/>
        <v>0</v>
      </c>
      <c r="G21">
        <f>'Лист1 (2)'!F18</f>
        <v>0</v>
      </c>
      <c r="H21" s="8">
        <f>0</f>
        <v>0</v>
      </c>
      <c r="I21" s="8">
        <f>0</f>
        <v>0</v>
      </c>
      <c r="J21" s="8">
        <f>0</f>
        <v>0</v>
      </c>
      <c r="K21" s="8">
        <f>0</f>
        <v>0</v>
      </c>
      <c r="L21" s="8">
        <f>0</f>
        <v>0</v>
      </c>
      <c r="M21" s="8">
        <f>0</f>
        <v>0</v>
      </c>
      <c r="N21" s="8">
        <f>0</f>
        <v>0</v>
      </c>
      <c r="O21" s="8">
        <f>0</f>
        <v>0</v>
      </c>
      <c r="P21" s="8">
        <f>0</f>
        <v>0</v>
      </c>
      <c r="Q21" s="8">
        <f>0</f>
        <v>0</v>
      </c>
      <c r="R21" s="8">
        <f>0</f>
        <v>0</v>
      </c>
      <c r="S21" s="8">
        <f>0</f>
        <v>0</v>
      </c>
      <c r="T21" s="8">
        <f>0</f>
        <v>0</v>
      </c>
      <c r="U21" s="8">
        <f>0</f>
        <v>0</v>
      </c>
      <c r="V21" s="8">
        <f>0</f>
        <v>0</v>
      </c>
      <c r="W21" s="8">
        <f>0</f>
        <v>0</v>
      </c>
      <c r="X21" s="8">
        <f>0</f>
        <v>0</v>
      </c>
      <c r="Y21" s="8">
        <f>0</f>
        <v>0</v>
      </c>
      <c r="Z21" s="8">
        <f>0</f>
        <v>0</v>
      </c>
      <c r="AA21" s="8">
        <f>0</f>
        <v>0</v>
      </c>
      <c r="AB21" s="8">
        <f>0</f>
        <v>0</v>
      </c>
      <c r="AC21" s="8">
        <f>0</f>
        <v>0</v>
      </c>
      <c r="AD21" s="8">
        <f>0</f>
        <v>0</v>
      </c>
      <c r="AE21" s="8">
        <f>0</f>
        <v>0</v>
      </c>
      <c r="AF21" s="8">
        <f>0</f>
        <v>0</v>
      </c>
      <c r="AG21" s="8">
        <f>0</f>
        <v>0</v>
      </c>
      <c r="AH21" s="5">
        <f>0</f>
        <v>0</v>
      </c>
      <c r="AI21" s="5">
        <f>0</f>
        <v>0</v>
      </c>
      <c r="AJ21" s="5">
        <f>0</f>
        <v>0</v>
      </c>
      <c r="AK21" s="5">
        <f>0</f>
        <v>0</v>
      </c>
      <c r="AL21" s="5">
        <f>0</f>
        <v>0</v>
      </c>
      <c r="AM21" s="5">
        <f>0</f>
        <v>0</v>
      </c>
      <c r="AN21" s="5">
        <f>0</f>
        <v>0</v>
      </c>
      <c r="AO21" s="5">
        <f>0</f>
        <v>0</v>
      </c>
      <c r="AP21" s="5">
        <f>0</f>
        <v>0</v>
      </c>
      <c r="AQ21" s="5">
        <f>0</f>
        <v>0</v>
      </c>
    </row>
    <row r="22" spans="1:43" s="5" customFormat="1" ht="30" customHeight="1" x14ac:dyDescent="0.25">
      <c r="A22" s="20" t="s">
        <v>19</v>
      </c>
      <c r="B22" s="20"/>
      <c r="C22" s="20"/>
      <c r="D22">
        <v>5</v>
      </c>
      <c r="E22">
        <f>'Лист1 (2)'!D19</f>
        <v>3</v>
      </c>
      <c r="F22">
        <f t="shared" si="0"/>
        <v>5</v>
      </c>
      <c r="G22">
        <f>'Лист1 (2)'!F19</f>
        <v>3</v>
      </c>
      <c r="H22" s="8">
        <f>0</f>
        <v>0</v>
      </c>
      <c r="I22" s="8">
        <f>0</f>
        <v>0</v>
      </c>
      <c r="J22" s="8">
        <f>1</f>
        <v>1</v>
      </c>
      <c r="K22" s="8">
        <f>0</f>
        <v>0</v>
      </c>
      <c r="L22" s="8">
        <f>0</f>
        <v>0</v>
      </c>
      <c r="M22" s="8">
        <f>0</f>
        <v>0</v>
      </c>
      <c r="N22" s="8">
        <f>0</f>
        <v>0</v>
      </c>
      <c r="O22" s="8">
        <f>0</f>
        <v>0</v>
      </c>
      <c r="P22" s="8">
        <f>0</f>
        <v>0</v>
      </c>
      <c r="Q22" s="8">
        <f>0</f>
        <v>0</v>
      </c>
      <c r="R22" s="8">
        <f>0</f>
        <v>0</v>
      </c>
      <c r="S22" s="8">
        <f>0</f>
        <v>0</v>
      </c>
      <c r="T22" s="8">
        <f>0</f>
        <v>0</v>
      </c>
      <c r="U22" s="8">
        <f>0</f>
        <v>0</v>
      </c>
      <c r="V22" s="8">
        <f>0</f>
        <v>0</v>
      </c>
      <c r="W22" s="8">
        <f>0</f>
        <v>0</v>
      </c>
      <c r="X22" s="8">
        <f>0</f>
        <v>0</v>
      </c>
      <c r="Y22" s="8">
        <f>0</f>
        <v>0</v>
      </c>
      <c r="Z22" s="8">
        <f>0</f>
        <v>0</v>
      </c>
      <c r="AA22" s="8">
        <f>1</f>
        <v>1</v>
      </c>
      <c r="AB22" s="8">
        <f>1</f>
        <v>1</v>
      </c>
      <c r="AC22" s="8">
        <f>0</f>
        <v>0</v>
      </c>
      <c r="AD22" s="8">
        <f>0</f>
        <v>0</v>
      </c>
      <c r="AE22" s="8">
        <f>0</f>
        <v>0</v>
      </c>
      <c r="AF22" s="8">
        <f>0</f>
        <v>0</v>
      </c>
      <c r="AG22" s="8">
        <f>0</f>
        <v>0</v>
      </c>
      <c r="AH22" s="5">
        <f>0</f>
        <v>0</v>
      </c>
      <c r="AI22" s="5">
        <f>0</f>
        <v>0</v>
      </c>
      <c r="AJ22" s="5">
        <f>1</f>
        <v>1</v>
      </c>
      <c r="AK22" s="5">
        <f>0</f>
        <v>0</v>
      </c>
      <c r="AL22" s="5">
        <f>0</f>
        <v>0</v>
      </c>
      <c r="AM22" s="5">
        <f>0</f>
        <v>0</v>
      </c>
      <c r="AN22" s="5">
        <f>0</f>
        <v>0</v>
      </c>
      <c r="AO22" s="5">
        <f>0</f>
        <v>0</v>
      </c>
      <c r="AP22" s="5">
        <f>1</f>
        <v>1</v>
      </c>
      <c r="AQ22" s="5">
        <f>0</f>
        <v>0</v>
      </c>
    </row>
    <row r="23" spans="1:43" s="5" customFormat="1" ht="30" customHeight="1" x14ac:dyDescent="0.25">
      <c r="A23" s="23" t="s">
        <v>13</v>
      </c>
      <c r="B23" s="23" t="s">
        <v>21</v>
      </c>
      <c r="C23" s="23"/>
      <c r="D23">
        <v>0</v>
      </c>
      <c r="E23">
        <f>'Лист1 (2)'!D20</f>
        <v>4</v>
      </c>
      <c r="F23">
        <f t="shared" si="0"/>
        <v>0</v>
      </c>
      <c r="G23">
        <f>'Лист1 (2)'!F20</f>
        <v>6</v>
      </c>
      <c r="H23" s="8">
        <f>0</f>
        <v>0</v>
      </c>
      <c r="I23" s="8">
        <f>0</f>
        <v>0</v>
      </c>
      <c r="J23" s="8">
        <f>0</f>
        <v>0</v>
      </c>
      <c r="K23" s="8">
        <f>0</f>
        <v>0</v>
      </c>
      <c r="L23" s="8">
        <f>0</f>
        <v>0</v>
      </c>
      <c r="M23" s="8">
        <f>0</f>
        <v>0</v>
      </c>
      <c r="N23" s="8">
        <f>0</f>
        <v>0</v>
      </c>
      <c r="O23" s="8">
        <f>0</f>
        <v>0</v>
      </c>
      <c r="P23" s="8">
        <f>0</f>
        <v>0</v>
      </c>
      <c r="Q23" s="8">
        <f>0</f>
        <v>0</v>
      </c>
      <c r="R23" s="8">
        <f>0</f>
        <v>0</v>
      </c>
      <c r="S23" s="8">
        <f>0</f>
        <v>0</v>
      </c>
      <c r="T23" s="8">
        <f>0</f>
        <v>0</v>
      </c>
      <c r="U23" s="8">
        <f>0</f>
        <v>0</v>
      </c>
      <c r="V23" s="8">
        <f>0</f>
        <v>0</v>
      </c>
      <c r="W23" s="8">
        <f>0</f>
        <v>0</v>
      </c>
      <c r="X23" s="8">
        <f>0</f>
        <v>0</v>
      </c>
      <c r="Y23" s="8">
        <f>0</f>
        <v>0</v>
      </c>
      <c r="Z23" s="8">
        <f>0</f>
        <v>0</v>
      </c>
      <c r="AA23" s="8">
        <f>0</f>
        <v>0</v>
      </c>
      <c r="AB23" s="8">
        <f>0</f>
        <v>0</v>
      </c>
      <c r="AC23" s="8">
        <f>0</f>
        <v>0</v>
      </c>
      <c r="AD23" s="8">
        <f>0</f>
        <v>0</v>
      </c>
      <c r="AE23" s="8">
        <f>0</f>
        <v>0</v>
      </c>
      <c r="AF23" s="8">
        <f>0</f>
        <v>0</v>
      </c>
      <c r="AG23" s="8">
        <f>0</f>
        <v>0</v>
      </c>
      <c r="AH23" s="5">
        <f>0</f>
        <v>0</v>
      </c>
      <c r="AI23" s="5">
        <f>0</f>
        <v>0</v>
      </c>
      <c r="AJ23" s="5">
        <f>0</f>
        <v>0</v>
      </c>
      <c r="AK23" s="5">
        <f>0</f>
        <v>0</v>
      </c>
      <c r="AL23" s="5">
        <f>0</f>
        <v>0</v>
      </c>
      <c r="AM23" s="5">
        <f>0</f>
        <v>0</v>
      </c>
      <c r="AN23" s="5">
        <f>0</f>
        <v>0</v>
      </c>
      <c r="AO23" s="5">
        <f>0</f>
        <v>0</v>
      </c>
      <c r="AP23" s="5">
        <f>0</f>
        <v>0</v>
      </c>
      <c r="AQ23" s="5">
        <f>0</f>
        <v>0</v>
      </c>
    </row>
    <row r="24" spans="1:43" s="5" customFormat="1" ht="30" customHeight="1" x14ac:dyDescent="0.25">
      <c r="A24" s="23"/>
      <c r="B24" s="23" t="s">
        <v>24</v>
      </c>
      <c r="C24" s="23"/>
      <c r="D24">
        <v>0</v>
      </c>
      <c r="E24">
        <f>'Лист1 (2)'!D21</f>
        <v>0</v>
      </c>
      <c r="F24">
        <f t="shared" si="0"/>
        <v>0</v>
      </c>
      <c r="G24">
        <f>'Лист1 (2)'!F21</f>
        <v>0</v>
      </c>
      <c r="H24" s="8">
        <f>0</f>
        <v>0</v>
      </c>
      <c r="I24" s="8">
        <f>0</f>
        <v>0</v>
      </c>
      <c r="J24" s="8">
        <f>0</f>
        <v>0</v>
      </c>
      <c r="K24" s="8">
        <f>0</f>
        <v>0</v>
      </c>
      <c r="L24" s="8">
        <f>0</f>
        <v>0</v>
      </c>
      <c r="M24" s="8">
        <f>0</f>
        <v>0</v>
      </c>
      <c r="N24" s="8">
        <f>0</f>
        <v>0</v>
      </c>
      <c r="O24" s="8">
        <f>0</f>
        <v>0</v>
      </c>
      <c r="P24" s="8">
        <f>0</f>
        <v>0</v>
      </c>
      <c r="Q24" s="8">
        <f>0</f>
        <v>0</v>
      </c>
      <c r="R24" s="8">
        <f>0</f>
        <v>0</v>
      </c>
      <c r="S24" s="8">
        <f>0</f>
        <v>0</v>
      </c>
      <c r="T24" s="8">
        <f>0</f>
        <v>0</v>
      </c>
      <c r="U24" s="8">
        <f>0</f>
        <v>0</v>
      </c>
      <c r="V24" s="8">
        <f>0</f>
        <v>0</v>
      </c>
      <c r="W24" s="8">
        <f>0</f>
        <v>0</v>
      </c>
      <c r="X24" s="8">
        <f>0</f>
        <v>0</v>
      </c>
      <c r="Y24" s="8">
        <f>0</f>
        <v>0</v>
      </c>
      <c r="Z24" s="8">
        <f>0</f>
        <v>0</v>
      </c>
      <c r="AA24" s="8">
        <f>0</f>
        <v>0</v>
      </c>
      <c r="AB24" s="8">
        <f>0</f>
        <v>0</v>
      </c>
      <c r="AC24" s="8">
        <f>0</f>
        <v>0</v>
      </c>
      <c r="AD24" s="8">
        <f>0</f>
        <v>0</v>
      </c>
      <c r="AE24" s="8">
        <f>0</f>
        <v>0</v>
      </c>
      <c r="AF24" s="8">
        <f>0</f>
        <v>0</v>
      </c>
      <c r="AG24" s="8">
        <f>0</f>
        <v>0</v>
      </c>
      <c r="AH24" s="5">
        <f>0</f>
        <v>0</v>
      </c>
      <c r="AI24" s="5">
        <f>0</f>
        <v>0</v>
      </c>
      <c r="AJ24" s="5">
        <f>0</f>
        <v>0</v>
      </c>
      <c r="AK24" s="5">
        <f>0</f>
        <v>0</v>
      </c>
      <c r="AL24" s="5">
        <f>0</f>
        <v>0</v>
      </c>
      <c r="AM24" s="5">
        <f>0</f>
        <v>0</v>
      </c>
      <c r="AN24" s="5">
        <f>0</f>
        <v>0</v>
      </c>
      <c r="AO24" s="5">
        <f>0</f>
        <v>0</v>
      </c>
      <c r="AP24" s="5">
        <f>0</f>
        <v>0</v>
      </c>
      <c r="AQ24" s="5">
        <f>0</f>
        <v>0</v>
      </c>
    </row>
    <row r="25" spans="1:43" s="5" customFormat="1" ht="30" customHeight="1" x14ac:dyDescent="0.25">
      <c r="A25" s="23"/>
      <c r="B25" s="23" t="s">
        <v>22</v>
      </c>
      <c r="C25" s="23"/>
      <c r="D25">
        <v>3</v>
      </c>
      <c r="E25">
        <f>'Лист1 (2)'!D22</f>
        <v>16</v>
      </c>
      <c r="F25">
        <f t="shared" si="0"/>
        <v>3</v>
      </c>
      <c r="G25">
        <f>'Лист1 (2)'!F22</f>
        <v>21</v>
      </c>
      <c r="H25" s="8">
        <f>0</f>
        <v>0</v>
      </c>
      <c r="I25" s="8">
        <f>0</f>
        <v>0</v>
      </c>
      <c r="J25" s="8">
        <f>0</f>
        <v>0</v>
      </c>
      <c r="K25" s="8">
        <f>0</f>
        <v>0</v>
      </c>
      <c r="L25" s="8">
        <f>0</f>
        <v>0</v>
      </c>
      <c r="M25" s="8">
        <f>0</f>
        <v>0</v>
      </c>
      <c r="N25" s="8">
        <f>0</f>
        <v>0</v>
      </c>
      <c r="O25" s="8">
        <f>0</f>
        <v>0</v>
      </c>
      <c r="P25" s="8">
        <f>0</f>
        <v>0</v>
      </c>
      <c r="Q25" s="8">
        <f>0</f>
        <v>0</v>
      </c>
      <c r="R25" s="8">
        <f>0</f>
        <v>0</v>
      </c>
      <c r="S25" s="8">
        <f>0</f>
        <v>0</v>
      </c>
      <c r="T25" s="8">
        <f>0</f>
        <v>0</v>
      </c>
      <c r="U25" s="8">
        <f>0</f>
        <v>0</v>
      </c>
      <c r="V25" s="8">
        <f>0</f>
        <v>0</v>
      </c>
      <c r="W25" s="8">
        <f>0</f>
        <v>0</v>
      </c>
      <c r="X25" s="8">
        <f>0</f>
        <v>0</v>
      </c>
      <c r="Y25" s="8">
        <f>0</f>
        <v>0</v>
      </c>
      <c r="Z25" s="8">
        <f>1</f>
        <v>1</v>
      </c>
      <c r="AA25" s="8">
        <f>1</f>
        <v>1</v>
      </c>
      <c r="AB25" s="8">
        <f>0</f>
        <v>0</v>
      </c>
      <c r="AC25" s="8">
        <f>0</f>
        <v>0</v>
      </c>
      <c r="AD25" s="8">
        <f>0</f>
        <v>0</v>
      </c>
      <c r="AE25" s="8">
        <f>0</f>
        <v>0</v>
      </c>
      <c r="AF25" s="8">
        <f>0</f>
        <v>0</v>
      </c>
      <c r="AG25" s="8">
        <f>0</f>
        <v>0</v>
      </c>
      <c r="AH25" s="5">
        <f>0</f>
        <v>0</v>
      </c>
      <c r="AI25" s="5">
        <f>0</f>
        <v>0</v>
      </c>
      <c r="AJ25" s="5">
        <f>1</f>
        <v>1</v>
      </c>
      <c r="AK25" s="5">
        <f>0</f>
        <v>0</v>
      </c>
      <c r="AL25" s="5">
        <f>0</f>
        <v>0</v>
      </c>
      <c r="AM25" s="5">
        <f>0</f>
        <v>0</v>
      </c>
      <c r="AN25" s="5">
        <f>0</f>
        <v>0</v>
      </c>
      <c r="AO25" s="5">
        <f>0</f>
        <v>0</v>
      </c>
      <c r="AP25" s="5">
        <f>0</f>
        <v>0</v>
      </c>
      <c r="AQ25" s="5">
        <f>0</f>
        <v>0</v>
      </c>
    </row>
    <row r="26" spans="1:43" s="5" customFormat="1" ht="30" customHeight="1" x14ac:dyDescent="0.25">
      <c r="A26" s="23"/>
      <c r="B26" s="23" t="s">
        <v>23</v>
      </c>
      <c r="C26" s="23"/>
      <c r="D26">
        <v>0</v>
      </c>
      <c r="E26">
        <f>'Лист1 (2)'!D23</f>
        <v>1</v>
      </c>
      <c r="F26">
        <f t="shared" si="0"/>
        <v>0</v>
      </c>
      <c r="G26">
        <f>'Лист1 (2)'!F23</f>
        <v>1</v>
      </c>
      <c r="H26" s="8">
        <f>0</f>
        <v>0</v>
      </c>
      <c r="I26" s="8">
        <f>0</f>
        <v>0</v>
      </c>
      <c r="J26" s="8">
        <f>0</f>
        <v>0</v>
      </c>
      <c r="K26" s="8">
        <f>0</f>
        <v>0</v>
      </c>
      <c r="L26" s="8">
        <f>0</f>
        <v>0</v>
      </c>
      <c r="M26" s="8">
        <f>0</f>
        <v>0</v>
      </c>
      <c r="N26" s="8">
        <f>0</f>
        <v>0</v>
      </c>
      <c r="O26" s="8">
        <f>0</f>
        <v>0</v>
      </c>
      <c r="P26" s="8">
        <f>0</f>
        <v>0</v>
      </c>
      <c r="Q26" s="8">
        <f>0</f>
        <v>0</v>
      </c>
      <c r="R26" s="8">
        <f>0</f>
        <v>0</v>
      </c>
      <c r="S26" s="8">
        <f>0</f>
        <v>0</v>
      </c>
      <c r="T26" s="8">
        <f>0</f>
        <v>0</v>
      </c>
      <c r="U26" s="8">
        <f>0</f>
        <v>0</v>
      </c>
      <c r="V26" s="8">
        <f>0</f>
        <v>0</v>
      </c>
      <c r="W26" s="8">
        <f>0</f>
        <v>0</v>
      </c>
      <c r="X26" s="8">
        <f>0</f>
        <v>0</v>
      </c>
      <c r="Y26" s="8">
        <f>0</f>
        <v>0</v>
      </c>
      <c r="Z26" s="8">
        <f>0</f>
        <v>0</v>
      </c>
      <c r="AA26" s="8">
        <f>0</f>
        <v>0</v>
      </c>
      <c r="AB26" s="8">
        <f>0</f>
        <v>0</v>
      </c>
      <c r="AC26" s="8">
        <f>0</f>
        <v>0</v>
      </c>
      <c r="AD26" s="8">
        <f>0</f>
        <v>0</v>
      </c>
      <c r="AE26" s="8">
        <f>0</f>
        <v>0</v>
      </c>
      <c r="AF26" s="8">
        <f>0</f>
        <v>0</v>
      </c>
      <c r="AG26" s="8">
        <f>0</f>
        <v>0</v>
      </c>
      <c r="AH26" s="5">
        <f>0</f>
        <v>0</v>
      </c>
      <c r="AI26" s="5">
        <f>0</f>
        <v>0</v>
      </c>
      <c r="AJ26" s="5">
        <f>0</f>
        <v>0</v>
      </c>
      <c r="AK26" s="5">
        <f>0</f>
        <v>0</v>
      </c>
      <c r="AL26" s="5">
        <f>0</f>
        <v>0</v>
      </c>
      <c r="AM26" s="5">
        <f>0</f>
        <v>0</v>
      </c>
      <c r="AN26" s="5">
        <f>0</f>
        <v>0</v>
      </c>
      <c r="AO26" s="5">
        <f>0</f>
        <v>0</v>
      </c>
      <c r="AP26" s="5">
        <f>0</f>
        <v>0</v>
      </c>
      <c r="AQ26" s="5">
        <f>0</f>
        <v>0</v>
      </c>
    </row>
    <row r="27" spans="1:43" s="5" customFormat="1" ht="30" customHeight="1" x14ac:dyDescent="0.25">
      <c r="A27" s="24" t="s">
        <v>11</v>
      </c>
      <c r="B27" s="24"/>
      <c r="C27" s="24"/>
      <c r="D27">
        <v>6</v>
      </c>
      <c r="E27">
        <f>'Лист1 (2)'!D24</f>
        <v>5</v>
      </c>
      <c r="F27">
        <f t="shared" si="0"/>
        <v>6</v>
      </c>
      <c r="G27">
        <f>'Лист1 (2)'!F24</f>
        <v>5</v>
      </c>
      <c r="H27" s="8">
        <f>0</f>
        <v>0</v>
      </c>
      <c r="I27" s="8">
        <f>0</f>
        <v>0</v>
      </c>
      <c r="J27" s="8">
        <f>0</f>
        <v>0</v>
      </c>
      <c r="K27" s="8">
        <f>0</f>
        <v>0</v>
      </c>
      <c r="L27" s="8">
        <f>0</f>
        <v>0</v>
      </c>
      <c r="M27" s="8">
        <f>0</f>
        <v>0</v>
      </c>
      <c r="N27" s="8">
        <f>1</f>
        <v>1</v>
      </c>
      <c r="O27" s="8">
        <f>0</f>
        <v>0</v>
      </c>
      <c r="P27" s="8">
        <f>0</f>
        <v>0</v>
      </c>
      <c r="Q27" s="8">
        <f>0</f>
        <v>0</v>
      </c>
      <c r="R27" s="8">
        <f>0</f>
        <v>0</v>
      </c>
      <c r="S27" s="8">
        <f>0</f>
        <v>0</v>
      </c>
      <c r="T27" s="8">
        <f>0</f>
        <v>0</v>
      </c>
      <c r="U27" s="8">
        <f>1</f>
        <v>1</v>
      </c>
      <c r="V27" s="8">
        <f>0</f>
        <v>0</v>
      </c>
      <c r="W27" s="8">
        <f>0</f>
        <v>0</v>
      </c>
      <c r="X27" s="8">
        <f>0</f>
        <v>0</v>
      </c>
      <c r="Y27" s="8">
        <f>0</f>
        <v>0</v>
      </c>
      <c r="Z27" s="8">
        <f>0</f>
        <v>0</v>
      </c>
      <c r="AA27" s="8">
        <f>0</f>
        <v>0</v>
      </c>
      <c r="AB27" s="8">
        <f>1</f>
        <v>1</v>
      </c>
      <c r="AC27" s="8">
        <f>0</f>
        <v>0</v>
      </c>
      <c r="AD27" s="8">
        <f>1</f>
        <v>1</v>
      </c>
      <c r="AE27" s="8">
        <f>0</f>
        <v>0</v>
      </c>
      <c r="AF27" s="8">
        <f>0</f>
        <v>0</v>
      </c>
      <c r="AG27" s="8">
        <f>0</f>
        <v>0</v>
      </c>
      <c r="AH27" s="5">
        <f>0</f>
        <v>0</v>
      </c>
      <c r="AI27" s="5">
        <f>0</f>
        <v>0</v>
      </c>
      <c r="AJ27" s="5">
        <f>1</f>
        <v>1</v>
      </c>
      <c r="AK27" s="5">
        <f>0</f>
        <v>0</v>
      </c>
      <c r="AL27" s="5">
        <f>0</f>
        <v>0</v>
      </c>
      <c r="AM27" s="5">
        <f>0</f>
        <v>0</v>
      </c>
      <c r="AN27" s="5">
        <f>0</f>
        <v>0</v>
      </c>
      <c r="AO27" s="5">
        <f>0</f>
        <v>0</v>
      </c>
      <c r="AP27" s="5">
        <f>1</f>
        <v>1</v>
      </c>
      <c r="AQ27" s="5">
        <f>0</f>
        <v>0</v>
      </c>
    </row>
    <row r="28" spans="1:43" s="5" customFormat="1" ht="30" customHeight="1" x14ac:dyDescent="0.25">
      <c r="A28" s="24" t="s">
        <v>20</v>
      </c>
      <c r="B28" s="24"/>
      <c r="C28" s="24"/>
      <c r="D28">
        <v>1</v>
      </c>
      <c r="E28">
        <f>'Лист1 (2)'!D25</f>
        <v>2</v>
      </c>
      <c r="F28">
        <f t="shared" si="0"/>
        <v>1</v>
      </c>
      <c r="G28">
        <f>'Лист1 (2)'!F25</f>
        <v>2</v>
      </c>
      <c r="H28" s="8">
        <f>0</f>
        <v>0</v>
      </c>
      <c r="I28" s="8">
        <f>0</f>
        <v>0</v>
      </c>
      <c r="J28" s="8">
        <f>0</f>
        <v>0</v>
      </c>
      <c r="K28" s="8">
        <f>0</f>
        <v>0</v>
      </c>
      <c r="L28" s="8">
        <f>0</f>
        <v>0</v>
      </c>
      <c r="M28" s="8">
        <f>0</f>
        <v>0</v>
      </c>
      <c r="N28" s="8">
        <f>0</f>
        <v>0</v>
      </c>
      <c r="O28" s="8">
        <f>0</f>
        <v>0</v>
      </c>
      <c r="P28" s="8">
        <f>0</f>
        <v>0</v>
      </c>
      <c r="Q28" s="8">
        <f>0</f>
        <v>0</v>
      </c>
      <c r="R28" s="8">
        <f>0</f>
        <v>0</v>
      </c>
      <c r="S28" s="8">
        <f>0</f>
        <v>0</v>
      </c>
      <c r="T28" s="8">
        <f>0</f>
        <v>0</v>
      </c>
      <c r="U28" s="8">
        <f>1</f>
        <v>1</v>
      </c>
      <c r="V28" s="8">
        <f>0</f>
        <v>0</v>
      </c>
      <c r="W28" s="8">
        <f>0</f>
        <v>0</v>
      </c>
      <c r="X28" s="8">
        <f>0</f>
        <v>0</v>
      </c>
      <c r="Y28" s="8">
        <f>0</f>
        <v>0</v>
      </c>
      <c r="Z28" s="8">
        <f>0</f>
        <v>0</v>
      </c>
      <c r="AA28" s="8">
        <f>0</f>
        <v>0</v>
      </c>
      <c r="AB28" s="8">
        <f>0</f>
        <v>0</v>
      </c>
      <c r="AC28" s="8">
        <f>0</f>
        <v>0</v>
      </c>
      <c r="AD28" s="8">
        <f>0</f>
        <v>0</v>
      </c>
      <c r="AE28" s="8">
        <f>0</f>
        <v>0</v>
      </c>
      <c r="AF28" s="8">
        <f>0</f>
        <v>0</v>
      </c>
      <c r="AG28" s="8">
        <f>0</f>
        <v>0</v>
      </c>
      <c r="AH28" s="5">
        <f>0</f>
        <v>0</v>
      </c>
      <c r="AI28" s="5">
        <f>0</f>
        <v>0</v>
      </c>
      <c r="AJ28" s="5">
        <f>0</f>
        <v>0</v>
      </c>
      <c r="AK28" s="5">
        <f>0</f>
        <v>0</v>
      </c>
      <c r="AL28" s="5">
        <f>0</f>
        <v>0</v>
      </c>
      <c r="AM28" s="5">
        <f>0</f>
        <v>0</v>
      </c>
      <c r="AN28" s="5">
        <f>0</f>
        <v>0</v>
      </c>
      <c r="AO28" s="5">
        <f>0</f>
        <v>0</v>
      </c>
      <c r="AP28" s="5">
        <f>0</f>
        <v>0</v>
      </c>
      <c r="AQ28" s="5">
        <f>0</f>
        <v>0</v>
      </c>
    </row>
    <row r="29" spans="1:43" s="5" customFormat="1" ht="30" customHeight="1" x14ac:dyDescent="0.25">
      <c r="A29" s="23" t="s">
        <v>12</v>
      </c>
      <c r="B29" s="23" t="s">
        <v>21</v>
      </c>
      <c r="C29" s="23"/>
      <c r="D29">
        <v>0</v>
      </c>
      <c r="E29">
        <f>'Лист1 (2)'!D26</f>
        <v>0</v>
      </c>
      <c r="F29">
        <f t="shared" si="0"/>
        <v>0</v>
      </c>
      <c r="G29">
        <f>'Лист1 (2)'!F26</f>
        <v>0</v>
      </c>
      <c r="H29" s="8">
        <f>0</f>
        <v>0</v>
      </c>
      <c r="I29" s="8">
        <f>0</f>
        <v>0</v>
      </c>
      <c r="J29" s="8">
        <f>0</f>
        <v>0</v>
      </c>
      <c r="K29" s="8">
        <f>0</f>
        <v>0</v>
      </c>
      <c r="L29" s="8">
        <f>0</f>
        <v>0</v>
      </c>
      <c r="M29" s="8">
        <f>0</f>
        <v>0</v>
      </c>
      <c r="N29" s="8">
        <f>0</f>
        <v>0</v>
      </c>
      <c r="O29" s="8">
        <f>0</f>
        <v>0</v>
      </c>
      <c r="P29" s="8">
        <f>0</f>
        <v>0</v>
      </c>
      <c r="Q29" s="8">
        <f>0</f>
        <v>0</v>
      </c>
      <c r="R29" s="8">
        <f>0</f>
        <v>0</v>
      </c>
      <c r="S29" s="8">
        <f>0</f>
        <v>0</v>
      </c>
      <c r="T29" s="8">
        <f>0</f>
        <v>0</v>
      </c>
      <c r="U29" s="8">
        <f>0</f>
        <v>0</v>
      </c>
      <c r="V29" s="8">
        <f>0</f>
        <v>0</v>
      </c>
      <c r="W29" s="8">
        <f>0</f>
        <v>0</v>
      </c>
      <c r="X29" s="8">
        <f>0</f>
        <v>0</v>
      </c>
      <c r="Y29" s="8">
        <f>0</f>
        <v>0</v>
      </c>
      <c r="Z29" s="8">
        <f>0</f>
        <v>0</v>
      </c>
      <c r="AA29" s="8">
        <f>0</f>
        <v>0</v>
      </c>
      <c r="AB29" s="8">
        <f>0</f>
        <v>0</v>
      </c>
      <c r="AC29" s="8">
        <f>0</f>
        <v>0</v>
      </c>
      <c r="AD29" s="8">
        <f>0</f>
        <v>0</v>
      </c>
      <c r="AE29" s="8">
        <f>0</f>
        <v>0</v>
      </c>
      <c r="AF29" s="8">
        <f>0</f>
        <v>0</v>
      </c>
      <c r="AG29" s="8">
        <f>0</f>
        <v>0</v>
      </c>
      <c r="AH29" s="5">
        <f>0</f>
        <v>0</v>
      </c>
      <c r="AI29" s="5">
        <f>0</f>
        <v>0</v>
      </c>
      <c r="AJ29" s="5">
        <f>0</f>
        <v>0</v>
      </c>
      <c r="AK29" s="5">
        <f>0</f>
        <v>0</v>
      </c>
      <c r="AL29" s="5">
        <f>0</f>
        <v>0</v>
      </c>
      <c r="AM29" s="5">
        <f>0</f>
        <v>0</v>
      </c>
      <c r="AN29" s="5">
        <f>0</f>
        <v>0</v>
      </c>
      <c r="AO29" s="5">
        <f>0</f>
        <v>0</v>
      </c>
      <c r="AP29" s="5">
        <f>0</f>
        <v>0</v>
      </c>
      <c r="AQ29" s="5">
        <f>0</f>
        <v>0</v>
      </c>
    </row>
    <row r="30" spans="1:43" s="5" customFormat="1" ht="30" customHeight="1" x14ac:dyDescent="0.25">
      <c r="A30" s="23"/>
      <c r="B30" s="23" t="s">
        <v>24</v>
      </c>
      <c r="C30" s="23"/>
      <c r="D30">
        <v>0</v>
      </c>
      <c r="E30">
        <f>'Лист1 (2)'!D27</f>
        <v>0</v>
      </c>
      <c r="F30">
        <f t="shared" si="0"/>
        <v>0</v>
      </c>
      <c r="G30">
        <f>'Лист1 (2)'!F27</f>
        <v>0</v>
      </c>
      <c r="H30" s="8">
        <f>0</f>
        <v>0</v>
      </c>
      <c r="I30" s="8">
        <f>0</f>
        <v>0</v>
      </c>
      <c r="J30" s="8">
        <f>0</f>
        <v>0</v>
      </c>
      <c r="K30" s="8">
        <f>0</f>
        <v>0</v>
      </c>
      <c r="L30" s="8">
        <f>0</f>
        <v>0</v>
      </c>
      <c r="M30" s="8">
        <f>0</f>
        <v>0</v>
      </c>
      <c r="N30" s="8">
        <f>0</f>
        <v>0</v>
      </c>
      <c r="O30" s="8">
        <f>0</f>
        <v>0</v>
      </c>
      <c r="P30" s="8">
        <f>0</f>
        <v>0</v>
      </c>
      <c r="Q30" s="8">
        <f>0</f>
        <v>0</v>
      </c>
      <c r="R30" s="8">
        <f>0</f>
        <v>0</v>
      </c>
      <c r="S30" s="8">
        <f>0</f>
        <v>0</v>
      </c>
      <c r="T30" s="8">
        <f>0</f>
        <v>0</v>
      </c>
      <c r="U30" s="8">
        <f>0</f>
        <v>0</v>
      </c>
      <c r="V30" s="8">
        <f>0</f>
        <v>0</v>
      </c>
      <c r="W30" s="8">
        <f>0</f>
        <v>0</v>
      </c>
      <c r="X30" s="8">
        <f>0</f>
        <v>0</v>
      </c>
      <c r="Y30" s="8">
        <f>0</f>
        <v>0</v>
      </c>
      <c r="Z30" s="8">
        <f>0</f>
        <v>0</v>
      </c>
      <c r="AA30" s="8">
        <f>0</f>
        <v>0</v>
      </c>
      <c r="AB30" s="8">
        <f>0</f>
        <v>0</v>
      </c>
      <c r="AC30" s="8">
        <f>0</f>
        <v>0</v>
      </c>
      <c r="AD30" s="8">
        <f>0</f>
        <v>0</v>
      </c>
      <c r="AE30" s="8">
        <f>0</f>
        <v>0</v>
      </c>
      <c r="AF30" s="8">
        <f>0</f>
        <v>0</v>
      </c>
      <c r="AG30" s="8">
        <f>0</f>
        <v>0</v>
      </c>
      <c r="AH30" s="5">
        <f>0</f>
        <v>0</v>
      </c>
      <c r="AI30" s="5">
        <f>0</f>
        <v>0</v>
      </c>
      <c r="AJ30" s="5">
        <f>0</f>
        <v>0</v>
      </c>
      <c r="AK30" s="5">
        <f>0</f>
        <v>0</v>
      </c>
      <c r="AL30" s="5">
        <f>0</f>
        <v>0</v>
      </c>
      <c r="AM30" s="5">
        <f>0</f>
        <v>0</v>
      </c>
      <c r="AN30" s="5">
        <f>0</f>
        <v>0</v>
      </c>
      <c r="AO30" s="5">
        <f>0</f>
        <v>0</v>
      </c>
      <c r="AP30" s="5">
        <f>0</f>
        <v>0</v>
      </c>
      <c r="AQ30" s="5">
        <f>0</f>
        <v>0</v>
      </c>
    </row>
    <row r="31" spans="1:43" s="5" customFormat="1" ht="30" customHeight="1" x14ac:dyDescent="0.25">
      <c r="A31" s="23"/>
      <c r="B31" s="23" t="s">
        <v>22</v>
      </c>
      <c r="C31" s="23"/>
      <c r="D31">
        <v>0</v>
      </c>
      <c r="E31">
        <f>'Лист1 (2)'!D28</f>
        <v>0</v>
      </c>
      <c r="F31">
        <f t="shared" si="0"/>
        <v>0</v>
      </c>
      <c r="G31">
        <f>'Лист1 (2)'!F28</f>
        <v>0</v>
      </c>
      <c r="H31" s="8">
        <f>0</f>
        <v>0</v>
      </c>
      <c r="I31" s="8">
        <f>0</f>
        <v>0</v>
      </c>
      <c r="J31" s="8">
        <f>0</f>
        <v>0</v>
      </c>
      <c r="K31" s="8">
        <f>0</f>
        <v>0</v>
      </c>
      <c r="L31" s="8">
        <f>0</f>
        <v>0</v>
      </c>
      <c r="M31" s="8">
        <f>0</f>
        <v>0</v>
      </c>
      <c r="N31" s="8">
        <f>0</f>
        <v>0</v>
      </c>
      <c r="O31" s="8">
        <f>0</f>
        <v>0</v>
      </c>
      <c r="P31" s="8">
        <f>0</f>
        <v>0</v>
      </c>
      <c r="Q31" s="8">
        <f>0</f>
        <v>0</v>
      </c>
      <c r="R31" s="8">
        <f>0</f>
        <v>0</v>
      </c>
      <c r="S31" s="8">
        <f>0</f>
        <v>0</v>
      </c>
      <c r="T31" s="8">
        <f>0</f>
        <v>0</v>
      </c>
      <c r="U31" s="8">
        <f>0</f>
        <v>0</v>
      </c>
      <c r="V31" s="8">
        <f>0</f>
        <v>0</v>
      </c>
      <c r="W31" s="8">
        <f>0</f>
        <v>0</v>
      </c>
      <c r="X31" s="8">
        <f>0</f>
        <v>0</v>
      </c>
      <c r="Y31" s="8">
        <f>0</f>
        <v>0</v>
      </c>
      <c r="Z31" s="8">
        <f>0</f>
        <v>0</v>
      </c>
      <c r="AA31" s="8">
        <f>0</f>
        <v>0</v>
      </c>
      <c r="AB31" s="8">
        <f>0</f>
        <v>0</v>
      </c>
      <c r="AC31" s="8">
        <f>0</f>
        <v>0</v>
      </c>
      <c r="AD31" s="8">
        <f>0</f>
        <v>0</v>
      </c>
      <c r="AE31" s="8">
        <f>0</f>
        <v>0</v>
      </c>
      <c r="AF31" s="8">
        <f>0</f>
        <v>0</v>
      </c>
      <c r="AG31" s="8">
        <f>0</f>
        <v>0</v>
      </c>
      <c r="AH31" s="5">
        <f>0</f>
        <v>0</v>
      </c>
      <c r="AI31" s="5">
        <f>0</f>
        <v>0</v>
      </c>
      <c r="AJ31" s="5">
        <f>0</f>
        <v>0</v>
      </c>
      <c r="AK31" s="5">
        <f>0</f>
        <v>0</v>
      </c>
      <c r="AL31" s="5">
        <f>0</f>
        <v>0</v>
      </c>
      <c r="AM31" s="5">
        <f>0</f>
        <v>0</v>
      </c>
      <c r="AN31" s="5">
        <f>0</f>
        <v>0</v>
      </c>
      <c r="AO31" s="5">
        <f>0</f>
        <v>0</v>
      </c>
      <c r="AP31" s="5">
        <f>0</f>
        <v>0</v>
      </c>
      <c r="AQ31" s="5">
        <f>0</f>
        <v>0</v>
      </c>
    </row>
    <row r="32" spans="1:43" s="5" customFormat="1" ht="30" customHeight="1" x14ac:dyDescent="0.25">
      <c r="A32" s="23"/>
      <c r="B32" s="23" t="s">
        <v>23</v>
      </c>
      <c r="C32" s="23"/>
      <c r="D32">
        <v>0</v>
      </c>
      <c r="E32">
        <f>'Лист1 (2)'!D29</f>
        <v>0</v>
      </c>
      <c r="F32">
        <f t="shared" si="0"/>
        <v>0</v>
      </c>
      <c r="G32">
        <f>'Лист1 (2)'!F29</f>
        <v>0</v>
      </c>
      <c r="H32" s="8">
        <f>0</f>
        <v>0</v>
      </c>
      <c r="I32" s="8">
        <f>0</f>
        <v>0</v>
      </c>
      <c r="J32" s="8">
        <f>0</f>
        <v>0</v>
      </c>
      <c r="K32" s="8">
        <f>0</f>
        <v>0</v>
      </c>
      <c r="L32" s="8">
        <f>0</f>
        <v>0</v>
      </c>
      <c r="M32" s="8">
        <f>0</f>
        <v>0</v>
      </c>
      <c r="N32" s="8">
        <f>0</f>
        <v>0</v>
      </c>
      <c r="O32" s="8">
        <f>0</f>
        <v>0</v>
      </c>
      <c r="P32" s="8">
        <f>0</f>
        <v>0</v>
      </c>
      <c r="Q32" s="8">
        <f>0</f>
        <v>0</v>
      </c>
      <c r="R32" s="8">
        <f>0</f>
        <v>0</v>
      </c>
      <c r="S32" s="8">
        <f>0</f>
        <v>0</v>
      </c>
      <c r="T32" s="8">
        <f>0</f>
        <v>0</v>
      </c>
      <c r="U32" s="8">
        <f>0</f>
        <v>0</v>
      </c>
      <c r="V32" s="8">
        <f>0</f>
        <v>0</v>
      </c>
      <c r="W32" s="8">
        <f>0</f>
        <v>0</v>
      </c>
      <c r="X32" s="8">
        <f>0</f>
        <v>0</v>
      </c>
      <c r="Y32" s="8">
        <f>0</f>
        <v>0</v>
      </c>
      <c r="Z32" s="8">
        <f>0</f>
        <v>0</v>
      </c>
      <c r="AA32" s="8">
        <f>0</f>
        <v>0</v>
      </c>
      <c r="AB32" s="8">
        <f>0</f>
        <v>0</v>
      </c>
      <c r="AC32" s="8">
        <f>0</f>
        <v>0</v>
      </c>
      <c r="AD32" s="8">
        <f>0</f>
        <v>0</v>
      </c>
      <c r="AE32" s="8">
        <f>0</f>
        <v>0</v>
      </c>
      <c r="AF32" s="8">
        <f>0</f>
        <v>0</v>
      </c>
      <c r="AG32" s="8">
        <f>0</f>
        <v>0</v>
      </c>
      <c r="AH32" s="5">
        <f>0</f>
        <v>0</v>
      </c>
      <c r="AI32" s="5">
        <f>0</f>
        <v>0</v>
      </c>
      <c r="AJ32" s="5">
        <f>0</f>
        <v>0</v>
      </c>
      <c r="AK32" s="5">
        <f>0</f>
        <v>0</v>
      </c>
      <c r="AL32" s="5">
        <f>0</f>
        <v>0</v>
      </c>
      <c r="AM32" s="5">
        <f>0</f>
        <v>0</v>
      </c>
      <c r="AN32" s="5">
        <f>0</f>
        <v>0</v>
      </c>
      <c r="AO32" s="5">
        <f>0</f>
        <v>0</v>
      </c>
      <c r="AP32" s="5">
        <f>0</f>
        <v>0</v>
      </c>
      <c r="AQ32" s="5">
        <f>0</f>
        <v>0</v>
      </c>
    </row>
    <row r="33" spans="1:258" s="4" customFormat="1" x14ac:dyDescent="0.25">
      <c r="A33"/>
      <c r="B33"/>
      <c r="C33"/>
      <c r="D33"/>
      <c r="E33"/>
      <c r="F33"/>
      <c r="G33"/>
    </row>
    <row r="35" spans="1:258" ht="35.25" customHeight="1" x14ac:dyDescent="0.25">
      <c r="IX35" t="s">
        <v>27</v>
      </c>
    </row>
  </sheetData>
  <mergeCells count="34">
    <mergeCell ref="B32:C32"/>
    <mergeCell ref="A21:C21"/>
    <mergeCell ref="A22:C22"/>
    <mergeCell ref="A27:C27"/>
    <mergeCell ref="A28:C28"/>
    <mergeCell ref="B29:C29"/>
    <mergeCell ref="B30:C30"/>
    <mergeCell ref="A29:A32"/>
    <mergeCell ref="B31:C31"/>
    <mergeCell ref="A23:A26"/>
    <mergeCell ref="B23:C23"/>
    <mergeCell ref="B24:C24"/>
    <mergeCell ref="B25:C25"/>
    <mergeCell ref="B26:C26"/>
    <mergeCell ref="A16:C16"/>
    <mergeCell ref="A17:C17"/>
    <mergeCell ref="A18:C18"/>
    <mergeCell ref="A19:C19"/>
    <mergeCell ref="A20:C20"/>
    <mergeCell ref="H4:AQ5"/>
    <mergeCell ref="H6:AQ6"/>
    <mergeCell ref="D4:D7"/>
    <mergeCell ref="E4:E7"/>
    <mergeCell ref="A15:C15"/>
    <mergeCell ref="F4:F7"/>
    <mergeCell ref="G4:G7"/>
    <mergeCell ref="A4:C7"/>
    <mergeCell ref="A8:C8"/>
    <mergeCell ref="A9:C9"/>
    <mergeCell ref="A10:C10"/>
    <mergeCell ref="A11:C11"/>
    <mergeCell ref="A12:C12"/>
    <mergeCell ref="A13:C13"/>
    <mergeCell ref="A14:C14"/>
  </mergeCells>
  <conditionalFormatting sqref="A4:C32 F4:XFD32">
    <cfRule type="notContainsBlanks" dxfId="4" priority="2" stopIfTrue="1">
      <formula>LEN(TRIM(A4))&gt;0</formula>
    </cfRule>
  </conditionalFormatting>
  <conditionalFormatting sqref="D4:E32">
    <cfRule type="notContainsBlanks" dxfId="3" priority="1" stopIfTrue="1">
      <formula>LEN(TRIM(D4))&gt;0</formula>
    </cfRule>
  </conditionalFormatting>
  <pageMargins left="0.70866141732283472" right="0.70866141732283472" top="0" bottom="0.74803149606299213" header="0.31496062992125984" footer="0.31496062992125984"/>
  <pageSetup paperSize="9"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32"/>
  <sheetViews>
    <sheetView topLeftCell="A13" workbookViewId="0">
      <selection activeCell="H22" sqref="H22"/>
    </sheetView>
  </sheetViews>
  <sheetFormatPr defaultColWidth="9.140625" defaultRowHeight="15" x14ac:dyDescent="0.25"/>
  <cols>
    <col min="1" max="1" width="41.28515625" customWidth="1"/>
    <col min="4" max="4" width="25.7109375" customWidth="1"/>
    <col min="5" max="5" width="25.7109375" hidden="1" customWidth="1"/>
    <col min="6" max="6" width="25.7109375" customWidth="1"/>
    <col min="7" max="7" width="25.7109375" hidden="1" customWidth="1"/>
  </cols>
  <sheetData>
    <row r="1" spans="1:258" ht="55.5" customHeight="1" x14ac:dyDescent="0.25">
      <c r="A1" s="21"/>
      <c r="B1" s="21"/>
      <c r="C1" s="22"/>
      <c r="D1" s="17" t="s">
        <v>14</v>
      </c>
      <c r="E1" s="17"/>
      <c r="F1" s="17" t="s">
        <v>28</v>
      </c>
      <c r="G1" s="17"/>
      <c r="H1" s="13" t="s">
        <v>100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258" ht="90" customHeight="1" x14ac:dyDescent="0.25">
      <c r="A2" s="21"/>
      <c r="B2" s="21"/>
      <c r="C2" s="22"/>
      <c r="D2" s="18"/>
      <c r="E2" s="18"/>
      <c r="F2" s="18"/>
      <c r="G2" s="18"/>
      <c r="H2" s="1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258" ht="90" customHeight="1" x14ac:dyDescent="0.35">
      <c r="A3" s="21"/>
      <c r="B3" s="21"/>
      <c r="C3" s="22"/>
      <c r="D3" s="18"/>
      <c r="E3" s="18"/>
      <c r="F3" s="18"/>
      <c r="G3" s="18"/>
      <c r="H3" s="25" t="s">
        <v>67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258" ht="190.5" customHeight="1" thickBot="1" x14ac:dyDescent="0.3">
      <c r="A4" s="21"/>
      <c r="B4" s="21"/>
      <c r="C4" s="22"/>
      <c r="D4" s="19"/>
      <c r="E4" s="19"/>
      <c r="F4" s="19"/>
      <c r="G4" s="19"/>
      <c r="H4" s="2" t="s">
        <v>68</v>
      </c>
      <c r="I4" s="3" t="s">
        <v>69</v>
      </c>
      <c r="J4" s="3" t="s">
        <v>70</v>
      </c>
      <c r="K4" s="3" t="s">
        <v>34</v>
      </c>
      <c r="L4" s="3" t="s">
        <v>71</v>
      </c>
      <c r="M4" s="3" t="s">
        <v>72</v>
      </c>
      <c r="N4" s="3" t="s">
        <v>73</v>
      </c>
      <c r="O4" s="3" t="s">
        <v>36</v>
      </c>
      <c r="P4" s="3" t="s">
        <v>74</v>
      </c>
      <c r="Q4" s="3" t="s">
        <v>42</v>
      </c>
      <c r="R4" s="3" t="s">
        <v>75</v>
      </c>
      <c r="S4" s="3" t="s">
        <v>43</v>
      </c>
      <c r="T4" s="3" t="s">
        <v>76</v>
      </c>
      <c r="U4" s="3" t="s">
        <v>77</v>
      </c>
      <c r="V4" s="3" t="s">
        <v>78</v>
      </c>
      <c r="W4" s="3" t="s">
        <v>46</v>
      </c>
      <c r="X4" s="3" t="s">
        <v>79</v>
      </c>
      <c r="Y4" s="3" t="s">
        <v>80</v>
      </c>
      <c r="Z4" s="3" t="s">
        <v>81</v>
      </c>
      <c r="AA4" s="3" t="s">
        <v>82</v>
      </c>
      <c r="AB4" s="3" t="s">
        <v>83</v>
      </c>
      <c r="AC4" s="3" t="s">
        <v>84</v>
      </c>
      <c r="AD4" s="3" t="s">
        <v>85</v>
      </c>
      <c r="AE4" s="3" t="s">
        <v>86</v>
      </c>
      <c r="AF4" s="3" t="s">
        <v>87</v>
      </c>
      <c r="AG4" s="3" t="s">
        <v>48</v>
      </c>
      <c r="AH4" s="3" t="s">
        <v>49</v>
      </c>
      <c r="AI4" s="3" t="s">
        <v>53</v>
      </c>
      <c r="AJ4" s="3" t="s">
        <v>50</v>
      </c>
      <c r="AK4" s="3" t="s">
        <v>51</v>
      </c>
      <c r="AL4" s="3" t="s">
        <v>52</v>
      </c>
      <c r="AM4" s="3" t="s">
        <v>88</v>
      </c>
      <c r="AN4" s="3" t="s">
        <v>54</v>
      </c>
      <c r="AO4" s="3" t="s">
        <v>55</v>
      </c>
      <c r="AP4" s="3" t="s">
        <v>89</v>
      </c>
      <c r="AQ4" s="3" t="s">
        <v>90</v>
      </c>
      <c r="AR4" s="3" t="s">
        <v>91</v>
      </c>
      <c r="AS4" s="3" t="s">
        <v>92</v>
      </c>
      <c r="AT4" s="3" t="s">
        <v>93</v>
      </c>
      <c r="AU4" s="3" t="s">
        <v>58</v>
      </c>
      <c r="AV4" s="3" t="s">
        <v>94</v>
      </c>
      <c r="AW4" s="3" t="s">
        <v>95</v>
      </c>
      <c r="AX4" s="3" t="s">
        <v>96</v>
      </c>
      <c r="AY4" s="3" t="s">
        <v>60</v>
      </c>
      <c r="AZ4" s="3" t="s">
        <v>97</v>
      </c>
      <c r="BA4" s="3" t="s">
        <v>98</v>
      </c>
      <c r="BB4" s="3" t="s">
        <v>99</v>
      </c>
      <c r="BC4" s="3" t="s">
        <v>64</v>
      </c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</row>
    <row r="5" spans="1:258" s="5" customFormat="1" ht="30" customHeight="1" x14ac:dyDescent="0.25">
      <c r="A5" s="20" t="s">
        <v>0</v>
      </c>
      <c r="B5" s="20"/>
      <c r="C5" s="20"/>
      <c r="D5">
        <v>174</v>
      </c>
      <c r="E5"/>
      <c r="F5">
        <f t="shared" ref="F5:F29" si="0">SUM(H5:AOK5)</f>
        <v>202</v>
      </c>
      <c r="G5"/>
      <c r="H5" s="8">
        <f>1</f>
        <v>1</v>
      </c>
      <c r="I5" s="8">
        <f>1</f>
        <v>1</v>
      </c>
      <c r="J5" s="8">
        <f>1</f>
        <v>1</v>
      </c>
      <c r="K5" s="8">
        <f>1</f>
        <v>1</v>
      </c>
      <c r="L5" s="8">
        <f>1</f>
        <v>1</v>
      </c>
      <c r="M5" s="8">
        <f>1</f>
        <v>1</v>
      </c>
      <c r="N5" s="8">
        <f>1</f>
        <v>1</v>
      </c>
      <c r="O5" s="8">
        <f>3</f>
        <v>3</v>
      </c>
      <c r="P5" s="8">
        <f>1</f>
        <v>1</v>
      </c>
      <c r="Q5" s="8">
        <f>1</f>
        <v>1</v>
      </c>
      <c r="R5" s="8">
        <f>1</f>
        <v>1</v>
      </c>
      <c r="S5" s="8">
        <f>2</f>
        <v>2</v>
      </c>
      <c r="T5" s="8">
        <f>1</f>
        <v>1</v>
      </c>
      <c r="U5" s="8">
        <f>1</f>
        <v>1</v>
      </c>
      <c r="V5" s="8">
        <f>1</f>
        <v>1</v>
      </c>
      <c r="W5" s="8">
        <f>13</f>
        <v>13</v>
      </c>
      <c r="X5" s="8">
        <f>2</f>
        <v>2</v>
      </c>
      <c r="Y5" s="8">
        <f>1</f>
        <v>1</v>
      </c>
      <c r="Z5" s="8">
        <f>1</f>
        <v>1</v>
      </c>
      <c r="AA5" s="8">
        <f>1</f>
        <v>1</v>
      </c>
      <c r="AB5" s="8">
        <f>20</f>
        <v>20</v>
      </c>
      <c r="AC5" s="8">
        <f>2</f>
        <v>2</v>
      </c>
      <c r="AD5" s="8">
        <f>1</f>
        <v>1</v>
      </c>
      <c r="AE5" s="8">
        <f>5</f>
        <v>5</v>
      </c>
      <c r="AF5" s="8">
        <f>27</f>
        <v>27</v>
      </c>
      <c r="AG5" s="8">
        <f>19</f>
        <v>19</v>
      </c>
      <c r="AH5" s="5">
        <f>26</f>
        <v>26</v>
      </c>
      <c r="AI5" s="5">
        <f>7</f>
        <v>7</v>
      </c>
      <c r="AJ5" s="5">
        <f>14</f>
        <v>14</v>
      </c>
      <c r="AK5" s="5">
        <f>3</f>
        <v>3</v>
      </c>
      <c r="AL5" s="5">
        <f>3</f>
        <v>3</v>
      </c>
      <c r="AM5" s="5">
        <f>1</f>
        <v>1</v>
      </c>
      <c r="AN5" s="5">
        <f>2</f>
        <v>2</v>
      </c>
      <c r="AO5" s="5">
        <f>1</f>
        <v>1</v>
      </c>
      <c r="AP5" s="5">
        <f>2</f>
        <v>2</v>
      </c>
      <c r="AQ5" s="5">
        <f>1</f>
        <v>1</v>
      </c>
      <c r="AR5" s="5">
        <f>1</f>
        <v>1</v>
      </c>
      <c r="AS5" s="5">
        <f>1</f>
        <v>1</v>
      </c>
      <c r="AT5" s="5">
        <f>2</f>
        <v>2</v>
      </c>
      <c r="AU5" s="5">
        <f>12</f>
        <v>12</v>
      </c>
      <c r="AV5" s="5">
        <f>1</f>
        <v>1</v>
      </c>
      <c r="AW5" s="5">
        <f>2</f>
        <v>2</v>
      </c>
      <c r="AX5" s="5">
        <f>2</f>
        <v>2</v>
      </c>
      <c r="AY5" s="5">
        <f>6</f>
        <v>6</v>
      </c>
      <c r="AZ5" s="5">
        <f>2</f>
        <v>2</v>
      </c>
      <c r="BA5" s="5">
        <f>1</f>
        <v>1</v>
      </c>
      <c r="BB5" s="5">
        <f>1</f>
        <v>1</v>
      </c>
      <c r="BC5" s="5">
        <f>1</f>
        <v>1</v>
      </c>
    </row>
    <row r="6" spans="1:258" s="5" customFormat="1" ht="30" customHeight="1" x14ac:dyDescent="0.25">
      <c r="A6" s="20" t="s">
        <v>2</v>
      </c>
      <c r="B6" s="20"/>
      <c r="C6" s="20"/>
      <c r="D6">
        <v>3</v>
      </c>
      <c r="E6"/>
      <c r="F6">
        <f t="shared" si="0"/>
        <v>4</v>
      </c>
      <c r="G6"/>
      <c r="H6" s="8">
        <f>0</f>
        <v>0</v>
      </c>
      <c r="I6" s="8">
        <f>0</f>
        <v>0</v>
      </c>
      <c r="J6" s="8">
        <f>0</f>
        <v>0</v>
      </c>
      <c r="K6" s="8">
        <f>1</f>
        <v>1</v>
      </c>
      <c r="L6" s="8">
        <f>0</f>
        <v>0</v>
      </c>
      <c r="M6" s="8">
        <f>0</f>
        <v>0</v>
      </c>
      <c r="N6" s="8">
        <f>0</f>
        <v>0</v>
      </c>
      <c r="O6" s="8">
        <f>1</f>
        <v>1</v>
      </c>
      <c r="P6" s="8">
        <f>0</f>
        <v>0</v>
      </c>
      <c r="Q6" s="8">
        <f>0</f>
        <v>0</v>
      </c>
      <c r="R6" s="8">
        <f>0</f>
        <v>0</v>
      </c>
      <c r="S6" s="8">
        <f>0</f>
        <v>0</v>
      </c>
      <c r="T6" s="8">
        <f>0</f>
        <v>0</v>
      </c>
      <c r="U6" s="8">
        <f>0</f>
        <v>0</v>
      </c>
      <c r="V6" s="8">
        <f>0</f>
        <v>0</v>
      </c>
      <c r="W6" s="8">
        <f>0</f>
        <v>0</v>
      </c>
      <c r="X6" s="8">
        <f>0</f>
        <v>0</v>
      </c>
      <c r="Y6" s="8">
        <f>0</f>
        <v>0</v>
      </c>
      <c r="Z6" s="8">
        <f>0</f>
        <v>0</v>
      </c>
      <c r="AA6" s="8">
        <f>0</f>
        <v>0</v>
      </c>
      <c r="AB6" s="8">
        <f>0</f>
        <v>0</v>
      </c>
      <c r="AC6" s="8">
        <f>0</f>
        <v>0</v>
      </c>
      <c r="AD6" s="8">
        <f>0</f>
        <v>0</v>
      </c>
      <c r="AE6" s="8">
        <f>0</f>
        <v>0</v>
      </c>
      <c r="AF6" s="8">
        <f>1</f>
        <v>1</v>
      </c>
      <c r="AG6" s="8">
        <f>1</f>
        <v>1</v>
      </c>
      <c r="AH6" s="5">
        <f>0</f>
        <v>0</v>
      </c>
      <c r="AI6" s="5">
        <f>0</f>
        <v>0</v>
      </c>
      <c r="AJ6" s="5">
        <f>0</f>
        <v>0</v>
      </c>
      <c r="AK6" s="5">
        <f>0</f>
        <v>0</v>
      </c>
      <c r="AL6" s="5">
        <f>0</f>
        <v>0</v>
      </c>
      <c r="AM6" s="5">
        <f>0</f>
        <v>0</v>
      </c>
      <c r="AN6" s="5">
        <f>0</f>
        <v>0</v>
      </c>
      <c r="AO6" s="5">
        <f>0</f>
        <v>0</v>
      </c>
      <c r="AP6" s="5">
        <f>0</f>
        <v>0</v>
      </c>
      <c r="AQ6" s="5">
        <f>0</f>
        <v>0</v>
      </c>
      <c r="AR6" s="5">
        <f>0</f>
        <v>0</v>
      </c>
      <c r="AS6" s="5">
        <f>0</f>
        <v>0</v>
      </c>
      <c r="AT6" s="5">
        <f>0</f>
        <v>0</v>
      </c>
      <c r="AU6" s="5">
        <f>0</f>
        <v>0</v>
      </c>
      <c r="AV6" s="5">
        <f>0</f>
        <v>0</v>
      </c>
      <c r="AW6" s="5">
        <f>0</f>
        <v>0</v>
      </c>
      <c r="AX6" s="5">
        <f>0</f>
        <v>0</v>
      </c>
      <c r="AY6" s="5">
        <f>0</f>
        <v>0</v>
      </c>
      <c r="AZ6" s="5">
        <f>0</f>
        <v>0</v>
      </c>
      <c r="BA6" s="5">
        <f>0</f>
        <v>0</v>
      </c>
      <c r="BB6" s="5">
        <f>0</f>
        <v>0</v>
      </c>
      <c r="BC6" s="5">
        <f>0</f>
        <v>0</v>
      </c>
    </row>
    <row r="7" spans="1:258" s="5" customFormat="1" ht="30" customHeight="1" x14ac:dyDescent="0.25">
      <c r="A7" s="20" t="s">
        <v>1</v>
      </c>
      <c r="B7" s="20"/>
      <c r="C7" s="20"/>
      <c r="D7">
        <v>38</v>
      </c>
      <c r="E7"/>
      <c r="F7">
        <f t="shared" si="0"/>
        <v>41</v>
      </c>
      <c r="G7"/>
      <c r="H7" s="8">
        <f>1</f>
        <v>1</v>
      </c>
      <c r="I7" s="8">
        <f>1</f>
        <v>1</v>
      </c>
      <c r="J7" s="8">
        <f>0</f>
        <v>0</v>
      </c>
      <c r="K7" s="8">
        <f>0</f>
        <v>0</v>
      </c>
      <c r="L7" s="8">
        <f>0</f>
        <v>0</v>
      </c>
      <c r="M7" s="8">
        <f>0</f>
        <v>0</v>
      </c>
      <c r="N7" s="8">
        <f>0</f>
        <v>0</v>
      </c>
      <c r="O7" s="8">
        <f>0</f>
        <v>0</v>
      </c>
      <c r="P7" s="8">
        <f>0</f>
        <v>0</v>
      </c>
      <c r="Q7" s="8">
        <f>0</f>
        <v>0</v>
      </c>
      <c r="R7" s="8">
        <f>0</f>
        <v>0</v>
      </c>
      <c r="S7" s="8">
        <f>0</f>
        <v>0</v>
      </c>
      <c r="T7" s="8">
        <f>0</f>
        <v>0</v>
      </c>
      <c r="U7" s="8">
        <f>0</f>
        <v>0</v>
      </c>
      <c r="V7" s="8">
        <f>0</f>
        <v>0</v>
      </c>
      <c r="W7" s="8">
        <f>8</f>
        <v>8</v>
      </c>
      <c r="X7" s="8">
        <f>1</f>
        <v>1</v>
      </c>
      <c r="Y7" s="8">
        <f>0</f>
        <v>0</v>
      </c>
      <c r="Z7" s="8">
        <f>0</f>
        <v>0</v>
      </c>
      <c r="AA7" s="8">
        <f>0</f>
        <v>0</v>
      </c>
      <c r="AB7" s="8">
        <f>1</f>
        <v>1</v>
      </c>
      <c r="AC7" s="8">
        <f>1</f>
        <v>1</v>
      </c>
      <c r="AD7" s="8">
        <f>0</f>
        <v>0</v>
      </c>
      <c r="AE7" s="8">
        <f>0</f>
        <v>0</v>
      </c>
      <c r="AF7" s="8">
        <f>4</f>
        <v>4</v>
      </c>
      <c r="AG7" s="8">
        <f>6</f>
        <v>6</v>
      </c>
      <c r="AH7" s="5">
        <f>11</f>
        <v>11</v>
      </c>
      <c r="AI7" s="5">
        <f>4</f>
        <v>4</v>
      </c>
      <c r="AJ7" s="5">
        <f>1</f>
        <v>1</v>
      </c>
      <c r="AK7" s="5">
        <f>1</f>
        <v>1</v>
      </c>
      <c r="AL7" s="5">
        <f>1</f>
        <v>1</v>
      </c>
      <c r="AM7" s="5">
        <f>0</f>
        <v>0</v>
      </c>
      <c r="AN7" s="5">
        <f>0</f>
        <v>0</v>
      </c>
      <c r="AO7" s="5">
        <f>0</f>
        <v>0</v>
      </c>
      <c r="AP7" s="5">
        <f>0</f>
        <v>0</v>
      </c>
      <c r="AQ7" s="5">
        <f>0</f>
        <v>0</v>
      </c>
      <c r="AR7" s="5">
        <f>0</f>
        <v>0</v>
      </c>
      <c r="AS7" s="5">
        <f>0</f>
        <v>0</v>
      </c>
      <c r="AT7" s="5">
        <f>0</f>
        <v>0</v>
      </c>
      <c r="AU7" s="5">
        <f>0</f>
        <v>0</v>
      </c>
      <c r="AV7" s="5">
        <f>0</f>
        <v>0</v>
      </c>
      <c r="AW7" s="5">
        <f>0</f>
        <v>0</v>
      </c>
      <c r="AX7" s="5">
        <f>0</f>
        <v>0</v>
      </c>
      <c r="AY7" s="5">
        <f>0</f>
        <v>0</v>
      </c>
      <c r="AZ7" s="5">
        <f>0</f>
        <v>0</v>
      </c>
      <c r="BA7" s="5">
        <f>0</f>
        <v>0</v>
      </c>
      <c r="BB7" s="5">
        <f>0</f>
        <v>0</v>
      </c>
      <c r="BC7" s="5">
        <f>0</f>
        <v>0</v>
      </c>
    </row>
    <row r="8" spans="1:258" s="5" customFormat="1" ht="30" customHeight="1" x14ac:dyDescent="0.25">
      <c r="A8" s="20" t="s">
        <v>25</v>
      </c>
      <c r="B8" s="20"/>
      <c r="C8" s="20"/>
      <c r="D8">
        <v>32</v>
      </c>
      <c r="E8"/>
      <c r="F8">
        <f t="shared" si="0"/>
        <v>39</v>
      </c>
      <c r="G8"/>
      <c r="H8" s="8">
        <f>0</f>
        <v>0</v>
      </c>
      <c r="I8" s="8">
        <f>0</f>
        <v>0</v>
      </c>
      <c r="J8" s="8">
        <f>0</f>
        <v>0</v>
      </c>
      <c r="K8" s="8">
        <f>0</f>
        <v>0</v>
      </c>
      <c r="L8" s="8">
        <f>0</f>
        <v>0</v>
      </c>
      <c r="M8" s="8">
        <f>1</f>
        <v>1</v>
      </c>
      <c r="N8" s="8">
        <f>1</f>
        <v>1</v>
      </c>
      <c r="O8" s="8">
        <f>0</f>
        <v>0</v>
      </c>
      <c r="P8" s="8">
        <f>0</f>
        <v>0</v>
      </c>
      <c r="Q8" s="8">
        <f>0</f>
        <v>0</v>
      </c>
      <c r="R8" s="8">
        <f>0</f>
        <v>0</v>
      </c>
      <c r="S8" s="8">
        <f>0</f>
        <v>0</v>
      </c>
      <c r="T8" s="8">
        <f>0</f>
        <v>0</v>
      </c>
      <c r="U8" s="8">
        <f>0</f>
        <v>0</v>
      </c>
      <c r="V8" s="8">
        <f>0</f>
        <v>0</v>
      </c>
      <c r="W8" s="8">
        <f>2</f>
        <v>2</v>
      </c>
      <c r="X8" s="8">
        <f>0</f>
        <v>0</v>
      </c>
      <c r="Y8" s="8">
        <f>0</f>
        <v>0</v>
      </c>
      <c r="Z8" s="8">
        <f>1</f>
        <v>1</v>
      </c>
      <c r="AA8" s="8">
        <f>0</f>
        <v>0</v>
      </c>
      <c r="AB8" s="8">
        <f>5</f>
        <v>5</v>
      </c>
      <c r="AC8" s="8">
        <f>1</f>
        <v>1</v>
      </c>
      <c r="AD8" s="8">
        <f>0</f>
        <v>0</v>
      </c>
      <c r="AE8" s="8">
        <f>1</f>
        <v>1</v>
      </c>
      <c r="AF8" s="8">
        <f>2</f>
        <v>2</v>
      </c>
      <c r="AG8" s="8">
        <f>5</f>
        <v>5</v>
      </c>
      <c r="AH8" s="5">
        <f>5</f>
        <v>5</v>
      </c>
      <c r="AI8" s="5">
        <f>0</f>
        <v>0</v>
      </c>
      <c r="AJ8" s="5">
        <f>6</f>
        <v>6</v>
      </c>
      <c r="AK8" s="5">
        <f>0</f>
        <v>0</v>
      </c>
      <c r="AL8" s="5">
        <f>1</f>
        <v>1</v>
      </c>
      <c r="AM8" s="5">
        <f>0</f>
        <v>0</v>
      </c>
      <c r="AN8" s="5">
        <f>1</f>
        <v>1</v>
      </c>
      <c r="AO8" s="5">
        <f>1</f>
        <v>1</v>
      </c>
      <c r="AP8" s="5">
        <f>0</f>
        <v>0</v>
      </c>
      <c r="AQ8" s="5">
        <f>0</f>
        <v>0</v>
      </c>
      <c r="AR8" s="5">
        <f>0</f>
        <v>0</v>
      </c>
      <c r="AS8" s="5">
        <f>0</f>
        <v>0</v>
      </c>
      <c r="AT8" s="5">
        <f>0</f>
        <v>0</v>
      </c>
      <c r="AU8" s="5">
        <f>3</f>
        <v>3</v>
      </c>
      <c r="AV8" s="5">
        <f>0</f>
        <v>0</v>
      </c>
      <c r="AW8" s="5">
        <f>0</f>
        <v>0</v>
      </c>
      <c r="AX8" s="5">
        <f>0</f>
        <v>0</v>
      </c>
      <c r="AY8" s="5">
        <f>3</f>
        <v>3</v>
      </c>
      <c r="AZ8" s="5">
        <f>0</f>
        <v>0</v>
      </c>
      <c r="BA8" s="5">
        <f>0</f>
        <v>0</v>
      </c>
      <c r="BB8" s="5">
        <f>0</f>
        <v>0</v>
      </c>
      <c r="BC8" s="5">
        <f>0</f>
        <v>0</v>
      </c>
    </row>
    <row r="9" spans="1:258" s="5" customFormat="1" ht="30" customHeight="1" x14ac:dyDescent="0.25">
      <c r="A9" s="20" t="s">
        <v>26</v>
      </c>
      <c r="B9" s="20"/>
      <c r="C9" s="20"/>
      <c r="D9">
        <v>101</v>
      </c>
      <c r="E9"/>
      <c r="F9">
        <f t="shared" si="0"/>
        <v>118</v>
      </c>
      <c r="G9"/>
      <c r="H9" s="8">
        <f>0</f>
        <v>0</v>
      </c>
      <c r="I9" s="8">
        <f>0</f>
        <v>0</v>
      </c>
      <c r="J9" s="8">
        <f>1</f>
        <v>1</v>
      </c>
      <c r="K9" s="8">
        <f>0</f>
        <v>0</v>
      </c>
      <c r="L9" s="8">
        <f>1</f>
        <v>1</v>
      </c>
      <c r="M9" s="8">
        <f>0</f>
        <v>0</v>
      </c>
      <c r="N9" s="8">
        <f>0</f>
        <v>0</v>
      </c>
      <c r="O9" s="8">
        <f>2</f>
        <v>2</v>
      </c>
      <c r="P9" s="8">
        <f>1</f>
        <v>1</v>
      </c>
      <c r="Q9" s="8">
        <f>1</f>
        <v>1</v>
      </c>
      <c r="R9" s="8">
        <f>1</f>
        <v>1</v>
      </c>
      <c r="S9" s="8">
        <f>2</f>
        <v>2</v>
      </c>
      <c r="T9" s="8">
        <f>1</f>
        <v>1</v>
      </c>
      <c r="U9" s="8">
        <f>1</f>
        <v>1</v>
      </c>
      <c r="V9" s="8">
        <f>1</f>
        <v>1</v>
      </c>
      <c r="W9" s="8">
        <f>3</f>
        <v>3</v>
      </c>
      <c r="X9" s="8">
        <f>1</f>
        <v>1</v>
      </c>
      <c r="Y9" s="8">
        <f>1</f>
        <v>1</v>
      </c>
      <c r="Z9" s="8">
        <f>0</f>
        <v>0</v>
      </c>
      <c r="AA9" s="8">
        <f>1</f>
        <v>1</v>
      </c>
      <c r="AB9" s="8">
        <f>14</f>
        <v>14</v>
      </c>
      <c r="AC9" s="8">
        <f>0</f>
        <v>0</v>
      </c>
      <c r="AD9" s="8">
        <f>1</f>
        <v>1</v>
      </c>
      <c r="AE9" s="8">
        <f>4</f>
        <v>4</v>
      </c>
      <c r="AF9" s="8">
        <f>20</f>
        <v>20</v>
      </c>
      <c r="AG9" s="8">
        <f>7</f>
        <v>7</v>
      </c>
      <c r="AH9" s="5">
        <f>10</f>
        <v>10</v>
      </c>
      <c r="AI9" s="5">
        <f>3</f>
        <v>3</v>
      </c>
      <c r="AJ9" s="5">
        <f>7</f>
        <v>7</v>
      </c>
      <c r="AK9" s="5">
        <f>2</f>
        <v>2</v>
      </c>
      <c r="AL9" s="5">
        <f>1</f>
        <v>1</v>
      </c>
      <c r="AM9" s="5">
        <f>1</f>
        <v>1</v>
      </c>
      <c r="AN9" s="5">
        <f>1</f>
        <v>1</v>
      </c>
      <c r="AO9" s="5">
        <f>0</f>
        <v>0</v>
      </c>
      <c r="AP9" s="5">
        <f>2</f>
        <v>2</v>
      </c>
      <c r="AQ9" s="5">
        <f>1</f>
        <v>1</v>
      </c>
      <c r="AR9" s="5">
        <f>1</f>
        <v>1</v>
      </c>
      <c r="AS9" s="5">
        <f>1</f>
        <v>1</v>
      </c>
      <c r="AT9" s="5">
        <f>2</f>
        <v>2</v>
      </c>
      <c r="AU9" s="5">
        <f>9</f>
        <v>9</v>
      </c>
      <c r="AV9" s="5">
        <f>1</f>
        <v>1</v>
      </c>
      <c r="AW9" s="5">
        <f>2</f>
        <v>2</v>
      </c>
      <c r="AX9" s="5">
        <f>2</f>
        <v>2</v>
      </c>
      <c r="AY9" s="5">
        <f>3</f>
        <v>3</v>
      </c>
      <c r="AZ9" s="5">
        <f>2</f>
        <v>2</v>
      </c>
      <c r="BA9" s="5">
        <f>1</f>
        <v>1</v>
      </c>
      <c r="BB9" s="5">
        <f>1</f>
        <v>1</v>
      </c>
      <c r="BC9" s="5">
        <f>1</f>
        <v>1</v>
      </c>
    </row>
    <row r="10" spans="1:258" s="5" customFormat="1" ht="30" customHeight="1" x14ac:dyDescent="0.25">
      <c r="A10" s="20" t="s">
        <v>3</v>
      </c>
      <c r="B10" s="20"/>
      <c r="C10" s="20"/>
      <c r="D10">
        <v>21</v>
      </c>
      <c r="E10"/>
      <c r="F10">
        <f t="shared" si="0"/>
        <v>22</v>
      </c>
      <c r="G10"/>
      <c r="H10" s="8">
        <f>0</f>
        <v>0</v>
      </c>
      <c r="I10" s="8">
        <f>0</f>
        <v>0</v>
      </c>
      <c r="J10" s="8">
        <f>0</f>
        <v>0</v>
      </c>
      <c r="K10" s="8">
        <f>0</f>
        <v>0</v>
      </c>
      <c r="L10" s="8">
        <f>1</f>
        <v>1</v>
      </c>
      <c r="M10" s="8">
        <f>0</f>
        <v>0</v>
      </c>
      <c r="N10" s="8">
        <f>0</f>
        <v>0</v>
      </c>
      <c r="O10" s="8">
        <f>0</f>
        <v>0</v>
      </c>
      <c r="P10" s="8">
        <f>1</f>
        <v>1</v>
      </c>
      <c r="Q10" s="8">
        <f>0</f>
        <v>0</v>
      </c>
      <c r="R10" s="8">
        <f>0</f>
        <v>0</v>
      </c>
      <c r="S10" s="8">
        <f>0</f>
        <v>0</v>
      </c>
      <c r="T10" s="8">
        <f>0</f>
        <v>0</v>
      </c>
      <c r="U10" s="8">
        <f>0</f>
        <v>0</v>
      </c>
      <c r="V10" s="8">
        <f>1</f>
        <v>1</v>
      </c>
      <c r="W10" s="8">
        <f>0</f>
        <v>0</v>
      </c>
      <c r="X10" s="8">
        <f>0</f>
        <v>0</v>
      </c>
      <c r="Y10" s="8">
        <f>0</f>
        <v>0</v>
      </c>
      <c r="Z10" s="8">
        <f>1</f>
        <v>1</v>
      </c>
      <c r="AA10" s="8">
        <f>0</f>
        <v>0</v>
      </c>
      <c r="AB10" s="8">
        <f>4</f>
        <v>4</v>
      </c>
      <c r="AC10" s="8">
        <f>0</f>
        <v>0</v>
      </c>
      <c r="AD10" s="8">
        <f>0</f>
        <v>0</v>
      </c>
      <c r="AE10" s="8">
        <f>2</f>
        <v>2</v>
      </c>
      <c r="AF10" s="8">
        <f>8</f>
        <v>8</v>
      </c>
      <c r="AG10" s="8">
        <f>0</f>
        <v>0</v>
      </c>
      <c r="AH10" s="5">
        <f>0</f>
        <v>0</v>
      </c>
      <c r="AI10" s="5">
        <f>0</f>
        <v>0</v>
      </c>
      <c r="AJ10" s="5">
        <f>0</f>
        <v>0</v>
      </c>
      <c r="AK10" s="5">
        <f>0</f>
        <v>0</v>
      </c>
      <c r="AL10" s="5">
        <f>1</f>
        <v>1</v>
      </c>
      <c r="AM10" s="5">
        <f>0</f>
        <v>0</v>
      </c>
      <c r="AN10" s="5">
        <f>0</f>
        <v>0</v>
      </c>
      <c r="AO10" s="5">
        <f>0</f>
        <v>0</v>
      </c>
      <c r="AP10" s="5">
        <f>0</f>
        <v>0</v>
      </c>
      <c r="AQ10" s="5">
        <f>0</f>
        <v>0</v>
      </c>
      <c r="AR10" s="5">
        <f>0</f>
        <v>0</v>
      </c>
      <c r="AS10" s="5">
        <f>0</f>
        <v>0</v>
      </c>
      <c r="AT10" s="5">
        <f>0</f>
        <v>0</v>
      </c>
      <c r="AU10" s="5">
        <f>3</f>
        <v>3</v>
      </c>
      <c r="AV10" s="5">
        <f>0</f>
        <v>0</v>
      </c>
      <c r="AW10" s="5">
        <f>0</f>
        <v>0</v>
      </c>
      <c r="AX10" s="5">
        <f>0</f>
        <v>0</v>
      </c>
      <c r="AY10" s="5">
        <f>0</f>
        <v>0</v>
      </c>
      <c r="AZ10" s="5">
        <f>0</f>
        <v>0</v>
      </c>
      <c r="BA10" s="5">
        <f>0</f>
        <v>0</v>
      </c>
      <c r="BB10" s="5">
        <f>0</f>
        <v>0</v>
      </c>
      <c r="BC10" s="5">
        <f>0</f>
        <v>0</v>
      </c>
    </row>
    <row r="11" spans="1:258" s="5" customFormat="1" ht="30" customHeight="1" x14ac:dyDescent="0.25">
      <c r="A11" s="20" t="s">
        <v>4</v>
      </c>
      <c r="B11" s="20"/>
      <c r="C11" s="20"/>
      <c r="D11">
        <v>2</v>
      </c>
      <c r="E11"/>
      <c r="F11">
        <f t="shared" si="0"/>
        <v>2</v>
      </c>
      <c r="G11"/>
      <c r="H11" s="8">
        <f>0</f>
        <v>0</v>
      </c>
      <c r="I11" s="8">
        <f>0</f>
        <v>0</v>
      </c>
      <c r="J11" s="8">
        <f>0</f>
        <v>0</v>
      </c>
      <c r="K11" s="8">
        <f>0</f>
        <v>0</v>
      </c>
      <c r="L11" s="8">
        <f>0</f>
        <v>0</v>
      </c>
      <c r="M11" s="8">
        <f>0</f>
        <v>0</v>
      </c>
      <c r="N11" s="8">
        <f>0</f>
        <v>0</v>
      </c>
      <c r="O11" s="8">
        <f>0</f>
        <v>0</v>
      </c>
      <c r="P11" s="8">
        <f>0</f>
        <v>0</v>
      </c>
      <c r="Q11" s="8">
        <f>0</f>
        <v>0</v>
      </c>
      <c r="R11" s="8">
        <f>0</f>
        <v>0</v>
      </c>
      <c r="S11" s="8">
        <f>0</f>
        <v>0</v>
      </c>
      <c r="T11" s="8">
        <f>0</f>
        <v>0</v>
      </c>
      <c r="U11" s="8">
        <f>0</f>
        <v>0</v>
      </c>
      <c r="V11" s="8">
        <f>0</f>
        <v>0</v>
      </c>
      <c r="W11" s="8">
        <f>0</f>
        <v>0</v>
      </c>
      <c r="X11" s="8">
        <f>0</f>
        <v>0</v>
      </c>
      <c r="Y11" s="8">
        <f>0</f>
        <v>0</v>
      </c>
      <c r="Z11" s="8">
        <f>0</f>
        <v>0</v>
      </c>
      <c r="AA11" s="8">
        <f>0</f>
        <v>0</v>
      </c>
      <c r="AB11" s="8">
        <f>0</f>
        <v>0</v>
      </c>
      <c r="AC11" s="8">
        <f>0</f>
        <v>0</v>
      </c>
      <c r="AD11" s="8">
        <f>0</f>
        <v>0</v>
      </c>
      <c r="AE11" s="8">
        <f>0</f>
        <v>0</v>
      </c>
      <c r="AF11" s="8">
        <f>0</f>
        <v>0</v>
      </c>
      <c r="AG11" s="8">
        <f>1</f>
        <v>1</v>
      </c>
      <c r="AH11" s="5">
        <f>0</f>
        <v>0</v>
      </c>
      <c r="AI11" s="5">
        <f>1</f>
        <v>1</v>
      </c>
      <c r="AJ11" s="5">
        <f>0</f>
        <v>0</v>
      </c>
      <c r="AK11" s="5">
        <f>0</f>
        <v>0</v>
      </c>
      <c r="AL11" s="5">
        <f>0</f>
        <v>0</v>
      </c>
      <c r="AM11" s="5">
        <f>0</f>
        <v>0</v>
      </c>
      <c r="AN11" s="5">
        <f>0</f>
        <v>0</v>
      </c>
      <c r="AO11" s="5">
        <f>0</f>
        <v>0</v>
      </c>
      <c r="AP11" s="5">
        <f>0</f>
        <v>0</v>
      </c>
      <c r="AQ11" s="5">
        <f>0</f>
        <v>0</v>
      </c>
      <c r="AR11" s="5">
        <f>0</f>
        <v>0</v>
      </c>
      <c r="AS11" s="5">
        <f>0</f>
        <v>0</v>
      </c>
      <c r="AT11" s="5">
        <f>0</f>
        <v>0</v>
      </c>
      <c r="AU11" s="5">
        <f>0</f>
        <v>0</v>
      </c>
      <c r="AV11" s="5">
        <f>0</f>
        <v>0</v>
      </c>
      <c r="AW11" s="5">
        <f>0</f>
        <v>0</v>
      </c>
      <c r="AX11" s="5">
        <f>0</f>
        <v>0</v>
      </c>
      <c r="AY11" s="5">
        <f>0</f>
        <v>0</v>
      </c>
      <c r="AZ11" s="5">
        <f>0</f>
        <v>0</v>
      </c>
      <c r="BA11" s="5">
        <f>0</f>
        <v>0</v>
      </c>
      <c r="BB11" s="5">
        <f>0</f>
        <v>0</v>
      </c>
      <c r="BC11" s="5">
        <f>0</f>
        <v>0</v>
      </c>
    </row>
    <row r="12" spans="1:258" s="5" customFormat="1" ht="30" customHeight="1" x14ac:dyDescent="0.25">
      <c r="A12" s="20" t="s">
        <v>16</v>
      </c>
      <c r="B12" s="20"/>
      <c r="C12" s="20"/>
      <c r="D12">
        <v>81</v>
      </c>
      <c r="E12"/>
      <c r="F12">
        <f t="shared" si="0"/>
        <v>148</v>
      </c>
      <c r="G12"/>
      <c r="H12" s="8">
        <f>0</f>
        <v>0</v>
      </c>
      <c r="I12" s="8">
        <f>1</f>
        <v>1</v>
      </c>
      <c r="J12" s="8">
        <f>1</f>
        <v>1</v>
      </c>
      <c r="K12" s="8">
        <f>1</f>
        <v>1</v>
      </c>
      <c r="L12" s="8">
        <f>1</f>
        <v>1</v>
      </c>
      <c r="M12" s="8">
        <f>1</f>
        <v>1</v>
      </c>
      <c r="N12" s="8">
        <f>1</f>
        <v>1</v>
      </c>
      <c r="O12" s="8">
        <f>6</f>
        <v>6</v>
      </c>
      <c r="P12" s="8">
        <f>3</f>
        <v>3</v>
      </c>
      <c r="Q12" s="8">
        <f>0</f>
        <v>0</v>
      </c>
      <c r="R12" s="8">
        <f>0</f>
        <v>0</v>
      </c>
      <c r="S12" s="8">
        <f>3</f>
        <v>3</v>
      </c>
      <c r="T12" s="8">
        <f>1</f>
        <v>1</v>
      </c>
      <c r="U12" s="8">
        <f>1</f>
        <v>1</v>
      </c>
      <c r="V12" s="8">
        <f>1</f>
        <v>1</v>
      </c>
      <c r="W12" s="8">
        <f>3</f>
        <v>3</v>
      </c>
      <c r="X12" s="8">
        <f>2</f>
        <v>2</v>
      </c>
      <c r="Y12" s="8">
        <f>1</f>
        <v>1</v>
      </c>
      <c r="Z12" s="8">
        <f>0</f>
        <v>0</v>
      </c>
      <c r="AA12" s="8">
        <f>0</f>
        <v>0</v>
      </c>
      <c r="AB12" s="8">
        <f>6</f>
        <v>6</v>
      </c>
      <c r="AC12" s="8">
        <f>0</f>
        <v>0</v>
      </c>
      <c r="AD12" s="8">
        <f>2</f>
        <v>2</v>
      </c>
      <c r="AE12" s="8">
        <f>2</f>
        <v>2</v>
      </c>
      <c r="AF12" s="8">
        <f>24</f>
        <v>24</v>
      </c>
      <c r="AG12" s="8">
        <f>9</f>
        <v>9</v>
      </c>
      <c r="AH12" s="5">
        <f>6</f>
        <v>6</v>
      </c>
      <c r="AI12" s="5">
        <f>0</f>
        <v>0</v>
      </c>
      <c r="AJ12" s="5">
        <f>16</f>
        <v>16</v>
      </c>
      <c r="AK12" s="5">
        <f>4</f>
        <v>4</v>
      </c>
      <c r="AL12" s="5">
        <f>1</f>
        <v>1</v>
      </c>
      <c r="AM12" s="5">
        <f>0</f>
        <v>0</v>
      </c>
      <c r="AN12" s="5">
        <f>0</f>
        <v>0</v>
      </c>
      <c r="AO12" s="5">
        <f>0</f>
        <v>0</v>
      </c>
      <c r="AP12" s="5">
        <f>2</f>
        <v>2</v>
      </c>
      <c r="AQ12" s="5">
        <f>1</f>
        <v>1</v>
      </c>
      <c r="AR12" s="5">
        <f>3</f>
        <v>3</v>
      </c>
      <c r="AS12" s="5">
        <f>1</f>
        <v>1</v>
      </c>
      <c r="AT12" s="5">
        <f>2</f>
        <v>2</v>
      </c>
      <c r="AU12" s="5">
        <f>19</f>
        <v>19</v>
      </c>
      <c r="AV12" s="5">
        <f>8</f>
        <v>8</v>
      </c>
      <c r="AW12" s="5">
        <f>2</f>
        <v>2</v>
      </c>
      <c r="AX12" s="5">
        <f>0</f>
        <v>0</v>
      </c>
      <c r="AY12" s="5">
        <f>7</f>
        <v>7</v>
      </c>
      <c r="AZ12" s="5">
        <f>2</f>
        <v>2</v>
      </c>
      <c r="BA12" s="5">
        <f>1</f>
        <v>1</v>
      </c>
      <c r="BB12" s="5">
        <f>2</f>
        <v>2</v>
      </c>
      <c r="BC12" s="5">
        <f>1</f>
        <v>1</v>
      </c>
    </row>
    <row r="13" spans="1:258" s="5" customFormat="1" ht="30" customHeight="1" x14ac:dyDescent="0.25">
      <c r="A13" s="20" t="s">
        <v>5</v>
      </c>
      <c r="B13" s="20"/>
      <c r="C13" s="20"/>
      <c r="D13">
        <v>112</v>
      </c>
      <c r="E13"/>
      <c r="F13">
        <f t="shared" si="0"/>
        <v>132</v>
      </c>
      <c r="G13"/>
      <c r="H13" s="8">
        <f>1</f>
        <v>1</v>
      </c>
      <c r="I13" s="8">
        <f>1</f>
        <v>1</v>
      </c>
      <c r="J13" s="8">
        <f>0</f>
        <v>0</v>
      </c>
      <c r="K13" s="8">
        <f>1</f>
        <v>1</v>
      </c>
      <c r="L13" s="8">
        <f>1</f>
        <v>1</v>
      </c>
      <c r="M13" s="8">
        <f>0</f>
        <v>0</v>
      </c>
      <c r="N13" s="8">
        <f>0</f>
        <v>0</v>
      </c>
      <c r="O13" s="8">
        <f>1</f>
        <v>1</v>
      </c>
      <c r="P13" s="8">
        <f>0</f>
        <v>0</v>
      </c>
      <c r="Q13" s="8">
        <f>0</f>
        <v>0</v>
      </c>
      <c r="R13" s="8">
        <f>0</f>
        <v>0</v>
      </c>
      <c r="S13" s="8">
        <f>2</f>
        <v>2</v>
      </c>
      <c r="T13" s="8">
        <f>0</f>
        <v>0</v>
      </c>
      <c r="U13" s="8">
        <f>1</f>
        <v>1</v>
      </c>
      <c r="V13" s="8">
        <f>1</f>
        <v>1</v>
      </c>
      <c r="W13" s="8">
        <f>9</f>
        <v>9</v>
      </c>
      <c r="X13" s="8">
        <f>2</f>
        <v>2</v>
      </c>
      <c r="Y13" s="8">
        <f>0</f>
        <v>0</v>
      </c>
      <c r="Z13" s="8">
        <f>0</f>
        <v>0</v>
      </c>
      <c r="AA13" s="8">
        <f>1</f>
        <v>1</v>
      </c>
      <c r="AB13" s="8">
        <f>13</f>
        <v>13</v>
      </c>
      <c r="AC13" s="8">
        <f>2</f>
        <v>2</v>
      </c>
      <c r="AD13" s="8">
        <f>1</f>
        <v>1</v>
      </c>
      <c r="AE13" s="8">
        <f>2</f>
        <v>2</v>
      </c>
      <c r="AF13" s="8">
        <f>17</f>
        <v>17</v>
      </c>
      <c r="AG13" s="8">
        <f>12</f>
        <v>12</v>
      </c>
      <c r="AH13" s="5">
        <f>25</f>
        <v>25</v>
      </c>
      <c r="AI13" s="5">
        <f>4</f>
        <v>4</v>
      </c>
      <c r="AJ13" s="5">
        <f>7</f>
        <v>7</v>
      </c>
      <c r="AK13" s="5">
        <f>1</f>
        <v>1</v>
      </c>
      <c r="AL13" s="5">
        <f>2</f>
        <v>2</v>
      </c>
      <c r="AM13" s="5">
        <f>1</f>
        <v>1</v>
      </c>
      <c r="AN13" s="5">
        <f>1</f>
        <v>1</v>
      </c>
      <c r="AO13" s="5">
        <f>1</f>
        <v>1</v>
      </c>
      <c r="AP13" s="5">
        <f>1</f>
        <v>1</v>
      </c>
      <c r="AQ13" s="5">
        <f>0</f>
        <v>0</v>
      </c>
      <c r="AR13" s="5">
        <f>0</f>
        <v>0</v>
      </c>
      <c r="AS13" s="5">
        <f>1</f>
        <v>1</v>
      </c>
      <c r="AT13" s="5">
        <f>2</f>
        <v>2</v>
      </c>
      <c r="AU13" s="5">
        <f>8</f>
        <v>8</v>
      </c>
      <c r="AV13" s="5">
        <f>1</f>
        <v>1</v>
      </c>
      <c r="AW13" s="5">
        <f>2</f>
        <v>2</v>
      </c>
      <c r="AX13" s="5">
        <f>0</f>
        <v>0</v>
      </c>
      <c r="AY13" s="5">
        <f>3</f>
        <v>3</v>
      </c>
      <c r="AZ13" s="5">
        <f>2</f>
        <v>2</v>
      </c>
      <c r="BA13" s="5">
        <f>1</f>
        <v>1</v>
      </c>
      <c r="BB13" s="5">
        <f>1</f>
        <v>1</v>
      </c>
      <c r="BC13" s="5">
        <f>0</f>
        <v>0</v>
      </c>
    </row>
    <row r="14" spans="1:258" s="5" customFormat="1" ht="30" customHeight="1" x14ac:dyDescent="0.25">
      <c r="A14" s="20" t="s">
        <v>6</v>
      </c>
      <c r="B14" s="20"/>
      <c r="C14" s="20"/>
      <c r="D14">
        <v>147</v>
      </c>
      <c r="E14"/>
      <c r="F14">
        <f t="shared" si="0"/>
        <v>170</v>
      </c>
      <c r="G14"/>
      <c r="H14" s="8">
        <f>1</f>
        <v>1</v>
      </c>
      <c r="I14" s="8">
        <f>1</f>
        <v>1</v>
      </c>
      <c r="J14" s="8">
        <f>1</f>
        <v>1</v>
      </c>
      <c r="K14" s="8">
        <f>0</f>
        <v>0</v>
      </c>
      <c r="L14" s="8">
        <f>1</f>
        <v>1</v>
      </c>
      <c r="M14" s="8">
        <f>1</f>
        <v>1</v>
      </c>
      <c r="N14" s="8">
        <f>1</f>
        <v>1</v>
      </c>
      <c r="O14" s="8">
        <f>3</f>
        <v>3</v>
      </c>
      <c r="P14" s="8">
        <f>1</f>
        <v>1</v>
      </c>
      <c r="Q14" s="8">
        <f>0</f>
        <v>0</v>
      </c>
      <c r="R14" s="8">
        <f>1</f>
        <v>1</v>
      </c>
      <c r="S14" s="8">
        <f>2</f>
        <v>2</v>
      </c>
      <c r="T14" s="8">
        <f>1</f>
        <v>1</v>
      </c>
      <c r="U14" s="8">
        <f>0</f>
        <v>0</v>
      </c>
      <c r="V14" s="8">
        <f>0</f>
        <v>0</v>
      </c>
      <c r="W14" s="8">
        <f>12</f>
        <v>12</v>
      </c>
      <c r="X14" s="8">
        <f>2</f>
        <v>2</v>
      </c>
      <c r="Y14" s="8">
        <f>1</f>
        <v>1</v>
      </c>
      <c r="Z14" s="8">
        <f>1</f>
        <v>1</v>
      </c>
      <c r="AA14" s="8">
        <f>0</f>
        <v>0</v>
      </c>
      <c r="AB14" s="8">
        <f>17</f>
        <v>17</v>
      </c>
      <c r="AC14" s="8">
        <f>1</f>
        <v>1</v>
      </c>
      <c r="AD14" s="8">
        <f>0</f>
        <v>0</v>
      </c>
      <c r="AE14" s="8">
        <f>5</f>
        <v>5</v>
      </c>
      <c r="AF14" s="8">
        <f>20</f>
        <v>20</v>
      </c>
      <c r="AG14" s="8">
        <f>17</f>
        <v>17</v>
      </c>
      <c r="AH14" s="5">
        <f>25</f>
        <v>25</v>
      </c>
      <c r="AI14" s="5">
        <f>7</f>
        <v>7</v>
      </c>
      <c r="AJ14" s="5">
        <f>13</f>
        <v>13</v>
      </c>
      <c r="AK14" s="5">
        <f>3</f>
        <v>3</v>
      </c>
      <c r="AL14" s="5">
        <f>3</f>
        <v>3</v>
      </c>
      <c r="AM14" s="5">
        <f>1</f>
        <v>1</v>
      </c>
      <c r="AN14" s="5">
        <f>1</f>
        <v>1</v>
      </c>
      <c r="AO14" s="5">
        <f>1</f>
        <v>1</v>
      </c>
      <c r="AP14" s="5">
        <f>1</f>
        <v>1</v>
      </c>
      <c r="AQ14" s="5">
        <f>0</f>
        <v>0</v>
      </c>
      <c r="AR14" s="5">
        <f>1</f>
        <v>1</v>
      </c>
      <c r="AS14" s="5">
        <f>1</f>
        <v>1</v>
      </c>
      <c r="AT14" s="5">
        <f>2</f>
        <v>2</v>
      </c>
      <c r="AU14" s="5">
        <f>7</f>
        <v>7</v>
      </c>
      <c r="AV14" s="5">
        <f>0</f>
        <v>0</v>
      </c>
      <c r="AW14" s="5">
        <f>2</f>
        <v>2</v>
      </c>
      <c r="AX14" s="5">
        <f>2</f>
        <v>2</v>
      </c>
      <c r="AY14" s="5">
        <f>6</f>
        <v>6</v>
      </c>
      <c r="AZ14" s="5">
        <f>2</f>
        <v>2</v>
      </c>
      <c r="BA14" s="5">
        <f>1</f>
        <v>1</v>
      </c>
      <c r="BB14" s="5">
        <f>0</f>
        <v>0</v>
      </c>
      <c r="BC14" s="5">
        <f>1</f>
        <v>1</v>
      </c>
    </row>
    <row r="15" spans="1:258" s="5" customFormat="1" ht="30" customHeight="1" x14ac:dyDescent="0.25">
      <c r="A15" s="20" t="s">
        <v>7</v>
      </c>
      <c r="B15" s="20"/>
      <c r="C15" s="20"/>
      <c r="D15">
        <v>0</v>
      </c>
      <c r="E15"/>
      <c r="F15">
        <f t="shared" si="0"/>
        <v>0</v>
      </c>
      <c r="G15"/>
      <c r="H15" s="8">
        <f>0</f>
        <v>0</v>
      </c>
      <c r="I15" s="8">
        <f>0</f>
        <v>0</v>
      </c>
      <c r="J15" s="8">
        <f>0</f>
        <v>0</v>
      </c>
      <c r="K15" s="8">
        <f>0</f>
        <v>0</v>
      </c>
      <c r="L15" s="8">
        <f>0</f>
        <v>0</v>
      </c>
      <c r="M15" s="8">
        <f>0</f>
        <v>0</v>
      </c>
      <c r="N15" s="8">
        <f>0</f>
        <v>0</v>
      </c>
      <c r="O15" s="8">
        <f>0</f>
        <v>0</v>
      </c>
      <c r="P15" s="8">
        <f>0</f>
        <v>0</v>
      </c>
      <c r="Q15" s="8">
        <f>0</f>
        <v>0</v>
      </c>
      <c r="R15" s="8">
        <f>0</f>
        <v>0</v>
      </c>
      <c r="S15" s="8">
        <f>0</f>
        <v>0</v>
      </c>
      <c r="T15" s="8">
        <f>0</f>
        <v>0</v>
      </c>
      <c r="U15" s="8">
        <f>0</f>
        <v>0</v>
      </c>
      <c r="V15" s="8">
        <f>0</f>
        <v>0</v>
      </c>
      <c r="W15" s="8">
        <f>0</f>
        <v>0</v>
      </c>
      <c r="X15" s="8">
        <f>0</f>
        <v>0</v>
      </c>
      <c r="Y15" s="8">
        <f>0</f>
        <v>0</v>
      </c>
      <c r="Z15" s="8">
        <f>0</f>
        <v>0</v>
      </c>
      <c r="AA15" s="8">
        <f>0</f>
        <v>0</v>
      </c>
      <c r="AB15" s="8">
        <f>0</f>
        <v>0</v>
      </c>
      <c r="AC15" s="8">
        <f>0</f>
        <v>0</v>
      </c>
      <c r="AD15" s="8">
        <f>0</f>
        <v>0</v>
      </c>
      <c r="AE15" s="8">
        <f>0</f>
        <v>0</v>
      </c>
      <c r="AF15" s="8">
        <f>0</f>
        <v>0</v>
      </c>
      <c r="AG15" s="8">
        <f>0</f>
        <v>0</v>
      </c>
      <c r="AH15" s="5">
        <f>0</f>
        <v>0</v>
      </c>
      <c r="AI15" s="5">
        <f>0</f>
        <v>0</v>
      </c>
      <c r="AJ15" s="5">
        <f>0</f>
        <v>0</v>
      </c>
      <c r="AK15" s="5">
        <f>0</f>
        <v>0</v>
      </c>
      <c r="AL15" s="5">
        <f>0</f>
        <v>0</v>
      </c>
      <c r="AM15" s="5">
        <f>0</f>
        <v>0</v>
      </c>
      <c r="AN15" s="5">
        <f>0</f>
        <v>0</v>
      </c>
      <c r="AO15" s="5">
        <f>0</f>
        <v>0</v>
      </c>
      <c r="AP15" s="5">
        <f>0</f>
        <v>0</v>
      </c>
      <c r="AQ15" s="5">
        <f>0</f>
        <v>0</v>
      </c>
      <c r="AR15" s="5">
        <f>0</f>
        <v>0</v>
      </c>
      <c r="AS15" s="5">
        <f>0</f>
        <v>0</v>
      </c>
      <c r="AT15" s="5">
        <f>0</f>
        <v>0</v>
      </c>
      <c r="AU15" s="5">
        <f>0</f>
        <v>0</v>
      </c>
      <c r="AV15" s="5">
        <f>0</f>
        <v>0</v>
      </c>
      <c r="AW15" s="5">
        <f>0</f>
        <v>0</v>
      </c>
      <c r="AX15" s="5">
        <f>0</f>
        <v>0</v>
      </c>
      <c r="AY15" s="5">
        <f>0</f>
        <v>0</v>
      </c>
      <c r="AZ15" s="5">
        <f>0</f>
        <v>0</v>
      </c>
      <c r="BA15" s="5">
        <f>0</f>
        <v>0</v>
      </c>
      <c r="BB15" s="5">
        <f>0</f>
        <v>0</v>
      </c>
      <c r="BC15" s="5">
        <f>0</f>
        <v>0</v>
      </c>
    </row>
    <row r="16" spans="1:258" s="5" customFormat="1" ht="30" customHeight="1" x14ac:dyDescent="0.25">
      <c r="A16" s="20" t="s">
        <v>17</v>
      </c>
      <c r="B16" s="20"/>
      <c r="C16" s="20"/>
      <c r="D16">
        <v>0</v>
      </c>
      <c r="E16"/>
      <c r="F16">
        <f t="shared" si="0"/>
        <v>0</v>
      </c>
      <c r="G16"/>
      <c r="H16" s="8">
        <f>0</f>
        <v>0</v>
      </c>
      <c r="I16" s="8">
        <f>0</f>
        <v>0</v>
      </c>
      <c r="J16" s="8">
        <f>0</f>
        <v>0</v>
      </c>
      <c r="K16" s="8">
        <f>0</f>
        <v>0</v>
      </c>
      <c r="L16" s="8">
        <f>0</f>
        <v>0</v>
      </c>
      <c r="M16" s="8">
        <f>0</f>
        <v>0</v>
      </c>
      <c r="N16" s="8">
        <f>0</f>
        <v>0</v>
      </c>
      <c r="O16" s="8">
        <f>0</f>
        <v>0</v>
      </c>
      <c r="P16" s="8">
        <f>0</f>
        <v>0</v>
      </c>
      <c r="Q16" s="8">
        <f>0</f>
        <v>0</v>
      </c>
      <c r="R16" s="8">
        <f>0</f>
        <v>0</v>
      </c>
      <c r="S16" s="8">
        <f>0</f>
        <v>0</v>
      </c>
      <c r="T16" s="8">
        <f>0</f>
        <v>0</v>
      </c>
      <c r="U16" s="8">
        <f>0</f>
        <v>0</v>
      </c>
      <c r="V16" s="8">
        <f>0</f>
        <v>0</v>
      </c>
      <c r="W16" s="8">
        <f>0</f>
        <v>0</v>
      </c>
      <c r="X16" s="8">
        <f>0</f>
        <v>0</v>
      </c>
      <c r="Y16" s="8">
        <f>0</f>
        <v>0</v>
      </c>
      <c r="Z16" s="8">
        <f>0</f>
        <v>0</v>
      </c>
      <c r="AA16" s="8">
        <f>0</f>
        <v>0</v>
      </c>
      <c r="AB16" s="8">
        <f>0</f>
        <v>0</v>
      </c>
      <c r="AC16" s="8">
        <f>0</f>
        <v>0</v>
      </c>
      <c r="AD16" s="8">
        <f>0</f>
        <v>0</v>
      </c>
      <c r="AE16" s="8">
        <f>0</f>
        <v>0</v>
      </c>
      <c r="AF16" s="8">
        <f>0</f>
        <v>0</v>
      </c>
      <c r="AG16" s="8">
        <f>0</f>
        <v>0</v>
      </c>
      <c r="AH16" s="5">
        <f>0</f>
        <v>0</v>
      </c>
      <c r="AI16" s="5">
        <f>0</f>
        <v>0</v>
      </c>
      <c r="AJ16" s="5">
        <f>0</f>
        <v>0</v>
      </c>
      <c r="AK16" s="5">
        <f>0</f>
        <v>0</v>
      </c>
      <c r="AL16" s="5">
        <f>0</f>
        <v>0</v>
      </c>
      <c r="AM16" s="5">
        <f>0</f>
        <v>0</v>
      </c>
      <c r="AN16" s="5">
        <f>0</f>
        <v>0</v>
      </c>
      <c r="AO16" s="5">
        <f>0</f>
        <v>0</v>
      </c>
      <c r="AP16" s="5">
        <f>0</f>
        <v>0</v>
      </c>
      <c r="AQ16" s="5">
        <f>0</f>
        <v>0</v>
      </c>
      <c r="AR16" s="5">
        <f>0</f>
        <v>0</v>
      </c>
      <c r="AS16" s="5">
        <f>0</f>
        <v>0</v>
      </c>
      <c r="AT16" s="5">
        <f>0</f>
        <v>0</v>
      </c>
      <c r="AU16" s="5">
        <f>0</f>
        <v>0</v>
      </c>
      <c r="AV16" s="5">
        <f>0</f>
        <v>0</v>
      </c>
      <c r="AW16" s="5">
        <f>0</f>
        <v>0</v>
      </c>
      <c r="AX16" s="5">
        <f>0</f>
        <v>0</v>
      </c>
      <c r="AY16" s="5">
        <f>0</f>
        <v>0</v>
      </c>
      <c r="AZ16" s="5">
        <f>0</f>
        <v>0</v>
      </c>
      <c r="BA16" s="5">
        <f>0</f>
        <v>0</v>
      </c>
      <c r="BB16" s="5">
        <f>0</f>
        <v>0</v>
      </c>
      <c r="BC16" s="5">
        <f>0</f>
        <v>0</v>
      </c>
    </row>
    <row r="17" spans="1:55" s="5" customFormat="1" ht="30" customHeight="1" x14ac:dyDescent="0.25">
      <c r="A17" s="20" t="s">
        <v>18</v>
      </c>
      <c r="B17" s="20"/>
      <c r="C17" s="20"/>
      <c r="D17">
        <v>3</v>
      </c>
      <c r="E17"/>
      <c r="F17">
        <f t="shared" si="0"/>
        <v>6</v>
      </c>
      <c r="G17"/>
      <c r="H17" s="8">
        <f>0</f>
        <v>0</v>
      </c>
      <c r="I17" s="8">
        <f>0</f>
        <v>0</v>
      </c>
      <c r="J17" s="8">
        <f>0</f>
        <v>0</v>
      </c>
      <c r="K17" s="8">
        <f>0</f>
        <v>0</v>
      </c>
      <c r="L17" s="8">
        <f>0</f>
        <v>0</v>
      </c>
      <c r="M17" s="8">
        <f>0</f>
        <v>0</v>
      </c>
      <c r="N17" s="8">
        <f>0</f>
        <v>0</v>
      </c>
      <c r="O17" s="8">
        <f>2</f>
        <v>2</v>
      </c>
      <c r="P17" s="8">
        <f>0</f>
        <v>0</v>
      </c>
      <c r="Q17" s="8">
        <f>0</f>
        <v>0</v>
      </c>
      <c r="R17" s="8">
        <f>0</f>
        <v>0</v>
      </c>
      <c r="S17" s="8">
        <f>0</f>
        <v>0</v>
      </c>
      <c r="T17" s="8">
        <f>0</f>
        <v>0</v>
      </c>
      <c r="U17" s="8">
        <f>0</f>
        <v>0</v>
      </c>
      <c r="V17" s="8">
        <f>0</f>
        <v>0</v>
      </c>
      <c r="W17" s="8">
        <f>0</f>
        <v>0</v>
      </c>
      <c r="X17" s="8">
        <f>0</f>
        <v>0</v>
      </c>
      <c r="Y17" s="8">
        <f>0</f>
        <v>0</v>
      </c>
      <c r="Z17" s="8">
        <f>0</f>
        <v>0</v>
      </c>
      <c r="AA17" s="8">
        <f>0</f>
        <v>0</v>
      </c>
      <c r="AB17" s="8">
        <f>0</f>
        <v>0</v>
      </c>
      <c r="AC17" s="8">
        <f>0</f>
        <v>0</v>
      </c>
      <c r="AD17" s="8">
        <f>0</f>
        <v>0</v>
      </c>
      <c r="AE17" s="8">
        <f>0</f>
        <v>0</v>
      </c>
      <c r="AF17" s="8">
        <f>0</f>
        <v>0</v>
      </c>
      <c r="AG17" s="8">
        <f>1</f>
        <v>1</v>
      </c>
      <c r="AH17" s="5">
        <f>0</f>
        <v>0</v>
      </c>
      <c r="AI17" s="5">
        <f>2</f>
        <v>2</v>
      </c>
      <c r="AJ17" s="5">
        <f>0</f>
        <v>0</v>
      </c>
      <c r="AK17" s="5">
        <f>1</f>
        <v>1</v>
      </c>
      <c r="AL17" s="5">
        <f>0</f>
        <v>0</v>
      </c>
      <c r="AM17" s="5">
        <f>0</f>
        <v>0</v>
      </c>
      <c r="AN17" s="5">
        <f>0</f>
        <v>0</v>
      </c>
      <c r="AO17" s="5">
        <f>0</f>
        <v>0</v>
      </c>
      <c r="AP17" s="5">
        <f>0</f>
        <v>0</v>
      </c>
      <c r="AQ17" s="5">
        <f>0</f>
        <v>0</v>
      </c>
      <c r="AR17" s="5">
        <f>0</f>
        <v>0</v>
      </c>
      <c r="AS17" s="5">
        <f>0</f>
        <v>0</v>
      </c>
      <c r="AT17" s="5">
        <f>0</f>
        <v>0</v>
      </c>
      <c r="AU17" s="5">
        <f>0</f>
        <v>0</v>
      </c>
      <c r="AV17" s="5">
        <f>0</f>
        <v>0</v>
      </c>
      <c r="AW17" s="5">
        <f>0</f>
        <v>0</v>
      </c>
      <c r="AX17" s="5">
        <f>0</f>
        <v>0</v>
      </c>
      <c r="AY17" s="5">
        <f>0</f>
        <v>0</v>
      </c>
      <c r="AZ17" s="5">
        <f>0</f>
        <v>0</v>
      </c>
      <c r="BA17" s="5">
        <f>0</f>
        <v>0</v>
      </c>
      <c r="BB17" s="5">
        <f>0</f>
        <v>0</v>
      </c>
      <c r="BC17" s="5">
        <f>0</f>
        <v>0</v>
      </c>
    </row>
    <row r="18" spans="1:55" s="5" customFormat="1" ht="30" customHeight="1" x14ac:dyDescent="0.25">
      <c r="A18" s="20" t="s">
        <v>8</v>
      </c>
      <c r="B18" s="20"/>
      <c r="C18" s="20"/>
      <c r="D18">
        <v>0</v>
      </c>
      <c r="E18"/>
      <c r="F18">
        <f t="shared" si="0"/>
        <v>0</v>
      </c>
      <c r="G18"/>
      <c r="H18" s="8">
        <f>0</f>
        <v>0</v>
      </c>
      <c r="I18" s="8">
        <f>0</f>
        <v>0</v>
      </c>
      <c r="J18" s="8">
        <f>0</f>
        <v>0</v>
      </c>
      <c r="K18" s="8">
        <f>0</f>
        <v>0</v>
      </c>
      <c r="L18" s="8">
        <f>0</f>
        <v>0</v>
      </c>
      <c r="M18" s="8">
        <f>0</f>
        <v>0</v>
      </c>
      <c r="N18" s="8">
        <f>0</f>
        <v>0</v>
      </c>
      <c r="O18" s="8">
        <f>0</f>
        <v>0</v>
      </c>
      <c r="P18" s="8">
        <f>0</f>
        <v>0</v>
      </c>
      <c r="Q18" s="8">
        <f>0</f>
        <v>0</v>
      </c>
      <c r="R18" s="8">
        <f>0</f>
        <v>0</v>
      </c>
      <c r="S18" s="8">
        <f>0</f>
        <v>0</v>
      </c>
      <c r="T18" s="8">
        <f>0</f>
        <v>0</v>
      </c>
      <c r="U18" s="8">
        <f>0</f>
        <v>0</v>
      </c>
      <c r="V18" s="8">
        <f>0</f>
        <v>0</v>
      </c>
      <c r="W18" s="8">
        <f>0</f>
        <v>0</v>
      </c>
      <c r="X18" s="8">
        <f>0</f>
        <v>0</v>
      </c>
      <c r="Y18" s="8">
        <f>0</f>
        <v>0</v>
      </c>
      <c r="Z18" s="8">
        <f>0</f>
        <v>0</v>
      </c>
      <c r="AA18" s="8">
        <f>0</f>
        <v>0</v>
      </c>
      <c r="AB18" s="8">
        <f>0</f>
        <v>0</v>
      </c>
      <c r="AC18" s="8">
        <f>0</f>
        <v>0</v>
      </c>
      <c r="AD18" s="8">
        <f>0</f>
        <v>0</v>
      </c>
      <c r="AE18" s="8">
        <f>0</f>
        <v>0</v>
      </c>
      <c r="AF18" s="8">
        <f>0</f>
        <v>0</v>
      </c>
      <c r="AG18" s="8">
        <f>0</f>
        <v>0</v>
      </c>
      <c r="AH18" s="5">
        <f>0</f>
        <v>0</v>
      </c>
      <c r="AI18" s="5">
        <f>0</f>
        <v>0</v>
      </c>
      <c r="AJ18" s="5">
        <f>0</f>
        <v>0</v>
      </c>
      <c r="AK18" s="5">
        <f>0</f>
        <v>0</v>
      </c>
      <c r="AL18" s="5">
        <f>0</f>
        <v>0</v>
      </c>
      <c r="AM18" s="5">
        <f>0</f>
        <v>0</v>
      </c>
      <c r="AN18" s="5">
        <f>0</f>
        <v>0</v>
      </c>
      <c r="AO18" s="5">
        <f>0</f>
        <v>0</v>
      </c>
      <c r="AP18" s="5">
        <f>0</f>
        <v>0</v>
      </c>
      <c r="AQ18" s="5">
        <f>0</f>
        <v>0</v>
      </c>
      <c r="AR18" s="5">
        <f>0</f>
        <v>0</v>
      </c>
      <c r="AS18" s="5">
        <f>0</f>
        <v>0</v>
      </c>
      <c r="AT18" s="5">
        <f>0</f>
        <v>0</v>
      </c>
      <c r="AU18" s="5">
        <f>0</f>
        <v>0</v>
      </c>
      <c r="AV18" s="5">
        <f>0</f>
        <v>0</v>
      </c>
      <c r="AW18" s="5">
        <f>0</f>
        <v>0</v>
      </c>
      <c r="AX18" s="5">
        <f>0</f>
        <v>0</v>
      </c>
      <c r="AY18" s="5">
        <f>0</f>
        <v>0</v>
      </c>
      <c r="AZ18" s="5">
        <f>0</f>
        <v>0</v>
      </c>
      <c r="BA18" s="5">
        <f>0</f>
        <v>0</v>
      </c>
      <c r="BB18" s="5">
        <f>0</f>
        <v>0</v>
      </c>
      <c r="BC18" s="5">
        <f>0</f>
        <v>0</v>
      </c>
    </row>
    <row r="19" spans="1:55" s="5" customFormat="1" ht="30" customHeight="1" x14ac:dyDescent="0.25">
      <c r="A19" s="20" t="s">
        <v>19</v>
      </c>
      <c r="B19" s="20"/>
      <c r="C19" s="20"/>
      <c r="D19">
        <v>3</v>
      </c>
      <c r="E19"/>
      <c r="F19">
        <f t="shared" si="0"/>
        <v>3</v>
      </c>
      <c r="G19"/>
      <c r="H19" s="8">
        <f>0</f>
        <v>0</v>
      </c>
      <c r="I19" s="8">
        <f>0</f>
        <v>0</v>
      </c>
      <c r="J19" s="8">
        <f>0</f>
        <v>0</v>
      </c>
      <c r="K19" s="8">
        <f>0</f>
        <v>0</v>
      </c>
      <c r="L19" s="8">
        <f>0</f>
        <v>0</v>
      </c>
      <c r="M19" s="8">
        <f>0</f>
        <v>0</v>
      </c>
      <c r="N19" s="8">
        <f>0</f>
        <v>0</v>
      </c>
      <c r="O19" s="8">
        <f>0</f>
        <v>0</v>
      </c>
      <c r="P19" s="8">
        <f>0</f>
        <v>0</v>
      </c>
      <c r="Q19" s="8">
        <f>0</f>
        <v>0</v>
      </c>
      <c r="R19" s="8">
        <f>0</f>
        <v>0</v>
      </c>
      <c r="S19" s="8">
        <f>0</f>
        <v>0</v>
      </c>
      <c r="T19" s="8">
        <f>0</f>
        <v>0</v>
      </c>
      <c r="U19" s="8">
        <f>0</f>
        <v>0</v>
      </c>
      <c r="V19" s="8">
        <f>0</f>
        <v>0</v>
      </c>
      <c r="W19" s="8">
        <f>0</f>
        <v>0</v>
      </c>
      <c r="X19" s="8">
        <f>0</f>
        <v>0</v>
      </c>
      <c r="Y19" s="8">
        <f>0</f>
        <v>0</v>
      </c>
      <c r="Z19" s="8">
        <f>0</f>
        <v>0</v>
      </c>
      <c r="AA19" s="8">
        <f>0</f>
        <v>0</v>
      </c>
      <c r="AB19" s="8">
        <f>0</f>
        <v>0</v>
      </c>
      <c r="AC19" s="8">
        <f>0</f>
        <v>0</v>
      </c>
      <c r="AD19" s="8">
        <f>0</f>
        <v>0</v>
      </c>
      <c r="AE19" s="8">
        <f>0</f>
        <v>0</v>
      </c>
      <c r="AF19" s="8">
        <f>1</f>
        <v>1</v>
      </c>
      <c r="AG19" s="8">
        <f>0</f>
        <v>0</v>
      </c>
      <c r="AH19" s="5">
        <f>0</f>
        <v>0</v>
      </c>
      <c r="AI19" s="5">
        <f>0</f>
        <v>0</v>
      </c>
      <c r="AJ19" s="5">
        <f>0</f>
        <v>0</v>
      </c>
      <c r="AK19" s="5">
        <f>0</f>
        <v>0</v>
      </c>
      <c r="AL19" s="5">
        <f>0</f>
        <v>0</v>
      </c>
      <c r="AM19" s="5">
        <f>0</f>
        <v>0</v>
      </c>
      <c r="AN19" s="5">
        <f>0</f>
        <v>0</v>
      </c>
      <c r="AO19" s="5">
        <f>0</f>
        <v>0</v>
      </c>
      <c r="AP19" s="5">
        <f>0</f>
        <v>0</v>
      </c>
      <c r="AQ19" s="5">
        <f>0</f>
        <v>0</v>
      </c>
      <c r="AR19" s="5">
        <f>1</f>
        <v>1</v>
      </c>
      <c r="AS19" s="5">
        <f>0</f>
        <v>0</v>
      </c>
      <c r="AT19" s="5">
        <f>0</f>
        <v>0</v>
      </c>
      <c r="AU19" s="5">
        <f>1</f>
        <v>1</v>
      </c>
      <c r="AV19" s="5">
        <f>0</f>
        <v>0</v>
      </c>
      <c r="AW19" s="5">
        <f>0</f>
        <v>0</v>
      </c>
      <c r="AX19" s="5">
        <f>0</f>
        <v>0</v>
      </c>
      <c r="AY19" s="5">
        <f>0</f>
        <v>0</v>
      </c>
      <c r="AZ19" s="5">
        <f>0</f>
        <v>0</v>
      </c>
      <c r="BA19" s="5">
        <f>0</f>
        <v>0</v>
      </c>
      <c r="BB19" s="5">
        <f>0</f>
        <v>0</v>
      </c>
      <c r="BC19" s="5">
        <f>0</f>
        <v>0</v>
      </c>
    </row>
    <row r="20" spans="1:55" s="5" customFormat="1" ht="30" customHeight="1" x14ac:dyDescent="0.25">
      <c r="A20" s="23" t="s">
        <v>13</v>
      </c>
      <c r="B20" s="23" t="s">
        <v>21</v>
      </c>
      <c r="C20" s="23"/>
      <c r="D20">
        <v>4</v>
      </c>
      <c r="E20"/>
      <c r="F20">
        <f t="shared" si="0"/>
        <v>6</v>
      </c>
      <c r="G20"/>
      <c r="H20" s="8">
        <f>0</f>
        <v>0</v>
      </c>
      <c r="I20" s="8">
        <f>0</f>
        <v>0</v>
      </c>
      <c r="J20" s="8">
        <f>0</f>
        <v>0</v>
      </c>
      <c r="K20" s="8">
        <f>0</f>
        <v>0</v>
      </c>
      <c r="L20" s="8">
        <f>1</f>
        <v>1</v>
      </c>
      <c r="M20" s="8">
        <f>0</f>
        <v>0</v>
      </c>
      <c r="N20" s="8">
        <f>0</f>
        <v>0</v>
      </c>
      <c r="O20" s="8">
        <f>1</f>
        <v>1</v>
      </c>
      <c r="P20" s="8">
        <f>0</f>
        <v>0</v>
      </c>
      <c r="Q20" s="8">
        <f>0</f>
        <v>0</v>
      </c>
      <c r="R20" s="8">
        <f>0</f>
        <v>0</v>
      </c>
      <c r="S20" s="8">
        <f>0</f>
        <v>0</v>
      </c>
      <c r="T20" s="8">
        <f>1</f>
        <v>1</v>
      </c>
      <c r="U20" s="8">
        <f>0</f>
        <v>0</v>
      </c>
      <c r="V20" s="8">
        <f>0</f>
        <v>0</v>
      </c>
      <c r="W20" s="8">
        <f>0</f>
        <v>0</v>
      </c>
      <c r="X20" s="8">
        <f>0</f>
        <v>0</v>
      </c>
      <c r="Y20" s="8">
        <f>0</f>
        <v>0</v>
      </c>
      <c r="Z20" s="8">
        <f>0</f>
        <v>0</v>
      </c>
      <c r="AA20" s="8">
        <f>0</f>
        <v>0</v>
      </c>
      <c r="AB20" s="8">
        <f>0</f>
        <v>0</v>
      </c>
      <c r="AC20" s="8">
        <f>0</f>
        <v>0</v>
      </c>
      <c r="AD20" s="8">
        <f>0</f>
        <v>0</v>
      </c>
      <c r="AE20" s="8">
        <f>0</f>
        <v>0</v>
      </c>
      <c r="AF20" s="8">
        <f>0</f>
        <v>0</v>
      </c>
      <c r="AG20" s="8">
        <f>1</f>
        <v>1</v>
      </c>
      <c r="AH20" s="5">
        <f>0</f>
        <v>0</v>
      </c>
      <c r="AI20" s="5">
        <f>0</f>
        <v>0</v>
      </c>
      <c r="AJ20" s="5">
        <f>0</f>
        <v>0</v>
      </c>
      <c r="AK20" s="5">
        <f>0</f>
        <v>0</v>
      </c>
      <c r="AL20" s="5">
        <f>0</f>
        <v>0</v>
      </c>
      <c r="AM20" s="5">
        <f>0</f>
        <v>0</v>
      </c>
      <c r="AN20" s="5">
        <f>0</f>
        <v>0</v>
      </c>
      <c r="AO20" s="5">
        <f>0</f>
        <v>0</v>
      </c>
      <c r="AP20" s="5">
        <f>0</f>
        <v>0</v>
      </c>
      <c r="AQ20" s="5">
        <f>0</f>
        <v>0</v>
      </c>
      <c r="AR20" s="5">
        <f>0</f>
        <v>0</v>
      </c>
      <c r="AS20" s="5">
        <f>0</f>
        <v>0</v>
      </c>
      <c r="AT20" s="5">
        <f>0</f>
        <v>0</v>
      </c>
      <c r="AU20" s="5">
        <f>1</f>
        <v>1</v>
      </c>
      <c r="AV20" s="5">
        <f>0</f>
        <v>0</v>
      </c>
      <c r="AW20" s="5">
        <f>0</f>
        <v>0</v>
      </c>
      <c r="AX20" s="5">
        <f>0</f>
        <v>0</v>
      </c>
      <c r="AY20" s="5">
        <f>0</f>
        <v>0</v>
      </c>
      <c r="AZ20" s="5">
        <f>0</f>
        <v>0</v>
      </c>
      <c r="BA20" s="5">
        <f>0</f>
        <v>0</v>
      </c>
      <c r="BB20" s="5">
        <f>0</f>
        <v>0</v>
      </c>
      <c r="BC20" s="5">
        <f>1</f>
        <v>1</v>
      </c>
    </row>
    <row r="21" spans="1:55" s="5" customFormat="1" ht="30" customHeight="1" x14ac:dyDescent="0.25">
      <c r="A21" s="23"/>
      <c r="B21" s="26" t="s">
        <v>9</v>
      </c>
      <c r="C21" s="26"/>
      <c r="D21">
        <v>0</v>
      </c>
      <c r="E21"/>
      <c r="F21">
        <f t="shared" si="0"/>
        <v>0</v>
      </c>
      <c r="G21"/>
      <c r="H21" s="8">
        <f>0</f>
        <v>0</v>
      </c>
      <c r="I21" s="8">
        <f>0</f>
        <v>0</v>
      </c>
      <c r="J21" s="8">
        <f>0</f>
        <v>0</v>
      </c>
      <c r="K21" s="8">
        <f>0</f>
        <v>0</v>
      </c>
      <c r="L21" s="8">
        <f>0</f>
        <v>0</v>
      </c>
      <c r="M21" s="8">
        <f>0</f>
        <v>0</v>
      </c>
      <c r="N21" s="8">
        <f>0</f>
        <v>0</v>
      </c>
      <c r="O21" s="8">
        <f>0</f>
        <v>0</v>
      </c>
      <c r="P21" s="8">
        <f>0</f>
        <v>0</v>
      </c>
      <c r="Q21" s="8">
        <f>0</f>
        <v>0</v>
      </c>
      <c r="R21" s="8">
        <f>0</f>
        <v>0</v>
      </c>
      <c r="S21" s="8">
        <f>0</f>
        <v>0</v>
      </c>
      <c r="T21" s="8">
        <f>0</f>
        <v>0</v>
      </c>
      <c r="U21" s="8">
        <f>0</f>
        <v>0</v>
      </c>
      <c r="V21" s="8">
        <f>0</f>
        <v>0</v>
      </c>
      <c r="W21" s="8">
        <f>0</f>
        <v>0</v>
      </c>
      <c r="X21" s="8">
        <f>0</f>
        <v>0</v>
      </c>
      <c r="Y21" s="8">
        <f>0</f>
        <v>0</v>
      </c>
      <c r="Z21" s="8">
        <f>0</f>
        <v>0</v>
      </c>
      <c r="AA21" s="8">
        <f>0</f>
        <v>0</v>
      </c>
      <c r="AB21" s="8">
        <f>0</f>
        <v>0</v>
      </c>
      <c r="AC21" s="8">
        <f>0</f>
        <v>0</v>
      </c>
      <c r="AD21" s="8">
        <f>0</f>
        <v>0</v>
      </c>
      <c r="AE21" s="8">
        <f>0</f>
        <v>0</v>
      </c>
      <c r="AF21" s="8">
        <f>0</f>
        <v>0</v>
      </c>
      <c r="AG21" s="8">
        <f>0</f>
        <v>0</v>
      </c>
      <c r="AH21" s="5">
        <f>0</f>
        <v>0</v>
      </c>
      <c r="AI21" s="5">
        <f>0</f>
        <v>0</v>
      </c>
      <c r="AJ21" s="5">
        <f>0</f>
        <v>0</v>
      </c>
      <c r="AK21" s="5">
        <f>0</f>
        <v>0</v>
      </c>
      <c r="AL21" s="5">
        <f>0</f>
        <v>0</v>
      </c>
      <c r="AM21" s="5">
        <f>0</f>
        <v>0</v>
      </c>
      <c r="AN21" s="5">
        <f>0</f>
        <v>0</v>
      </c>
      <c r="AO21" s="5">
        <f>0</f>
        <v>0</v>
      </c>
      <c r="AP21" s="5">
        <f>0</f>
        <v>0</v>
      </c>
      <c r="AQ21" s="5">
        <f>0</f>
        <v>0</v>
      </c>
      <c r="AR21" s="5">
        <f>0</f>
        <v>0</v>
      </c>
      <c r="AS21" s="5">
        <f>0</f>
        <v>0</v>
      </c>
      <c r="AT21" s="5">
        <f>0</f>
        <v>0</v>
      </c>
      <c r="AU21" s="5">
        <f>0</f>
        <v>0</v>
      </c>
      <c r="AV21" s="5">
        <f>0</f>
        <v>0</v>
      </c>
      <c r="AW21" s="5">
        <f>0</f>
        <v>0</v>
      </c>
      <c r="AX21" s="5">
        <f>0</f>
        <v>0</v>
      </c>
      <c r="AY21" s="5">
        <f>0</f>
        <v>0</v>
      </c>
      <c r="AZ21" s="5">
        <f>0</f>
        <v>0</v>
      </c>
      <c r="BA21" s="5">
        <f>0</f>
        <v>0</v>
      </c>
      <c r="BB21" s="5">
        <f>0</f>
        <v>0</v>
      </c>
      <c r="BC21" s="5">
        <f>0</f>
        <v>0</v>
      </c>
    </row>
    <row r="22" spans="1:55" s="5" customFormat="1" ht="30" customHeight="1" x14ac:dyDescent="0.25">
      <c r="A22" s="23"/>
      <c r="B22" s="23" t="s">
        <v>22</v>
      </c>
      <c r="C22" s="23"/>
      <c r="D22">
        <v>16</v>
      </c>
      <c r="E22"/>
      <c r="F22">
        <f t="shared" si="0"/>
        <v>21</v>
      </c>
      <c r="G22"/>
      <c r="H22" s="8">
        <f>0</f>
        <v>0</v>
      </c>
      <c r="I22" s="8">
        <f>0</f>
        <v>0</v>
      </c>
      <c r="J22" s="8">
        <f>1</f>
        <v>1</v>
      </c>
      <c r="K22" s="8">
        <f>0</f>
        <v>0</v>
      </c>
      <c r="L22" s="8">
        <f>0</f>
        <v>0</v>
      </c>
      <c r="M22" s="8">
        <f>0</f>
        <v>0</v>
      </c>
      <c r="N22" s="8">
        <f>0</f>
        <v>0</v>
      </c>
      <c r="O22" s="8">
        <f>0</f>
        <v>0</v>
      </c>
      <c r="P22" s="8">
        <f>0</f>
        <v>0</v>
      </c>
      <c r="Q22" s="8">
        <f>0</f>
        <v>0</v>
      </c>
      <c r="R22" s="8">
        <f>0</f>
        <v>0</v>
      </c>
      <c r="S22" s="8">
        <f>0</f>
        <v>0</v>
      </c>
      <c r="T22" s="8">
        <f>0</f>
        <v>0</v>
      </c>
      <c r="U22" s="8">
        <f>0</f>
        <v>0</v>
      </c>
      <c r="V22" s="8">
        <f>0</f>
        <v>0</v>
      </c>
      <c r="W22" s="8">
        <f>3</f>
        <v>3</v>
      </c>
      <c r="X22" s="8">
        <f>2</f>
        <v>2</v>
      </c>
      <c r="Y22" s="8">
        <f>0</f>
        <v>0</v>
      </c>
      <c r="Z22" s="8">
        <f>0</f>
        <v>0</v>
      </c>
      <c r="AA22" s="8">
        <f>1</f>
        <v>1</v>
      </c>
      <c r="AB22" s="8">
        <f>0</f>
        <v>0</v>
      </c>
      <c r="AC22" s="8">
        <f>1</f>
        <v>1</v>
      </c>
      <c r="AD22" s="8">
        <f>0</f>
        <v>0</v>
      </c>
      <c r="AE22" s="8">
        <f>0</f>
        <v>0</v>
      </c>
      <c r="AF22" s="8">
        <f>0</f>
        <v>0</v>
      </c>
      <c r="AG22" s="8">
        <f>3</f>
        <v>3</v>
      </c>
      <c r="AH22" s="5">
        <f>4</f>
        <v>4</v>
      </c>
      <c r="AI22" s="5">
        <f>0</f>
        <v>0</v>
      </c>
      <c r="AJ22" s="5">
        <f>4</f>
        <v>4</v>
      </c>
      <c r="AK22" s="5">
        <f>0</f>
        <v>0</v>
      </c>
      <c r="AL22" s="5">
        <f>0</f>
        <v>0</v>
      </c>
      <c r="AM22" s="5">
        <f>0</f>
        <v>0</v>
      </c>
      <c r="AN22" s="5">
        <f>0</f>
        <v>0</v>
      </c>
      <c r="AO22" s="5">
        <f>0</f>
        <v>0</v>
      </c>
      <c r="AP22" s="5">
        <f>0</f>
        <v>0</v>
      </c>
      <c r="AQ22" s="5">
        <f>0</f>
        <v>0</v>
      </c>
      <c r="AR22" s="5">
        <f>0</f>
        <v>0</v>
      </c>
      <c r="AS22" s="5">
        <f>0</f>
        <v>0</v>
      </c>
      <c r="AT22" s="5">
        <f>0</f>
        <v>0</v>
      </c>
      <c r="AU22" s="5">
        <f>0</f>
        <v>0</v>
      </c>
      <c r="AV22" s="5">
        <f>0</f>
        <v>0</v>
      </c>
      <c r="AW22" s="5">
        <f>0</f>
        <v>0</v>
      </c>
      <c r="AX22" s="5">
        <f>0</f>
        <v>0</v>
      </c>
      <c r="AY22" s="5">
        <f>2</f>
        <v>2</v>
      </c>
      <c r="AZ22" s="5">
        <f>0</f>
        <v>0</v>
      </c>
      <c r="BA22" s="5">
        <f>0</f>
        <v>0</v>
      </c>
      <c r="BB22" s="5">
        <f>0</f>
        <v>0</v>
      </c>
      <c r="BC22" s="5">
        <f>0</f>
        <v>0</v>
      </c>
    </row>
    <row r="23" spans="1:55" s="5" customFormat="1" ht="30" customHeight="1" x14ac:dyDescent="0.25">
      <c r="A23" s="23"/>
      <c r="B23" s="23" t="s">
        <v>23</v>
      </c>
      <c r="C23" s="23"/>
      <c r="D23">
        <v>1</v>
      </c>
      <c r="E23"/>
      <c r="F23">
        <f t="shared" si="0"/>
        <v>1</v>
      </c>
      <c r="G23"/>
      <c r="H23" s="8">
        <f>0</f>
        <v>0</v>
      </c>
      <c r="I23" s="8">
        <f>0</f>
        <v>0</v>
      </c>
      <c r="J23" s="8">
        <f>0</f>
        <v>0</v>
      </c>
      <c r="K23" s="8">
        <f>0</f>
        <v>0</v>
      </c>
      <c r="L23" s="8">
        <f>0</f>
        <v>0</v>
      </c>
      <c r="M23" s="8">
        <f>0</f>
        <v>0</v>
      </c>
      <c r="N23" s="8">
        <f>0</f>
        <v>0</v>
      </c>
      <c r="O23" s="8">
        <f>0</f>
        <v>0</v>
      </c>
      <c r="P23" s="8">
        <f>0</f>
        <v>0</v>
      </c>
      <c r="Q23" s="8">
        <f>0</f>
        <v>0</v>
      </c>
      <c r="R23" s="8">
        <f>0</f>
        <v>0</v>
      </c>
      <c r="S23" s="8">
        <f>1</f>
        <v>1</v>
      </c>
      <c r="T23" s="8">
        <f>0</f>
        <v>0</v>
      </c>
      <c r="U23" s="8">
        <f>0</f>
        <v>0</v>
      </c>
      <c r="V23" s="8">
        <f>0</f>
        <v>0</v>
      </c>
      <c r="W23" s="8">
        <f>0</f>
        <v>0</v>
      </c>
      <c r="X23" s="8">
        <f>0</f>
        <v>0</v>
      </c>
      <c r="Y23" s="8">
        <f>0</f>
        <v>0</v>
      </c>
      <c r="Z23" s="8">
        <f>0</f>
        <v>0</v>
      </c>
      <c r="AA23" s="8">
        <f>0</f>
        <v>0</v>
      </c>
      <c r="AB23" s="8">
        <f>0</f>
        <v>0</v>
      </c>
      <c r="AC23" s="8">
        <f>0</f>
        <v>0</v>
      </c>
      <c r="AD23" s="8">
        <f>0</f>
        <v>0</v>
      </c>
      <c r="AE23" s="8">
        <f>0</f>
        <v>0</v>
      </c>
      <c r="AF23" s="8">
        <f>0</f>
        <v>0</v>
      </c>
      <c r="AG23" s="8">
        <f>0</f>
        <v>0</v>
      </c>
      <c r="AH23" s="5">
        <f>0</f>
        <v>0</v>
      </c>
      <c r="AI23" s="5">
        <f>0</f>
        <v>0</v>
      </c>
      <c r="AJ23" s="5">
        <f>0</f>
        <v>0</v>
      </c>
      <c r="AK23" s="5">
        <f>0</f>
        <v>0</v>
      </c>
      <c r="AL23" s="5">
        <f>0</f>
        <v>0</v>
      </c>
      <c r="AM23" s="5">
        <f>0</f>
        <v>0</v>
      </c>
      <c r="AN23" s="5">
        <f>0</f>
        <v>0</v>
      </c>
      <c r="AO23" s="5">
        <f>0</f>
        <v>0</v>
      </c>
      <c r="AP23" s="5">
        <f>0</f>
        <v>0</v>
      </c>
      <c r="AQ23" s="5">
        <f>0</f>
        <v>0</v>
      </c>
      <c r="AR23" s="5">
        <f>0</f>
        <v>0</v>
      </c>
      <c r="AS23" s="5">
        <f>0</f>
        <v>0</v>
      </c>
      <c r="AT23" s="5">
        <f>0</f>
        <v>0</v>
      </c>
      <c r="AU23" s="5">
        <f>0</f>
        <v>0</v>
      </c>
      <c r="AV23" s="5">
        <f>0</f>
        <v>0</v>
      </c>
      <c r="AW23" s="5">
        <f>0</f>
        <v>0</v>
      </c>
      <c r="AX23" s="5">
        <f>0</f>
        <v>0</v>
      </c>
      <c r="AY23" s="5">
        <f>0</f>
        <v>0</v>
      </c>
      <c r="AZ23" s="5">
        <f>0</f>
        <v>0</v>
      </c>
      <c r="BA23" s="5">
        <f>0</f>
        <v>0</v>
      </c>
      <c r="BB23" s="5">
        <f>0</f>
        <v>0</v>
      </c>
      <c r="BC23" s="5">
        <f>0</f>
        <v>0</v>
      </c>
    </row>
    <row r="24" spans="1:55" s="5" customFormat="1" ht="30" customHeight="1" x14ac:dyDescent="0.25">
      <c r="A24" s="24" t="s">
        <v>11</v>
      </c>
      <c r="B24" s="24"/>
      <c r="C24" s="24"/>
      <c r="D24">
        <v>5</v>
      </c>
      <c r="E24"/>
      <c r="F24">
        <f t="shared" si="0"/>
        <v>5</v>
      </c>
      <c r="G24"/>
      <c r="H24" s="8">
        <f>0</f>
        <v>0</v>
      </c>
      <c r="I24" s="8">
        <f>0</f>
        <v>0</v>
      </c>
      <c r="J24" s="8">
        <f>0</f>
        <v>0</v>
      </c>
      <c r="K24" s="8">
        <f>0</f>
        <v>0</v>
      </c>
      <c r="L24" s="8">
        <f>0</f>
        <v>0</v>
      </c>
      <c r="M24" s="8">
        <f>0</f>
        <v>0</v>
      </c>
      <c r="N24" s="8">
        <f>0</f>
        <v>0</v>
      </c>
      <c r="O24" s="8">
        <f>0</f>
        <v>0</v>
      </c>
      <c r="P24" s="8">
        <f>0</f>
        <v>0</v>
      </c>
      <c r="Q24" s="8">
        <f>0</f>
        <v>0</v>
      </c>
      <c r="R24" s="8">
        <f>0</f>
        <v>0</v>
      </c>
      <c r="S24" s="8">
        <f>0</f>
        <v>0</v>
      </c>
      <c r="T24" s="8">
        <f>0</f>
        <v>0</v>
      </c>
      <c r="U24" s="8">
        <f>0</f>
        <v>0</v>
      </c>
      <c r="V24" s="8">
        <f>0</f>
        <v>0</v>
      </c>
      <c r="W24" s="8">
        <f>0</f>
        <v>0</v>
      </c>
      <c r="X24" s="8">
        <f>0</f>
        <v>0</v>
      </c>
      <c r="Y24" s="8">
        <f>0</f>
        <v>0</v>
      </c>
      <c r="Z24" s="8">
        <f>0</f>
        <v>0</v>
      </c>
      <c r="AA24" s="8">
        <f>0</f>
        <v>0</v>
      </c>
      <c r="AB24" s="8">
        <f>0</f>
        <v>0</v>
      </c>
      <c r="AC24" s="8">
        <f>0</f>
        <v>0</v>
      </c>
      <c r="AD24" s="8">
        <f>0</f>
        <v>0</v>
      </c>
      <c r="AE24" s="8">
        <f>0</f>
        <v>0</v>
      </c>
      <c r="AF24" s="8">
        <f>3</f>
        <v>3</v>
      </c>
      <c r="AG24" s="8">
        <f>0</f>
        <v>0</v>
      </c>
      <c r="AH24" s="5">
        <f>0</f>
        <v>0</v>
      </c>
      <c r="AI24" s="5">
        <f>0</f>
        <v>0</v>
      </c>
      <c r="AJ24" s="5">
        <f>1</f>
        <v>1</v>
      </c>
      <c r="AK24" s="5">
        <f>0</f>
        <v>0</v>
      </c>
      <c r="AL24" s="5">
        <f>0</f>
        <v>0</v>
      </c>
      <c r="AM24" s="5">
        <f>0</f>
        <v>0</v>
      </c>
      <c r="AN24" s="5">
        <f>0</f>
        <v>0</v>
      </c>
      <c r="AO24" s="5">
        <f>0</f>
        <v>0</v>
      </c>
      <c r="AP24" s="5">
        <f>0</f>
        <v>0</v>
      </c>
      <c r="AQ24" s="5">
        <f>0</f>
        <v>0</v>
      </c>
      <c r="AR24" s="5">
        <f>0</f>
        <v>0</v>
      </c>
      <c r="AS24" s="5">
        <f>0</f>
        <v>0</v>
      </c>
      <c r="AT24" s="5">
        <f>0</f>
        <v>0</v>
      </c>
      <c r="AU24" s="5">
        <f>1</f>
        <v>1</v>
      </c>
      <c r="AV24" s="5">
        <f>0</f>
        <v>0</v>
      </c>
      <c r="AW24" s="5">
        <f>0</f>
        <v>0</v>
      </c>
      <c r="AX24" s="5">
        <f>0</f>
        <v>0</v>
      </c>
      <c r="AY24" s="5">
        <f>0</f>
        <v>0</v>
      </c>
      <c r="AZ24" s="5">
        <f>0</f>
        <v>0</v>
      </c>
      <c r="BA24" s="5">
        <f>0</f>
        <v>0</v>
      </c>
      <c r="BB24" s="5">
        <f>0</f>
        <v>0</v>
      </c>
      <c r="BC24" s="5">
        <f>0</f>
        <v>0</v>
      </c>
    </row>
    <row r="25" spans="1:55" s="5" customFormat="1" ht="30" customHeight="1" x14ac:dyDescent="0.25">
      <c r="A25" s="24" t="s">
        <v>20</v>
      </c>
      <c r="B25" s="24"/>
      <c r="C25" s="24"/>
      <c r="D25">
        <v>2</v>
      </c>
      <c r="E25"/>
      <c r="F25">
        <f t="shared" si="0"/>
        <v>2</v>
      </c>
      <c r="G25"/>
      <c r="H25" s="8">
        <f>0</f>
        <v>0</v>
      </c>
      <c r="I25" s="8">
        <f>0</f>
        <v>0</v>
      </c>
      <c r="J25" s="8">
        <f>0</f>
        <v>0</v>
      </c>
      <c r="K25" s="8">
        <f>0</f>
        <v>0</v>
      </c>
      <c r="L25" s="8">
        <f>0</f>
        <v>0</v>
      </c>
      <c r="M25" s="8">
        <f>0</f>
        <v>0</v>
      </c>
      <c r="N25" s="8">
        <f>0</f>
        <v>0</v>
      </c>
      <c r="O25" s="8">
        <f>0</f>
        <v>0</v>
      </c>
      <c r="P25" s="8">
        <f>0</f>
        <v>0</v>
      </c>
      <c r="Q25" s="8">
        <f>0</f>
        <v>0</v>
      </c>
      <c r="R25" s="8">
        <f>0</f>
        <v>0</v>
      </c>
      <c r="S25" s="8">
        <f>0</f>
        <v>0</v>
      </c>
      <c r="T25" s="8">
        <f>0</f>
        <v>0</v>
      </c>
      <c r="U25" s="8">
        <f>0</f>
        <v>0</v>
      </c>
      <c r="V25" s="8">
        <f>0</f>
        <v>0</v>
      </c>
      <c r="W25" s="8">
        <f>0</f>
        <v>0</v>
      </c>
      <c r="X25" s="8">
        <f>0</f>
        <v>0</v>
      </c>
      <c r="Y25" s="8">
        <f>0</f>
        <v>0</v>
      </c>
      <c r="Z25" s="8">
        <f>0</f>
        <v>0</v>
      </c>
      <c r="AA25" s="8">
        <f>0</f>
        <v>0</v>
      </c>
      <c r="AB25" s="8">
        <f>0</f>
        <v>0</v>
      </c>
      <c r="AC25" s="8">
        <f>0</f>
        <v>0</v>
      </c>
      <c r="AD25" s="8">
        <f>0</f>
        <v>0</v>
      </c>
      <c r="AE25" s="8">
        <f>0</f>
        <v>0</v>
      </c>
      <c r="AF25" s="8">
        <f>2</f>
        <v>2</v>
      </c>
      <c r="AG25" s="8">
        <f>0</f>
        <v>0</v>
      </c>
      <c r="AH25" s="5">
        <f>0</f>
        <v>0</v>
      </c>
      <c r="AI25" s="5">
        <f>0</f>
        <v>0</v>
      </c>
      <c r="AJ25" s="5">
        <f>0</f>
        <v>0</v>
      </c>
      <c r="AK25" s="5">
        <f>0</f>
        <v>0</v>
      </c>
      <c r="AL25" s="5">
        <f>0</f>
        <v>0</v>
      </c>
      <c r="AM25" s="5">
        <f>0</f>
        <v>0</v>
      </c>
      <c r="AN25" s="5">
        <f>0</f>
        <v>0</v>
      </c>
      <c r="AO25" s="5">
        <f>0</f>
        <v>0</v>
      </c>
      <c r="AP25" s="5">
        <f>0</f>
        <v>0</v>
      </c>
      <c r="AQ25" s="5">
        <f>0</f>
        <v>0</v>
      </c>
      <c r="AR25" s="5">
        <f>0</f>
        <v>0</v>
      </c>
      <c r="AS25" s="5">
        <f>0</f>
        <v>0</v>
      </c>
      <c r="AT25" s="5">
        <f>0</f>
        <v>0</v>
      </c>
      <c r="AU25" s="5">
        <f>0</f>
        <v>0</v>
      </c>
      <c r="AV25" s="5">
        <f>0</f>
        <v>0</v>
      </c>
      <c r="AW25" s="5">
        <f>0</f>
        <v>0</v>
      </c>
      <c r="AX25" s="5">
        <f>0</f>
        <v>0</v>
      </c>
      <c r="AY25" s="5">
        <f>0</f>
        <v>0</v>
      </c>
      <c r="AZ25" s="5">
        <f>0</f>
        <v>0</v>
      </c>
      <c r="BA25" s="5">
        <f>0</f>
        <v>0</v>
      </c>
      <c r="BB25" s="5">
        <f>0</f>
        <v>0</v>
      </c>
      <c r="BC25" s="5">
        <f>0</f>
        <v>0</v>
      </c>
    </row>
    <row r="26" spans="1:55" s="5" customFormat="1" ht="30" customHeight="1" x14ac:dyDescent="0.25">
      <c r="A26" s="23" t="s">
        <v>12</v>
      </c>
      <c r="B26" s="23" t="s">
        <v>21</v>
      </c>
      <c r="C26" s="23"/>
      <c r="D26">
        <v>0</v>
      </c>
      <c r="E26"/>
      <c r="F26">
        <f t="shared" si="0"/>
        <v>0</v>
      </c>
      <c r="G26"/>
      <c r="H26" s="8">
        <f>0</f>
        <v>0</v>
      </c>
      <c r="I26" s="8">
        <f>0</f>
        <v>0</v>
      </c>
      <c r="J26" s="8">
        <f>0</f>
        <v>0</v>
      </c>
      <c r="K26" s="8">
        <f>0</f>
        <v>0</v>
      </c>
      <c r="L26" s="8">
        <f>0</f>
        <v>0</v>
      </c>
      <c r="M26" s="8">
        <f>0</f>
        <v>0</v>
      </c>
      <c r="N26" s="8">
        <f>0</f>
        <v>0</v>
      </c>
      <c r="O26" s="8">
        <f>0</f>
        <v>0</v>
      </c>
      <c r="P26" s="8">
        <f>0</f>
        <v>0</v>
      </c>
      <c r="Q26" s="8">
        <f>0</f>
        <v>0</v>
      </c>
      <c r="R26" s="8">
        <f>0</f>
        <v>0</v>
      </c>
      <c r="S26" s="8">
        <f>0</f>
        <v>0</v>
      </c>
      <c r="T26" s="8">
        <f>0</f>
        <v>0</v>
      </c>
      <c r="U26" s="8">
        <f>0</f>
        <v>0</v>
      </c>
      <c r="V26" s="8">
        <f>0</f>
        <v>0</v>
      </c>
      <c r="W26" s="8">
        <f>0</f>
        <v>0</v>
      </c>
      <c r="X26" s="8">
        <f>0</f>
        <v>0</v>
      </c>
      <c r="Y26" s="8">
        <f>0</f>
        <v>0</v>
      </c>
      <c r="Z26" s="8">
        <f>0</f>
        <v>0</v>
      </c>
      <c r="AA26" s="8">
        <f>0</f>
        <v>0</v>
      </c>
      <c r="AB26" s="8">
        <f>0</f>
        <v>0</v>
      </c>
      <c r="AC26" s="8">
        <f>0</f>
        <v>0</v>
      </c>
      <c r="AD26" s="8">
        <f>0</f>
        <v>0</v>
      </c>
      <c r="AE26" s="8">
        <f>0</f>
        <v>0</v>
      </c>
      <c r="AF26" s="8">
        <f>0</f>
        <v>0</v>
      </c>
      <c r="AG26" s="8">
        <f>0</f>
        <v>0</v>
      </c>
      <c r="AH26" s="5">
        <f>0</f>
        <v>0</v>
      </c>
      <c r="AI26" s="5">
        <f>0</f>
        <v>0</v>
      </c>
      <c r="AJ26" s="5">
        <f>0</f>
        <v>0</v>
      </c>
      <c r="AK26" s="5">
        <f>0</f>
        <v>0</v>
      </c>
      <c r="AL26" s="5">
        <f>0</f>
        <v>0</v>
      </c>
      <c r="AM26" s="5">
        <f>0</f>
        <v>0</v>
      </c>
      <c r="AN26" s="5">
        <f>0</f>
        <v>0</v>
      </c>
      <c r="AO26" s="5">
        <f>0</f>
        <v>0</v>
      </c>
      <c r="AP26" s="5">
        <f>0</f>
        <v>0</v>
      </c>
      <c r="AQ26" s="5">
        <f>0</f>
        <v>0</v>
      </c>
      <c r="AR26" s="5">
        <f>0</f>
        <v>0</v>
      </c>
      <c r="AS26" s="5">
        <f>0</f>
        <v>0</v>
      </c>
      <c r="AT26" s="5">
        <f>0</f>
        <v>0</v>
      </c>
      <c r="AU26" s="5">
        <f>0</f>
        <v>0</v>
      </c>
      <c r="AV26" s="5">
        <f>0</f>
        <v>0</v>
      </c>
      <c r="AW26" s="5">
        <f>0</f>
        <v>0</v>
      </c>
      <c r="AX26" s="5">
        <f>0</f>
        <v>0</v>
      </c>
      <c r="AY26" s="5">
        <f>0</f>
        <v>0</v>
      </c>
      <c r="AZ26" s="5">
        <f>0</f>
        <v>0</v>
      </c>
      <c r="BA26" s="5">
        <f>0</f>
        <v>0</v>
      </c>
      <c r="BB26" s="5">
        <f>0</f>
        <v>0</v>
      </c>
      <c r="BC26" s="5">
        <f>0</f>
        <v>0</v>
      </c>
    </row>
    <row r="27" spans="1:55" s="5" customFormat="1" ht="30" customHeight="1" x14ac:dyDescent="0.25">
      <c r="A27" s="23"/>
      <c r="B27" s="26" t="s">
        <v>24</v>
      </c>
      <c r="C27" s="26"/>
      <c r="D27">
        <v>0</v>
      </c>
      <c r="E27"/>
      <c r="F27">
        <f t="shared" si="0"/>
        <v>0</v>
      </c>
      <c r="G27"/>
      <c r="H27" s="8">
        <f>0</f>
        <v>0</v>
      </c>
      <c r="I27" s="8">
        <f>0</f>
        <v>0</v>
      </c>
      <c r="J27" s="8">
        <f>0</f>
        <v>0</v>
      </c>
      <c r="K27" s="8">
        <f>0</f>
        <v>0</v>
      </c>
      <c r="L27" s="8">
        <f>0</f>
        <v>0</v>
      </c>
      <c r="M27" s="8">
        <f>0</f>
        <v>0</v>
      </c>
      <c r="N27" s="8">
        <f>0</f>
        <v>0</v>
      </c>
      <c r="O27" s="8">
        <f>0</f>
        <v>0</v>
      </c>
      <c r="P27" s="8">
        <f>0</f>
        <v>0</v>
      </c>
      <c r="Q27" s="8">
        <f>0</f>
        <v>0</v>
      </c>
      <c r="R27" s="8">
        <f>0</f>
        <v>0</v>
      </c>
      <c r="S27" s="8">
        <f>0</f>
        <v>0</v>
      </c>
      <c r="T27" s="8">
        <f>0</f>
        <v>0</v>
      </c>
      <c r="U27" s="8">
        <f>0</f>
        <v>0</v>
      </c>
      <c r="V27" s="8">
        <f>0</f>
        <v>0</v>
      </c>
      <c r="W27" s="8">
        <f>0</f>
        <v>0</v>
      </c>
      <c r="X27" s="8">
        <f>0</f>
        <v>0</v>
      </c>
      <c r="Y27" s="8">
        <f>0</f>
        <v>0</v>
      </c>
      <c r="Z27" s="8">
        <f>0</f>
        <v>0</v>
      </c>
      <c r="AA27" s="8">
        <f>0</f>
        <v>0</v>
      </c>
      <c r="AB27" s="8">
        <f>0</f>
        <v>0</v>
      </c>
      <c r="AC27" s="8">
        <f>0</f>
        <v>0</v>
      </c>
      <c r="AD27" s="8">
        <f>0</f>
        <v>0</v>
      </c>
      <c r="AE27" s="8">
        <f>0</f>
        <v>0</v>
      </c>
      <c r="AF27" s="8">
        <f>0</f>
        <v>0</v>
      </c>
      <c r="AG27" s="8">
        <f>0</f>
        <v>0</v>
      </c>
      <c r="AH27" s="5">
        <f>0</f>
        <v>0</v>
      </c>
      <c r="AI27" s="5">
        <f>0</f>
        <v>0</v>
      </c>
      <c r="AJ27" s="5">
        <f>0</f>
        <v>0</v>
      </c>
      <c r="AK27" s="5">
        <f>0</f>
        <v>0</v>
      </c>
      <c r="AL27" s="5">
        <f>0</f>
        <v>0</v>
      </c>
      <c r="AM27" s="5">
        <f>0</f>
        <v>0</v>
      </c>
      <c r="AN27" s="5">
        <f>0</f>
        <v>0</v>
      </c>
      <c r="AO27" s="5">
        <f>0</f>
        <v>0</v>
      </c>
      <c r="AP27" s="5">
        <f>0</f>
        <v>0</v>
      </c>
      <c r="AQ27" s="5">
        <f>0</f>
        <v>0</v>
      </c>
      <c r="AR27" s="5">
        <f>0</f>
        <v>0</v>
      </c>
      <c r="AS27" s="5">
        <f>0</f>
        <v>0</v>
      </c>
      <c r="AT27" s="5">
        <f>0</f>
        <v>0</v>
      </c>
      <c r="AU27" s="5">
        <f>0</f>
        <v>0</v>
      </c>
      <c r="AV27" s="5">
        <f>0</f>
        <v>0</v>
      </c>
      <c r="AW27" s="5">
        <f>0</f>
        <v>0</v>
      </c>
      <c r="AX27" s="5">
        <f>0</f>
        <v>0</v>
      </c>
      <c r="AY27" s="5">
        <f>0</f>
        <v>0</v>
      </c>
      <c r="AZ27" s="5">
        <f>0</f>
        <v>0</v>
      </c>
      <c r="BA27" s="5">
        <f>0</f>
        <v>0</v>
      </c>
      <c r="BB27" s="5">
        <f>0</f>
        <v>0</v>
      </c>
      <c r="BC27" s="5">
        <f>0</f>
        <v>0</v>
      </c>
    </row>
    <row r="28" spans="1:55" s="5" customFormat="1" ht="30" customHeight="1" x14ac:dyDescent="0.25">
      <c r="A28" s="23"/>
      <c r="B28" s="23" t="s">
        <v>22</v>
      </c>
      <c r="C28" s="23"/>
      <c r="D28">
        <v>0</v>
      </c>
      <c r="E28"/>
      <c r="F28">
        <f t="shared" si="0"/>
        <v>0</v>
      </c>
      <c r="G28"/>
      <c r="H28" s="8">
        <f>0</f>
        <v>0</v>
      </c>
      <c r="I28" s="8">
        <f>0</f>
        <v>0</v>
      </c>
      <c r="J28" s="8">
        <f>0</f>
        <v>0</v>
      </c>
      <c r="K28" s="8">
        <f>0</f>
        <v>0</v>
      </c>
      <c r="L28" s="8">
        <f>0</f>
        <v>0</v>
      </c>
      <c r="M28" s="8">
        <f>0</f>
        <v>0</v>
      </c>
      <c r="N28" s="8">
        <f>0</f>
        <v>0</v>
      </c>
      <c r="O28" s="8">
        <f>0</f>
        <v>0</v>
      </c>
      <c r="P28" s="8">
        <f>0</f>
        <v>0</v>
      </c>
      <c r="Q28" s="8">
        <f>0</f>
        <v>0</v>
      </c>
      <c r="R28" s="8">
        <f>0</f>
        <v>0</v>
      </c>
      <c r="S28" s="8">
        <f>0</f>
        <v>0</v>
      </c>
      <c r="T28" s="8">
        <f>0</f>
        <v>0</v>
      </c>
      <c r="U28" s="8">
        <f>0</f>
        <v>0</v>
      </c>
      <c r="V28" s="8">
        <f>0</f>
        <v>0</v>
      </c>
      <c r="W28" s="8">
        <f>0</f>
        <v>0</v>
      </c>
      <c r="X28" s="8">
        <f>0</f>
        <v>0</v>
      </c>
      <c r="Y28" s="8">
        <f>0</f>
        <v>0</v>
      </c>
      <c r="Z28" s="8">
        <f>0</f>
        <v>0</v>
      </c>
      <c r="AA28" s="8">
        <f>0</f>
        <v>0</v>
      </c>
      <c r="AB28" s="8">
        <f>0</f>
        <v>0</v>
      </c>
      <c r="AC28" s="8">
        <f>0</f>
        <v>0</v>
      </c>
      <c r="AD28" s="8">
        <f>0</f>
        <v>0</v>
      </c>
      <c r="AE28" s="8">
        <f>0</f>
        <v>0</v>
      </c>
      <c r="AF28" s="8">
        <f>0</f>
        <v>0</v>
      </c>
      <c r="AG28" s="8">
        <f>0</f>
        <v>0</v>
      </c>
      <c r="AH28" s="5">
        <f>0</f>
        <v>0</v>
      </c>
      <c r="AI28" s="5">
        <f>0</f>
        <v>0</v>
      </c>
      <c r="AJ28" s="5">
        <f>0</f>
        <v>0</v>
      </c>
      <c r="AK28" s="5">
        <f>0</f>
        <v>0</v>
      </c>
      <c r="AL28" s="5">
        <f>0</f>
        <v>0</v>
      </c>
      <c r="AM28" s="5">
        <f>0</f>
        <v>0</v>
      </c>
      <c r="AN28" s="5">
        <f>0</f>
        <v>0</v>
      </c>
      <c r="AO28" s="5">
        <f>0</f>
        <v>0</v>
      </c>
      <c r="AP28" s="5">
        <f>0</f>
        <v>0</v>
      </c>
      <c r="AQ28" s="5">
        <f>0</f>
        <v>0</v>
      </c>
      <c r="AR28" s="5">
        <f>0</f>
        <v>0</v>
      </c>
      <c r="AS28" s="5">
        <f>0</f>
        <v>0</v>
      </c>
      <c r="AT28" s="5">
        <f>0</f>
        <v>0</v>
      </c>
      <c r="AU28" s="5">
        <f>0</f>
        <v>0</v>
      </c>
      <c r="AV28" s="5">
        <f>0</f>
        <v>0</v>
      </c>
      <c r="AW28" s="5">
        <f>0</f>
        <v>0</v>
      </c>
      <c r="AX28" s="5">
        <f>0</f>
        <v>0</v>
      </c>
      <c r="AY28" s="5">
        <f>0</f>
        <v>0</v>
      </c>
      <c r="AZ28" s="5">
        <f>0</f>
        <v>0</v>
      </c>
      <c r="BA28" s="5">
        <f>0</f>
        <v>0</v>
      </c>
      <c r="BB28" s="5">
        <f>0</f>
        <v>0</v>
      </c>
      <c r="BC28" s="5">
        <f>0</f>
        <v>0</v>
      </c>
    </row>
    <row r="29" spans="1:55" s="5" customFormat="1" ht="30" customHeight="1" x14ac:dyDescent="0.25">
      <c r="A29" s="23"/>
      <c r="B29" s="23" t="s">
        <v>10</v>
      </c>
      <c r="C29" s="23"/>
      <c r="D29">
        <v>0</v>
      </c>
      <c r="E29"/>
      <c r="F29">
        <f t="shared" si="0"/>
        <v>0</v>
      </c>
      <c r="G29"/>
      <c r="H29" s="8">
        <f>0</f>
        <v>0</v>
      </c>
      <c r="I29" s="8">
        <f>0</f>
        <v>0</v>
      </c>
      <c r="J29" s="8">
        <f>0</f>
        <v>0</v>
      </c>
      <c r="K29" s="8">
        <f>0</f>
        <v>0</v>
      </c>
      <c r="L29" s="8">
        <f>0</f>
        <v>0</v>
      </c>
      <c r="M29" s="8">
        <f>0</f>
        <v>0</v>
      </c>
      <c r="N29" s="8">
        <f>0</f>
        <v>0</v>
      </c>
      <c r="O29" s="8">
        <f>0</f>
        <v>0</v>
      </c>
      <c r="P29" s="8">
        <f>0</f>
        <v>0</v>
      </c>
      <c r="Q29" s="8">
        <f>0</f>
        <v>0</v>
      </c>
      <c r="R29" s="8">
        <f>0</f>
        <v>0</v>
      </c>
      <c r="S29" s="8">
        <f>0</f>
        <v>0</v>
      </c>
      <c r="T29" s="8">
        <f>0</f>
        <v>0</v>
      </c>
      <c r="U29" s="8">
        <f>0</f>
        <v>0</v>
      </c>
      <c r="V29" s="8">
        <f>0</f>
        <v>0</v>
      </c>
      <c r="W29" s="8">
        <f>0</f>
        <v>0</v>
      </c>
      <c r="X29" s="8">
        <f>0</f>
        <v>0</v>
      </c>
      <c r="Y29" s="8">
        <f>0</f>
        <v>0</v>
      </c>
      <c r="Z29" s="8">
        <f>0</f>
        <v>0</v>
      </c>
      <c r="AA29" s="8">
        <f>0</f>
        <v>0</v>
      </c>
      <c r="AB29" s="8">
        <f>0</f>
        <v>0</v>
      </c>
      <c r="AC29" s="8">
        <f>0</f>
        <v>0</v>
      </c>
      <c r="AD29" s="8">
        <f>0</f>
        <v>0</v>
      </c>
      <c r="AE29" s="8">
        <f>0</f>
        <v>0</v>
      </c>
      <c r="AF29" s="8">
        <f>0</f>
        <v>0</v>
      </c>
      <c r="AG29" s="8">
        <f>0</f>
        <v>0</v>
      </c>
      <c r="AH29" s="5">
        <f>0</f>
        <v>0</v>
      </c>
      <c r="AI29" s="5">
        <f>0</f>
        <v>0</v>
      </c>
      <c r="AJ29" s="5">
        <f>0</f>
        <v>0</v>
      </c>
      <c r="AK29" s="5">
        <f>0</f>
        <v>0</v>
      </c>
      <c r="AL29" s="5">
        <f>0</f>
        <v>0</v>
      </c>
      <c r="AM29" s="5">
        <f>0</f>
        <v>0</v>
      </c>
      <c r="AN29" s="5">
        <f>0</f>
        <v>0</v>
      </c>
      <c r="AO29" s="5">
        <f>0</f>
        <v>0</v>
      </c>
      <c r="AP29" s="5">
        <f>0</f>
        <v>0</v>
      </c>
      <c r="AQ29" s="5">
        <f>0</f>
        <v>0</v>
      </c>
      <c r="AR29" s="5">
        <f>0</f>
        <v>0</v>
      </c>
      <c r="AS29" s="5">
        <f>0</f>
        <v>0</v>
      </c>
      <c r="AT29" s="5">
        <f>0</f>
        <v>0</v>
      </c>
      <c r="AU29" s="5">
        <f>0</f>
        <v>0</v>
      </c>
      <c r="AV29" s="5">
        <f>0</f>
        <v>0</v>
      </c>
      <c r="AW29" s="5">
        <f>0</f>
        <v>0</v>
      </c>
      <c r="AX29" s="5">
        <f>0</f>
        <v>0</v>
      </c>
      <c r="AY29" s="5">
        <f>0</f>
        <v>0</v>
      </c>
      <c r="AZ29" s="5">
        <f>0</f>
        <v>0</v>
      </c>
      <c r="BA29" s="5">
        <f>0</f>
        <v>0</v>
      </c>
      <c r="BB29" s="5">
        <f>0</f>
        <v>0</v>
      </c>
      <c r="BC29" s="5">
        <f>0</f>
        <v>0</v>
      </c>
    </row>
    <row r="32" spans="1:55" ht="35.25" customHeight="1" x14ac:dyDescent="0.25"/>
  </sheetData>
  <mergeCells count="34">
    <mergeCell ref="A1:C4"/>
    <mergeCell ref="F1:F4"/>
    <mergeCell ref="G1:G4"/>
    <mergeCell ref="A5:C5"/>
    <mergeCell ref="A6:C6"/>
    <mergeCell ref="E1:E4"/>
    <mergeCell ref="D1:D4"/>
    <mergeCell ref="A7:C7"/>
    <mergeCell ref="A8:C8"/>
    <mergeCell ref="A9:C9"/>
    <mergeCell ref="A10:C10"/>
    <mergeCell ref="A11:C11"/>
    <mergeCell ref="B23:C23"/>
    <mergeCell ref="A12:C12"/>
    <mergeCell ref="A13:C13"/>
    <mergeCell ref="A14:C14"/>
    <mergeCell ref="A15:C15"/>
    <mergeCell ref="A16:C16"/>
    <mergeCell ref="H1:AQ2"/>
    <mergeCell ref="H3:AQ3"/>
    <mergeCell ref="A24:C24"/>
    <mergeCell ref="A25:C25"/>
    <mergeCell ref="A26:A29"/>
    <mergeCell ref="B26:C26"/>
    <mergeCell ref="B27:C27"/>
    <mergeCell ref="B28:C28"/>
    <mergeCell ref="B29:C29"/>
    <mergeCell ref="A17:C17"/>
    <mergeCell ref="A18:C18"/>
    <mergeCell ref="A19:C19"/>
    <mergeCell ref="A20:A23"/>
    <mergeCell ref="B20:C20"/>
    <mergeCell ref="B21:C21"/>
    <mergeCell ref="B22:C22"/>
  </mergeCells>
  <conditionalFormatting sqref="A1:C29 F1:XFD29">
    <cfRule type="notContainsBlanks" dxfId="2" priority="3" stopIfTrue="1">
      <formula>LEN(TRIM(A1))&gt;0</formula>
    </cfRule>
  </conditionalFormatting>
  <conditionalFormatting sqref="E1:E29">
    <cfRule type="notContainsBlanks" dxfId="1" priority="2" stopIfTrue="1">
      <formula>LEN(TRIM(E1))&gt;0</formula>
    </cfRule>
  </conditionalFormatting>
  <conditionalFormatting sqref="D1:D29">
    <cfRule type="notContainsBlanks" dxfId="0" priority="1" stopIfTrue="1">
      <formula>LEN(TRIM(D1))&gt;0</formula>
    </cfRule>
  </conditionalFormatting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Лист1 (2)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Городничева Дарья Олеговна</dc:creator>
  <cp:lastModifiedBy>Городничева Дарья Олеговна</cp:lastModifiedBy>
  <cp:lastPrinted>2020-01-09T11:38:27Z</cp:lastPrinted>
  <dcterms:created xsi:type="dcterms:W3CDTF">2006-09-16T00:00:00Z</dcterms:created>
  <dcterms:modified xsi:type="dcterms:W3CDTF">2020-01-09T11:38:43Z</dcterms:modified>
</cp:coreProperties>
</file>