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5835" windowWidth="26955" windowHeight="11670" tabRatio="837"/>
  </bookViews>
  <sheets>
    <sheet name="1. Объемы поставок" sheetId="2" r:id="rId1"/>
  </sheets>
  <calcPr calcId="145621"/>
</workbook>
</file>

<file path=xl/calcChain.xml><?xml version="1.0" encoding="utf-8"?>
<calcChain xmlns="http://schemas.openxmlformats.org/spreadsheetml/2006/main">
  <c r="J39" i="2" l="1"/>
  <c r="O29" i="2"/>
  <c r="O7" i="2" s="1"/>
  <c r="N29" i="2"/>
  <c r="N7" i="2" s="1"/>
  <c r="J29" i="2"/>
  <c r="I29" i="2"/>
  <c r="I7" i="2" s="1"/>
  <c r="E29" i="2"/>
  <c r="E7" i="2" s="1"/>
  <c r="D29" i="2"/>
  <c r="D7" i="2" s="1"/>
  <c r="P29" i="2"/>
  <c r="M29" i="2"/>
  <c r="M7" i="2" s="1"/>
  <c r="K29" i="2"/>
  <c r="K7" i="2" s="1"/>
  <c r="H29" i="2"/>
  <c r="F29" i="2"/>
  <c r="C29" i="2"/>
  <c r="C7" i="2" s="1"/>
  <c r="P19" i="2"/>
  <c r="P9" i="2"/>
  <c r="H7" i="2"/>
  <c r="F7" i="2"/>
  <c r="L7" i="2"/>
  <c r="G7" i="2"/>
  <c r="B7" i="2"/>
  <c r="J7" i="2" l="1"/>
  <c r="P7" i="2"/>
  <c r="P49" i="2" l="1"/>
  <c r="J49" i="2"/>
  <c r="M49" i="2" l="1"/>
  <c r="P39" i="2"/>
  <c r="M39" i="2"/>
  <c r="K49" i="2"/>
  <c r="H49" i="2"/>
  <c r="H39" i="2"/>
  <c r="E49" i="2"/>
  <c r="E39" i="2"/>
  <c r="F49" i="2"/>
  <c r="C49" i="2"/>
  <c r="M19" i="2" l="1"/>
  <c r="K19" i="2"/>
  <c r="H19" i="2"/>
  <c r="F19" i="2"/>
  <c r="C19" i="2"/>
  <c r="O9" i="2"/>
  <c r="N9" i="2"/>
  <c r="L9" i="2"/>
  <c r="J9" i="2"/>
  <c r="I9" i="2"/>
  <c r="G9" i="2"/>
  <c r="E9" i="2"/>
  <c r="D9" i="2"/>
  <c r="M9" i="2"/>
  <c r="K9" i="2" l="1"/>
  <c r="H9" i="2"/>
  <c r="F9" i="2"/>
  <c r="C9" i="2"/>
  <c r="C39" i="2" l="1"/>
  <c r="F39" i="2"/>
  <c r="K39" i="2"/>
</calcChain>
</file>

<file path=xl/sharedStrings.xml><?xml version="1.0" encoding="utf-8"?>
<sst xmlns="http://schemas.openxmlformats.org/spreadsheetml/2006/main" count="72" uniqueCount="27">
  <si>
    <t>Форма 1. Мониторинг объема поставок продовольствия в систему внутренней продовольственной помощи по видам продуктов</t>
  </si>
  <si>
    <t>в том числе</t>
  </si>
  <si>
    <t>картофель</t>
  </si>
  <si>
    <t>Направления поставок продовольствия</t>
  </si>
  <si>
    <t>В систему социального питания* ВСЕГО:</t>
  </si>
  <si>
    <t>в организации здравоохранения</t>
  </si>
  <si>
    <t xml:space="preserve">в организации социальной защиты населения </t>
  </si>
  <si>
    <t>Объемы поставок ВСЕГО,                  тыс. тонн</t>
  </si>
  <si>
    <t>Объемы             поставок ВСЕГО,                            млн. руб.</t>
  </si>
  <si>
    <t xml:space="preserve">Доля организаций, охваченных мониторингом, % </t>
  </si>
  <si>
    <t>овощи и бахчевые</t>
  </si>
  <si>
    <t>фрукты свежие</t>
  </si>
  <si>
    <t>молоко и молокопродукты</t>
  </si>
  <si>
    <t>Из них местного пр-ва, %</t>
  </si>
  <si>
    <t>Объемы поставок ВСЕГО, тыс. тонн</t>
  </si>
  <si>
    <t>Доля в поставках продукции отечествен. пр-ва, %</t>
  </si>
  <si>
    <t>хлебобулочные изделия</t>
  </si>
  <si>
    <t>макароны</t>
  </si>
  <si>
    <t>крупы</t>
  </si>
  <si>
    <t>мясо и мясопродукты</t>
  </si>
  <si>
    <t>рыба и рыбопродукты</t>
  </si>
  <si>
    <r>
      <rPr>
        <b/>
        <sz val="16"/>
        <color theme="1"/>
        <rFont val="Times New Roman"/>
        <family val="1"/>
        <charset val="204"/>
      </rPr>
      <t xml:space="preserve">На адресную продовольственную помощь граждан </t>
    </r>
    <r>
      <rPr>
        <sz val="16"/>
        <color theme="1"/>
        <rFont val="Times New Roman"/>
        <family val="1"/>
        <charset val="204"/>
      </rPr>
      <t xml:space="preserve">  </t>
    </r>
    <r>
      <rPr>
        <b/>
        <sz val="16"/>
        <color theme="1"/>
        <rFont val="Times New Roman"/>
        <family val="1"/>
        <charset val="204"/>
      </rPr>
      <t>ВСЕГО, в том числе</t>
    </r>
  </si>
  <si>
    <t>в организации системы образования</t>
  </si>
  <si>
    <r>
      <rPr>
        <b/>
        <sz val="16"/>
        <color theme="1"/>
        <rFont val="Times New Roman"/>
        <family val="1"/>
        <charset val="204"/>
      </rPr>
      <t>На адресную продовольственную помощь нуждающимся гражданам старшего поколения</t>
    </r>
    <r>
      <rPr>
        <sz val="16"/>
        <color theme="1"/>
        <rFont val="Times New Roman"/>
        <family val="1"/>
        <charset val="204"/>
      </rPr>
      <t xml:space="preserve"> </t>
    </r>
  </si>
  <si>
    <t>2020 (план)</t>
  </si>
  <si>
    <t>* предоставляются обобщенные сводные данные по бюджетным, казенным, автономным организациям образования, здравоохранения, социалього обслуживания населения</t>
  </si>
  <si>
    <t>Министерство сельского хозяйства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</si>
</sst>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"/>
    <numFmt numFmtId="166" formatCode="0.00000"/>
    <numFmt numFmtId="167" formatCode="#,##0.00000"/>
    <numFmt numFmtId="168" formatCode="0.000000"/>
    <numFmt numFmtId="169" formatCode="#,##0.0000"/>
    <numFmt numFmtId="170" formatCode="0.000"/>
    <numFmt numFmtId="171" formatCode="0.0000"/>
    <numFmt numFmtId="172" formatCode="#,##0.000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1" applyNumberFormat="0" applyAlignment="0" applyProtection="0"/>
    <xf numFmtId="0" fontId="11" fillId="6" borderId="12" applyNumberFormat="0" applyAlignment="0" applyProtection="0"/>
    <xf numFmtId="0" fontId="12" fillId="6" borderId="11" applyNumberFormat="0" applyAlignment="0" applyProtection="0"/>
    <xf numFmtId="0" fontId="13" fillId="0" borderId="13" applyNumberFormat="0" applyFill="0" applyAlignment="0" applyProtection="0"/>
    <xf numFmtId="0" fontId="14" fillId="7" borderId="14" applyNumberFormat="0" applyAlignment="0" applyProtection="0"/>
    <xf numFmtId="0" fontId="15" fillId="0" borderId="0" applyNumberFormat="0" applyFill="0" applyBorder="0" applyAlignment="0" applyProtection="0"/>
    <xf numFmtId="0" fontId="2" fillId="8" borderId="15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Font="1" applyFill="1"/>
    <xf numFmtId="0" fontId="1" fillId="0" borderId="0" xfId="0" applyFont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wrapText="1"/>
    </xf>
    <xf numFmtId="164" fontId="20" fillId="0" borderId="1" xfId="0" applyNumberFormat="1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1" fontId="22" fillId="0" borderId="20" xfId="0" applyNumberFormat="1" applyFont="1" applyFill="1" applyBorder="1" applyAlignment="1">
      <alignment wrapText="1"/>
    </xf>
    <xf numFmtId="164" fontId="22" fillId="0" borderId="21" xfId="0" applyNumberFormat="1" applyFont="1" applyFill="1" applyBorder="1" applyAlignment="1">
      <alignment horizontal="right"/>
    </xf>
    <xf numFmtId="1" fontId="22" fillId="0" borderId="21" xfId="0" applyNumberFormat="1" applyFont="1" applyFill="1" applyBorder="1" applyAlignment="1">
      <alignment wrapText="1"/>
    </xf>
    <xf numFmtId="0" fontId="1" fillId="0" borderId="0" xfId="0" applyFont="1" applyFill="1"/>
    <xf numFmtId="0" fontId="25" fillId="0" borderId="19" xfId="0" applyFont="1" applyFill="1" applyBorder="1" applyAlignment="1">
      <alignment horizontal="left" wrapText="1"/>
    </xf>
    <xf numFmtId="165" fontId="18" fillId="0" borderId="19" xfId="0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left" wrapText="1"/>
    </xf>
    <xf numFmtId="165" fontId="18" fillId="0" borderId="17" xfId="0" applyNumberFormat="1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left" wrapText="1"/>
    </xf>
    <xf numFmtId="0" fontId="26" fillId="0" borderId="0" xfId="0" applyFont="1"/>
    <xf numFmtId="0" fontId="25" fillId="0" borderId="19" xfId="0" applyFont="1" applyBorder="1" applyAlignment="1">
      <alignment horizontal="left" wrapText="1"/>
    </xf>
    <xf numFmtId="0" fontId="25" fillId="0" borderId="7" xfId="0" applyFont="1" applyBorder="1" applyAlignment="1">
      <alignment wrapText="1"/>
    </xf>
    <xf numFmtId="0" fontId="25" fillId="0" borderId="28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165" fontId="20" fillId="0" borderId="1" xfId="0" applyNumberFormat="1" applyFont="1" applyBorder="1" applyAlignment="1">
      <alignment horizontal="center" vertical="center" wrapText="1"/>
    </xf>
    <xf numFmtId="165" fontId="18" fillId="0" borderId="30" xfId="0" applyNumberFormat="1" applyFont="1" applyBorder="1" applyAlignment="1">
      <alignment horizontal="center" wrapText="1"/>
    </xf>
    <xf numFmtId="165" fontId="18" fillId="0" borderId="31" xfId="0" applyNumberFormat="1" applyFont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wrapText="1"/>
    </xf>
    <xf numFmtId="165" fontId="18" fillId="0" borderId="33" xfId="0" applyNumberFormat="1" applyFont="1" applyBorder="1" applyAlignment="1">
      <alignment horizontal="center"/>
    </xf>
    <xf numFmtId="165" fontId="18" fillId="0" borderId="34" xfId="0" applyNumberFormat="1" applyFont="1" applyBorder="1" applyAlignment="1">
      <alignment horizontal="center"/>
    </xf>
    <xf numFmtId="165" fontId="18" fillId="0" borderId="24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2" fontId="18" fillId="0" borderId="19" xfId="0" applyNumberFormat="1" applyFont="1" applyBorder="1" applyAlignment="1">
      <alignment horizontal="center" vertical="center" wrapText="1"/>
    </xf>
    <xf numFmtId="165" fontId="18" fillId="0" borderId="24" xfId="0" applyNumberFormat="1" applyFont="1" applyBorder="1" applyAlignment="1">
      <alignment horizontal="center" vertical="center" wrapText="1"/>
    </xf>
    <xf numFmtId="2" fontId="18" fillId="0" borderId="26" xfId="0" applyNumberFormat="1" applyFont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 vertical="center" wrapText="1"/>
    </xf>
    <xf numFmtId="165" fontId="18" fillId="0" borderId="31" xfId="0" applyNumberFormat="1" applyFont="1" applyBorder="1" applyAlignment="1">
      <alignment horizontal="center" wrapText="1"/>
    </xf>
    <xf numFmtId="165" fontId="18" fillId="0" borderId="17" xfId="0" applyNumberFormat="1" applyFont="1" applyBorder="1" applyAlignment="1">
      <alignment horizontal="center" wrapText="1"/>
    </xf>
    <xf numFmtId="165" fontId="18" fillId="0" borderId="17" xfId="0" applyNumberFormat="1" applyFont="1" applyBorder="1" applyAlignment="1">
      <alignment horizontal="center"/>
    </xf>
    <xf numFmtId="165" fontId="18" fillId="0" borderId="24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wrapText="1"/>
    </xf>
    <xf numFmtId="165" fontId="20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wrapText="1"/>
    </xf>
    <xf numFmtId="166" fontId="18" fillId="0" borderId="19" xfId="0" applyNumberFormat="1" applyFont="1" applyBorder="1" applyAlignment="1">
      <alignment horizontal="center" vertical="center" wrapText="1"/>
    </xf>
    <xf numFmtId="166" fontId="18" fillId="0" borderId="17" xfId="0" applyNumberFormat="1" applyFont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vertical="center" wrapText="1"/>
    </xf>
    <xf numFmtId="167" fontId="18" fillId="0" borderId="19" xfId="0" applyNumberFormat="1" applyFont="1" applyBorder="1" applyAlignment="1">
      <alignment horizontal="center" vertical="center" wrapText="1"/>
    </xf>
    <xf numFmtId="167" fontId="18" fillId="0" borderId="17" xfId="0" applyNumberFormat="1" applyFont="1" applyBorder="1" applyAlignment="1">
      <alignment horizontal="center" vertical="center" wrapText="1"/>
    </xf>
    <xf numFmtId="167" fontId="18" fillId="0" borderId="24" xfId="0" applyNumberFormat="1" applyFont="1" applyBorder="1" applyAlignment="1">
      <alignment horizontal="center" vertical="center" wrapText="1"/>
    </xf>
    <xf numFmtId="166" fontId="18" fillId="0" borderId="26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wrapText="1"/>
    </xf>
    <xf numFmtId="165" fontId="18" fillId="0" borderId="35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 wrapText="1"/>
    </xf>
    <xf numFmtId="165" fontId="18" fillId="0" borderId="36" xfId="0" applyNumberFormat="1" applyFont="1" applyBorder="1" applyAlignment="1">
      <alignment horizontal="center" wrapText="1"/>
    </xf>
    <xf numFmtId="167" fontId="20" fillId="0" borderId="7" xfId="0" applyNumberFormat="1" applyFont="1" applyFill="1" applyBorder="1" applyAlignment="1">
      <alignment horizontal="center" vertical="center"/>
    </xf>
    <xf numFmtId="168" fontId="18" fillId="0" borderId="19" xfId="0" applyNumberFormat="1" applyFont="1" applyBorder="1" applyAlignment="1">
      <alignment horizontal="center" vertical="center" wrapText="1"/>
    </xf>
    <xf numFmtId="168" fontId="18" fillId="0" borderId="17" xfId="0" applyNumberFormat="1" applyFont="1" applyBorder="1" applyAlignment="1">
      <alignment horizontal="center" vertical="center" wrapText="1"/>
    </xf>
    <xf numFmtId="168" fontId="18" fillId="0" borderId="24" xfId="0" applyNumberFormat="1" applyFont="1" applyBorder="1" applyAlignment="1">
      <alignment horizontal="center" vertical="center" wrapText="1"/>
    </xf>
    <xf numFmtId="169" fontId="20" fillId="0" borderId="7" xfId="0" applyNumberFormat="1" applyFont="1" applyFill="1" applyBorder="1" applyAlignment="1">
      <alignment horizontal="center" vertical="center"/>
    </xf>
    <xf numFmtId="169" fontId="18" fillId="0" borderId="17" xfId="0" applyNumberFormat="1" applyFont="1" applyBorder="1" applyAlignment="1">
      <alignment horizontal="center" vertical="center" wrapText="1"/>
    </xf>
    <xf numFmtId="167" fontId="18" fillId="0" borderId="18" xfId="0" applyNumberFormat="1" applyFont="1" applyFill="1" applyBorder="1" applyAlignment="1">
      <alignment horizontal="center"/>
    </xf>
    <xf numFmtId="170" fontId="18" fillId="33" borderId="19" xfId="0" applyNumberFormat="1" applyFont="1" applyFill="1" applyBorder="1" applyAlignment="1">
      <alignment horizontal="center" vertical="center" wrapText="1"/>
    </xf>
    <xf numFmtId="170" fontId="18" fillId="33" borderId="17" xfId="0" applyNumberFormat="1" applyFont="1" applyFill="1" applyBorder="1" applyAlignment="1">
      <alignment horizontal="center" vertical="center" wrapText="1"/>
    </xf>
    <xf numFmtId="170" fontId="18" fillId="33" borderId="18" xfId="0" applyNumberFormat="1" applyFont="1" applyFill="1" applyBorder="1" applyAlignment="1">
      <alignment horizontal="center" vertical="center" wrapText="1"/>
    </xf>
    <xf numFmtId="170" fontId="20" fillId="0" borderId="7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33" borderId="7" xfId="0" applyNumberFormat="1" applyFont="1" applyFill="1" applyBorder="1" applyAlignment="1">
      <alignment horizontal="center" vertical="center" wrapText="1"/>
    </xf>
    <xf numFmtId="165" fontId="18" fillId="33" borderId="19" xfId="0" applyNumberFormat="1" applyFont="1" applyFill="1" applyBorder="1" applyAlignment="1">
      <alignment horizontal="center" vertical="center" wrapText="1"/>
    </xf>
    <xf numFmtId="165" fontId="18" fillId="33" borderId="17" xfId="0" applyNumberFormat="1" applyFont="1" applyFill="1" applyBorder="1" applyAlignment="1">
      <alignment horizontal="center" vertical="center" wrapText="1"/>
    </xf>
    <xf numFmtId="165" fontId="18" fillId="33" borderId="18" xfId="0" applyNumberFormat="1" applyFont="1" applyFill="1" applyBorder="1" applyAlignment="1">
      <alignment horizontal="center" vertical="center" wrapText="1"/>
    </xf>
    <xf numFmtId="165" fontId="20" fillId="33" borderId="1" xfId="0" applyNumberFormat="1" applyFont="1" applyFill="1" applyBorder="1" applyAlignment="1">
      <alignment horizontal="center" vertical="center" wrapText="1"/>
    </xf>
    <xf numFmtId="1" fontId="22" fillId="33" borderId="21" xfId="0" applyNumberFormat="1" applyFont="1" applyFill="1" applyBorder="1" applyAlignment="1">
      <alignment wrapText="1"/>
    </xf>
    <xf numFmtId="2" fontId="18" fillId="33" borderId="19" xfId="0" applyNumberFormat="1" applyFont="1" applyFill="1" applyBorder="1" applyAlignment="1">
      <alignment horizontal="center" vertical="center" wrapText="1"/>
    </xf>
    <xf numFmtId="2" fontId="18" fillId="33" borderId="17" xfId="0" applyNumberFormat="1" applyFont="1" applyFill="1" applyBorder="1" applyAlignment="1">
      <alignment horizontal="center" vertical="center" wrapText="1"/>
    </xf>
    <xf numFmtId="2" fontId="18" fillId="33" borderId="18" xfId="0" applyNumberFormat="1" applyFont="1" applyFill="1" applyBorder="1" applyAlignment="1">
      <alignment horizontal="center" vertical="center" wrapText="1"/>
    </xf>
    <xf numFmtId="4" fontId="22" fillId="33" borderId="21" xfId="0" applyNumberFormat="1" applyFont="1" applyFill="1" applyBorder="1" applyAlignment="1">
      <alignment horizontal="right"/>
    </xf>
    <xf numFmtId="4" fontId="20" fillId="33" borderId="7" xfId="0" applyNumberFormat="1" applyFont="1" applyFill="1" applyBorder="1" applyAlignment="1">
      <alignment horizontal="center" vertical="center" wrapText="1"/>
    </xf>
    <xf numFmtId="4" fontId="18" fillId="33" borderId="19" xfId="0" applyNumberFormat="1" applyFont="1" applyFill="1" applyBorder="1" applyAlignment="1">
      <alignment horizontal="center" vertical="center" wrapText="1"/>
    </xf>
    <xf numFmtId="4" fontId="18" fillId="33" borderId="17" xfId="0" applyNumberFormat="1" applyFont="1" applyFill="1" applyBorder="1" applyAlignment="1">
      <alignment horizontal="center" vertical="center" wrapText="1"/>
    </xf>
    <xf numFmtId="4" fontId="18" fillId="33" borderId="18" xfId="0" applyNumberFormat="1" applyFont="1" applyFill="1" applyBorder="1" applyAlignment="1">
      <alignment horizontal="center" vertical="center" wrapText="1"/>
    </xf>
    <xf numFmtId="164" fontId="22" fillId="33" borderId="21" xfId="0" applyNumberFormat="1" applyFont="1" applyFill="1" applyBorder="1" applyAlignment="1">
      <alignment horizontal="right"/>
    </xf>
    <xf numFmtId="171" fontId="18" fillId="33" borderId="19" xfId="0" applyNumberFormat="1" applyFont="1" applyFill="1" applyBorder="1" applyAlignment="1">
      <alignment horizontal="center" vertical="center" wrapText="1"/>
    </xf>
    <xf numFmtId="171" fontId="18" fillId="33" borderId="17" xfId="0" applyNumberFormat="1" applyFont="1" applyFill="1" applyBorder="1" applyAlignment="1">
      <alignment horizontal="center" vertical="center" wrapText="1"/>
    </xf>
    <xf numFmtId="171" fontId="18" fillId="33" borderId="18" xfId="0" applyNumberFormat="1" applyFont="1" applyFill="1" applyBorder="1" applyAlignment="1">
      <alignment horizontal="center" vertical="center" wrapText="1"/>
    </xf>
    <xf numFmtId="170" fontId="20" fillId="33" borderId="7" xfId="0" applyNumberFormat="1" applyFont="1" applyFill="1" applyBorder="1" applyAlignment="1">
      <alignment horizontal="center" vertical="center" wrapText="1"/>
    </xf>
    <xf numFmtId="2" fontId="20" fillId="33" borderId="1" xfId="0" applyNumberFormat="1" applyFont="1" applyFill="1" applyBorder="1" applyAlignment="1">
      <alignment horizontal="center" vertical="center" wrapText="1"/>
    </xf>
    <xf numFmtId="2" fontId="22" fillId="33" borderId="21" xfId="0" applyNumberFormat="1" applyFont="1" applyFill="1" applyBorder="1" applyAlignment="1">
      <alignment wrapText="1"/>
    </xf>
    <xf numFmtId="165" fontId="22" fillId="33" borderId="21" xfId="0" applyNumberFormat="1" applyFont="1" applyFill="1" applyBorder="1" applyAlignment="1">
      <alignment wrapText="1"/>
    </xf>
    <xf numFmtId="165" fontId="20" fillId="33" borderId="7" xfId="0" applyNumberFormat="1" applyFont="1" applyFill="1" applyBorder="1" applyAlignment="1">
      <alignment horizontal="center" vertical="center" wrapText="1"/>
    </xf>
    <xf numFmtId="169" fontId="22" fillId="0" borderId="21" xfId="0" applyNumberFormat="1" applyFont="1" applyFill="1" applyBorder="1" applyAlignment="1">
      <alignment horizontal="right"/>
    </xf>
    <xf numFmtId="169" fontId="20" fillId="0" borderId="7" xfId="0" applyNumberFormat="1" applyFont="1" applyFill="1" applyBorder="1" applyAlignment="1">
      <alignment horizontal="center" vertical="center" wrapText="1"/>
    </xf>
    <xf numFmtId="169" fontId="18" fillId="33" borderId="19" xfId="0" applyNumberFormat="1" applyFont="1" applyFill="1" applyBorder="1" applyAlignment="1">
      <alignment horizontal="center" vertical="center" wrapText="1"/>
    </xf>
    <xf numFmtId="169" fontId="18" fillId="33" borderId="17" xfId="0" applyNumberFormat="1" applyFont="1" applyFill="1" applyBorder="1" applyAlignment="1">
      <alignment horizontal="center" vertical="center" wrapText="1"/>
    </xf>
    <xf numFmtId="169" fontId="18" fillId="33" borderId="18" xfId="0" applyNumberFormat="1" applyFont="1" applyFill="1" applyBorder="1" applyAlignment="1">
      <alignment horizontal="center" vertical="center" wrapText="1"/>
    </xf>
    <xf numFmtId="169" fontId="22" fillId="0" borderId="22" xfId="0" applyNumberFormat="1" applyFont="1" applyFill="1" applyBorder="1" applyAlignment="1">
      <alignment horizontal="right"/>
    </xf>
    <xf numFmtId="169" fontId="18" fillId="0" borderId="19" xfId="0" applyNumberFormat="1" applyFont="1" applyFill="1" applyBorder="1" applyAlignment="1">
      <alignment horizontal="center" vertical="center" wrapText="1"/>
    </xf>
    <xf numFmtId="169" fontId="18" fillId="0" borderId="17" xfId="0" applyNumberFormat="1" applyFont="1" applyFill="1" applyBorder="1" applyAlignment="1">
      <alignment horizontal="center" vertical="center" wrapText="1"/>
    </xf>
    <xf numFmtId="169" fontId="18" fillId="0" borderId="18" xfId="0" applyNumberFormat="1" applyFont="1" applyFill="1" applyBorder="1" applyAlignment="1">
      <alignment horizontal="center" vertical="center" wrapText="1"/>
    </xf>
    <xf numFmtId="170" fontId="18" fillId="33" borderId="19" xfId="0" applyNumberFormat="1" applyFont="1" applyFill="1" applyBorder="1" applyAlignment="1">
      <alignment horizontal="center" wrapText="1"/>
    </xf>
    <xf numFmtId="170" fontId="18" fillId="33" borderId="17" xfId="0" applyNumberFormat="1" applyFont="1" applyFill="1" applyBorder="1" applyAlignment="1">
      <alignment horizontal="center" wrapText="1"/>
    </xf>
    <xf numFmtId="170" fontId="18" fillId="33" borderId="17" xfId="0" applyNumberFormat="1" applyFont="1" applyFill="1" applyBorder="1" applyAlignment="1">
      <alignment horizontal="center"/>
    </xf>
    <xf numFmtId="170" fontId="18" fillId="33" borderId="18" xfId="0" applyNumberFormat="1" applyFont="1" applyFill="1" applyBorder="1" applyAlignment="1">
      <alignment horizontal="center"/>
    </xf>
    <xf numFmtId="171" fontId="20" fillId="0" borderId="7" xfId="0" applyNumberFormat="1" applyFont="1" applyFill="1" applyBorder="1" applyAlignment="1">
      <alignment horizontal="center" vertical="center" wrapText="1"/>
    </xf>
    <xf numFmtId="171" fontId="29" fillId="0" borderId="19" xfId="0" applyNumberFormat="1" applyFont="1" applyFill="1" applyBorder="1" applyAlignment="1">
      <alignment horizontal="center" vertical="center" wrapText="1"/>
    </xf>
    <xf numFmtId="171" fontId="29" fillId="0" borderId="17" xfId="0" applyNumberFormat="1" applyFont="1" applyFill="1" applyBorder="1" applyAlignment="1">
      <alignment horizontal="center" vertical="center" wrapText="1"/>
    </xf>
    <xf numFmtId="171" fontId="29" fillId="0" borderId="17" xfId="0" applyNumberFormat="1" applyFont="1" applyFill="1" applyBorder="1" applyAlignment="1">
      <alignment horizontal="center" vertical="center"/>
    </xf>
    <xf numFmtId="171" fontId="29" fillId="0" borderId="18" xfId="0" applyNumberFormat="1" applyFont="1" applyFill="1" applyBorder="1" applyAlignment="1">
      <alignment horizontal="center" vertical="center"/>
    </xf>
    <xf numFmtId="169" fontId="18" fillId="33" borderId="17" xfId="0" applyNumberFormat="1" applyFont="1" applyFill="1" applyBorder="1" applyAlignment="1">
      <alignment horizontal="center" vertical="center"/>
    </xf>
    <xf numFmtId="169" fontId="18" fillId="33" borderId="18" xfId="0" applyNumberFormat="1" applyFont="1" applyFill="1" applyBorder="1" applyAlignment="1">
      <alignment horizontal="center" vertical="center"/>
    </xf>
    <xf numFmtId="170" fontId="18" fillId="0" borderId="19" xfId="0" applyNumberFormat="1" applyFont="1" applyBorder="1" applyAlignment="1">
      <alignment horizontal="center" vertical="center" wrapText="1"/>
    </xf>
    <xf numFmtId="170" fontId="18" fillId="0" borderId="17" xfId="0" applyNumberFormat="1" applyFont="1" applyBorder="1" applyAlignment="1">
      <alignment horizontal="center" vertical="center" wrapText="1"/>
    </xf>
    <xf numFmtId="172" fontId="18" fillId="0" borderId="19" xfId="0" applyNumberFormat="1" applyFont="1" applyBorder="1" applyAlignment="1">
      <alignment horizontal="center" vertical="center" wrapText="1"/>
    </xf>
    <xf numFmtId="172" fontId="18" fillId="0" borderId="17" xfId="0" applyNumberFormat="1" applyFont="1" applyBorder="1" applyAlignment="1">
      <alignment horizontal="center" vertical="center" wrapText="1"/>
    </xf>
    <xf numFmtId="172" fontId="18" fillId="0" borderId="18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9" fontId="18" fillId="0" borderId="31" xfId="0" applyNumberFormat="1" applyFont="1" applyBorder="1" applyAlignment="1">
      <alignment horizontal="center" wrapText="1"/>
    </xf>
    <xf numFmtId="169" fontId="18" fillId="0" borderId="17" xfId="0" applyNumberFormat="1" applyFont="1" applyBorder="1" applyAlignment="1">
      <alignment horizontal="center" wrapText="1"/>
    </xf>
    <xf numFmtId="169" fontId="18" fillId="0" borderId="17" xfId="0" applyNumberFormat="1" applyFont="1" applyBorder="1" applyAlignment="1">
      <alignment horizontal="center"/>
    </xf>
    <xf numFmtId="169" fontId="18" fillId="0" borderId="24" xfId="0" applyNumberFormat="1" applyFont="1" applyBorder="1" applyAlignment="1">
      <alignment horizontal="center"/>
    </xf>
    <xf numFmtId="169" fontId="18" fillId="0" borderId="31" xfId="0" applyNumberFormat="1" applyFont="1" applyBorder="1" applyAlignment="1">
      <alignment horizontal="center" vertical="center" wrapText="1"/>
    </xf>
    <xf numFmtId="169" fontId="18" fillId="0" borderId="17" xfId="0" applyNumberFormat="1" applyFont="1" applyBorder="1" applyAlignment="1">
      <alignment horizontal="center" vertical="center"/>
    </xf>
    <xf numFmtId="169" fontId="18" fillId="0" borderId="24" xfId="0" applyNumberFormat="1" applyFont="1" applyBorder="1" applyAlignment="1">
      <alignment horizontal="center" vertical="center"/>
    </xf>
    <xf numFmtId="167" fontId="18" fillId="0" borderId="31" xfId="0" applyNumberFormat="1" applyFont="1" applyBorder="1" applyAlignment="1">
      <alignment horizontal="center" vertical="center" wrapText="1"/>
    </xf>
    <xf numFmtId="167" fontId="18" fillId="0" borderId="17" xfId="0" applyNumberFormat="1" applyFont="1" applyBorder="1" applyAlignment="1">
      <alignment horizontal="center" vertical="center"/>
    </xf>
    <xf numFmtId="167" fontId="18" fillId="0" borderId="24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170" fontId="18" fillId="0" borderId="31" xfId="0" applyNumberFormat="1" applyFont="1" applyBorder="1" applyAlignment="1">
      <alignment horizontal="center" vertical="center" wrapText="1"/>
    </xf>
    <xf numFmtId="170" fontId="18" fillId="0" borderId="17" xfId="0" applyNumberFormat="1" applyFont="1" applyBorder="1" applyAlignment="1">
      <alignment horizontal="center" vertical="center"/>
    </xf>
    <xf numFmtId="170" fontId="18" fillId="0" borderId="24" xfId="0" applyNumberFormat="1" applyFont="1" applyBorder="1" applyAlignment="1">
      <alignment horizontal="center" vertical="center"/>
    </xf>
    <xf numFmtId="164" fontId="18" fillId="33" borderId="31" xfId="0" applyNumberFormat="1" applyFont="1" applyFill="1" applyBorder="1" applyAlignment="1">
      <alignment horizontal="center" vertical="center" wrapText="1"/>
    </xf>
    <xf numFmtId="2" fontId="18" fillId="33" borderId="31" xfId="0" applyNumberFormat="1" applyFont="1" applyFill="1" applyBorder="1" applyAlignment="1">
      <alignment horizontal="center" vertical="center" wrapText="1"/>
    </xf>
    <xf numFmtId="165" fontId="18" fillId="33" borderId="31" xfId="0" applyNumberFormat="1" applyFont="1" applyFill="1" applyBorder="1" applyAlignment="1">
      <alignment horizontal="center" vertical="center" wrapText="1"/>
    </xf>
    <xf numFmtId="4" fontId="18" fillId="33" borderId="32" xfId="0" applyNumberFormat="1" applyFont="1" applyFill="1" applyBorder="1" applyAlignment="1">
      <alignment horizontal="center" vertical="center" wrapText="1"/>
    </xf>
    <xf numFmtId="4" fontId="18" fillId="33" borderId="23" xfId="0" applyNumberFormat="1" applyFont="1" applyFill="1" applyBorder="1" applyAlignment="1">
      <alignment horizontal="center" vertical="center" wrapText="1"/>
    </xf>
    <xf numFmtId="2" fontId="18" fillId="33" borderId="17" xfId="0" applyNumberFormat="1" applyFont="1" applyFill="1" applyBorder="1" applyAlignment="1">
      <alignment horizontal="center" vertical="center"/>
    </xf>
    <xf numFmtId="165" fontId="18" fillId="33" borderId="17" xfId="0" applyNumberFormat="1" applyFont="1" applyFill="1" applyBorder="1" applyAlignment="1">
      <alignment horizontal="center" vertical="center"/>
    </xf>
    <xf numFmtId="4" fontId="18" fillId="33" borderId="23" xfId="0" applyNumberFormat="1" applyFont="1" applyFill="1" applyBorder="1" applyAlignment="1">
      <alignment horizontal="center" vertical="center"/>
    </xf>
    <xf numFmtId="169" fontId="18" fillId="33" borderId="24" xfId="0" applyNumberFormat="1" applyFont="1" applyFill="1" applyBorder="1" applyAlignment="1">
      <alignment horizontal="center" vertical="center"/>
    </xf>
    <xf numFmtId="2" fontId="18" fillId="33" borderId="24" xfId="0" applyNumberFormat="1" applyFont="1" applyFill="1" applyBorder="1" applyAlignment="1">
      <alignment horizontal="center" vertical="center"/>
    </xf>
    <xf numFmtId="165" fontId="18" fillId="33" borderId="24" xfId="0" applyNumberFormat="1" applyFont="1" applyFill="1" applyBorder="1" applyAlignment="1">
      <alignment horizontal="center" vertical="center"/>
    </xf>
    <xf numFmtId="4" fontId="18" fillId="33" borderId="25" xfId="0" applyNumberFormat="1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wrapText="1"/>
    </xf>
    <xf numFmtId="0" fontId="28" fillId="0" borderId="0" xfId="0" applyFont="1" applyAlignment="1"/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64"/>
  <sheetViews>
    <sheetView tabSelected="1" zoomScale="60" zoomScaleNormal="60" zoomScaleSheetLayoutView="5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defaultRowHeight="15" x14ac:dyDescent="0.25"/>
  <cols>
    <col min="1" max="1" width="54.140625" style="6" customWidth="1"/>
    <col min="2" max="2" width="28.28515625" style="6" customWidth="1"/>
    <col min="3" max="3" width="20.7109375" style="6" customWidth="1"/>
    <col min="4" max="4" width="22.42578125" style="6" customWidth="1"/>
    <col min="5" max="5" width="14.140625" style="6" customWidth="1"/>
    <col min="6" max="6" width="20.5703125" style="6" customWidth="1"/>
    <col min="7" max="7" width="24.7109375" style="6" customWidth="1"/>
    <col min="8" max="8" width="24.42578125" style="6" customWidth="1"/>
    <col min="9" max="9" width="24.85546875" style="6" customWidth="1"/>
    <col min="10" max="10" width="19.28515625" style="6" customWidth="1"/>
    <col min="11" max="11" width="20.28515625" style="6" bestFit="1" customWidth="1"/>
    <col min="12" max="12" width="25.85546875" style="6" customWidth="1"/>
    <col min="13" max="13" width="22" style="6" customWidth="1"/>
    <col min="14" max="14" width="22.42578125" style="6" customWidth="1"/>
    <col min="15" max="15" width="20.7109375" style="6" customWidth="1"/>
    <col min="16" max="16" width="23.7109375" style="6" customWidth="1"/>
    <col min="17" max="18" width="9.140625" style="1"/>
    <col min="19" max="19" width="9.140625" style="1" customWidth="1"/>
    <col min="20" max="16384" width="9.140625" style="1"/>
  </cols>
  <sheetData>
    <row r="1" spans="1:16" ht="33" customHeight="1" x14ac:dyDescent="0.45">
      <c r="A1" s="30" t="s">
        <v>26</v>
      </c>
    </row>
    <row r="3" spans="1:16" s="3" customFormat="1" ht="33" x14ac:dyDescent="0.4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.75" thickBot="1" x14ac:dyDescent="0.3"/>
    <row r="5" spans="1:16" ht="27.75" customHeight="1" thickBot="1" x14ac:dyDescent="0.3">
      <c r="A5" s="170" t="s">
        <v>3</v>
      </c>
      <c r="B5" s="165">
        <v>2018</v>
      </c>
      <c r="C5" s="166"/>
      <c r="D5" s="166"/>
      <c r="E5" s="166"/>
      <c r="F5" s="9"/>
      <c r="G5" s="165">
        <v>2019</v>
      </c>
      <c r="H5" s="166"/>
      <c r="I5" s="166"/>
      <c r="J5" s="166"/>
      <c r="K5" s="166"/>
      <c r="L5" s="167" t="s">
        <v>24</v>
      </c>
      <c r="M5" s="168"/>
      <c r="N5" s="168"/>
      <c r="O5" s="168"/>
      <c r="P5" s="169"/>
    </row>
    <row r="6" spans="1:16" ht="75.75" thickBot="1" x14ac:dyDescent="0.3">
      <c r="A6" s="171"/>
      <c r="B6" s="10" t="s">
        <v>9</v>
      </c>
      <c r="C6" s="10" t="s">
        <v>7</v>
      </c>
      <c r="D6" s="11" t="s">
        <v>15</v>
      </c>
      <c r="E6" s="10" t="s">
        <v>13</v>
      </c>
      <c r="F6" s="10" t="s">
        <v>8</v>
      </c>
      <c r="G6" s="10" t="s">
        <v>9</v>
      </c>
      <c r="H6" s="10" t="s">
        <v>14</v>
      </c>
      <c r="I6" s="11" t="s">
        <v>15</v>
      </c>
      <c r="J6" s="10" t="s">
        <v>13</v>
      </c>
      <c r="K6" s="10" t="s">
        <v>8</v>
      </c>
      <c r="L6" s="10" t="s">
        <v>9</v>
      </c>
      <c r="M6" s="10" t="s">
        <v>7</v>
      </c>
      <c r="N6" s="11" t="s">
        <v>15</v>
      </c>
      <c r="O6" s="10" t="s">
        <v>13</v>
      </c>
      <c r="P6" s="10" t="s">
        <v>8</v>
      </c>
    </row>
    <row r="7" spans="1:16" ht="42" customHeight="1" thickBot="1" x14ac:dyDescent="0.35">
      <c r="A7" s="12" t="s">
        <v>4</v>
      </c>
      <c r="B7" s="36">
        <f>AVERAGE(B9,B19,B29,B39)</f>
        <v>100</v>
      </c>
      <c r="C7" s="162">
        <f>SUM(C9,C19,C29,C39)</f>
        <v>12.310944993</v>
      </c>
      <c r="D7" s="83">
        <f>AVERAGE(D9,D19,D29,D39)</f>
        <v>92.0157719017094</v>
      </c>
      <c r="E7" s="88">
        <f>AVERAGE(E9,E19,E29,E39)</f>
        <v>40.15424297924298</v>
      </c>
      <c r="F7" s="13">
        <f>SUM(F9,F19,F29,F39)</f>
        <v>687.76384165000002</v>
      </c>
      <c r="G7" s="88">
        <f>AVERAGE(G9,G19,G29,G39)</f>
        <v>98.4375</v>
      </c>
      <c r="H7" s="13">
        <f>SUM(H9,H19,H29,H39)</f>
        <v>17.036077970000001</v>
      </c>
      <c r="I7" s="88">
        <f>AVERAGE(I9,I19,I29,I39)</f>
        <v>92.225631766381781</v>
      </c>
      <c r="J7" s="103">
        <f>AVERAGE(J9,J19,J29,J39)</f>
        <v>43.771427274114778</v>
      </c>
      <c r="K7" s="13">
        <f>SUM(K9,K19,K29,K39)</f>
        <v>723.47967633000007</v>
      </c>
      <c r="L7" s="88">
        <f>AVERAGE(L9,L19,L29,L39)</f>
        <v>99.21875</v>
      </c>
      <c r="M7" s="13">
        <f>SUM(M9,M19,M29,M39)</f>
        <v>16.268947536222225</v>
      </c>
      <c r="N7" s="103">
        <f>AVERAGE(N9,N19,N29,N39)</f>
        <v>92.094492165242187</v>
      </c>
      <c r="O7" s="103">
        <f>AVERAGE(O9,O19,O29,O39)</f>
        <v>65.401200142450136</v>
      </c>
      <c r="P7" s="13">
        <f>SUM(P9,P19,P29,P39)</f>
        <v>763.25670930750005</v>
      </c>
    </row>
    <row r="8" spans="1:16" s="4" customFormat="1" ht="23.25" customHeight="1" thickBot="1" x14ac:dyDescent="0.35">
      <c r="A8" s="14" t="s">
        <v>1</v>
      </c>
      <c r="B8" s="15"/>
      <c r="C8" s="16"/>
      <c r="D8" s="17"/>
      <c r="E8" s="89"/>
      <c r="F8" s="93"/>
      <c r="G8" s="89"/>
      <c r="H8" s="98"/>
      <c r="I8" s="89"/>
      <c r="J8" s="104"/>
      <c r="K8" s="98"/>
      <c r="L8" s="105"/>
      <c r="M8" s="107"/>
      <c r="N8" s="104"/>
      <c r="O8" s="104"/>
      <c r="P8" s="112"/>
    </row>
    <row r="9" spans="1:16" s="18" customFormat="1" ht="21" thickBot="1" x14ac:dyDescent="0.35">
      <c r="A9" s="56" t="s">
        <v>22</v>
      </c>
      <c r="B9" s="57">
        <v>100</v>
      </c>
      <c r="C9" s="58">
        <f>SUM(C10:C18)</f>
        <v>9.8989309930000005</v>
      </c>
      <c r="D9" s="84">
        <f>AVERAGE(D10:D18)</f>
        <v>83.674198717948727</v>
      </c>
      <c r="E9" s="84">
        <f>AVERAGE(E10:E18)</f>
        <v>27.287606837606841</v>
      </c>
      <c r="F9" s="94">
        <f>SUM(F10:F18)</f>
        <v>489.60761410000009</v>
      </c>
      <c r="G9" s="84">
        <f>AVERAGE(G10:G18)</f>
        <v>93.75</v>
      </c>
      <c r="H9" s="84">
        <f>SUM(H10:H18)</f>
        <v>11.98997477</v>
      </c>
      <c r="I9" s="102">
        <f>AVERAGE(I10:I18)</f>
        <v>83.833119658119656</v>
      </c>
      <c r="J9" s="84">
        <f>AVERAGE(J10:J18)</f>
        <v>27.415010683760684</v>
      </c>
      <c r="K9" s="102">
        <f>SUM(K10:K18)</f>
        <v>515.81806977999997</v>
      </c>
      <c r="L9" s="106">
        <f>AVERAGE(L10:L18)</f>
        <v>96.875</v>
      </c>
      <c r="M9" s="108">
        <f>SUM(M10:M18)</f>
        <v>10.991123626222222</v>
      </c>
      <c r="N9" s="84">
        <f>AVERAGE(N10:N18)</f>
        <v>79.23559829059829</v>
      </c>
      <c r="O9" s="84">
        <f>AVERAGE(O10:O18)</f>
        <v>30.901837606837603</v>
      </c>
      <c r="P9" s="108">
        <f>SUM(P10:P18)</f>
        <v>537.51764169</v>
      </c>
    </row>
    <row r="10" spans="1:16" s="4" customFormat="1" ht="20.25" x14ac:dyDescent="0.3">
      <c r="A10" s="19" t="s">
        <v>16</v>
      </c>
      <c r="B10" s="20">
        <v>100</v>
      </c>
      <c r="C10" s="90">
        <v>0.99194475000000015</v>
      </c>
      <c r="D10" s="85">
        <v>87.5</v>
      </c>
      <c r="E10" s="90">
        <v>62.350480769230771</v>
      </c>
      <c r="F10" s="95">
        <v>48.826746610000015</v>
      </c>
      <c r="G10" s="90">
        <v>93.75</v>
      </c>
      <c r="H10" s="99">
        <v>0.98056600000000016</v>
      </c>
      <c r="I10" s="79">
        <v>87.5</v>
      </c>
      <c r="J10" s="90">
        <v>60.819230769230771</v>
      </c>
      <c r="K10" s="79">
        <v>51.062746449999999</v>
      </c>
      <c r="L10" s="85">
        <v>96.875</v>
      </c>
      <c r="M10" s="109">
        <v>1.2152380244444447</v>
      </c>
      <c r="N10" s="90">
        <v>85.57692307692308</v>
      </c>
      <c r="O10" s="90">
        <v>63.030769230769231</v>
      </c>
      <c r="P10" s="113">
        <v>48.068392289999998</v>
      </c>
    </row>
    <row r="11" spans="1:16" s="4" customFormat="1" ht="20.25" x14ac:dyDescent="0.3">
      <c r="A11" s="21" t="s">
        <v>17</v>
      </c>
      <c r="B11" s="22">
        <v>100</v>
      </c>
      <c r="C11" s="91">
        <v>0.32738720000000004</v>
      </c>
      <c r="D11" s="86">
        <v>86.538461538461547</v>
      </c>
      <c r="E11" s="91">
        <v>17.21153846153846</v>
      </c>
      <c r="F11" s="96">
        <v>7.8711449499999988</v>
      </c>
      <c r="G11" s="91">
        <v>93.75</v>
      </c>
      <c r="H11" s="100">
        <v>0.97514700000000021</v>
      </c>
      <c r="I11" s="80">
        <v>86.538461538461547</v>
      </c>
      <c r="J11" s="91">
        <v>17.21153846153846</v>
      </c>
      <c r="K11" s="80">
        <v>10.061764259999999</v>
      </c>
      <c r="L11" s="86">
        <v>96.875</v>
      </c>
      <c r="M11" s="110">
        <v>1.1532975333333326</v>
      </c>
      <c r="N11" s="91">
        <v>81.490384615384613</v>
      </c>
      <c r="O11" s="91">
        <v>21.403846153846153</v>
      </c>
      <c r="P11" s="114">
        <v>9.7536309800000023</v>
      </c>
    </row>
    <row r="12" spans="1:16" s="4" customFormat="1" ht="20.25" x14ac:dyDescent="0.3">
      <c r="A12" s="21" t="s">
        <v>18</v>
      </c>
      <c r="B12" s="22">
        <v>100</v>
      </c>
      <c r="C12" s="91">
        <v>0.73806915000000028</v>
      </c>
      <c r="D12" s="86">
        <v>87.115384615384613</v>
      </c>
      <c r="E12" s="91">
        <v>13.942307692307693</v>
      </c>
      <c r="F12" s="96">
        <v>20.81766300000001</v>
      </c>
      <c r="G12" s="91">
        <v>93.75</v>
      </c>
      <c r="H12" s="100">
        <v>0.81433967000000007</v>
      </c>
      <c r="I12" s="80">
        <v>87.115384615384613</v>
      </c>
      <c r="J12" s="91">
        <v>13.942307692307693</v>
      </c>
      <c r="K12" s="80">
        <v>22.140690620000008</v>
      </c>
      <c r="L12" s="86">
        <v>96.875</v>
      </c>
      <c r="M12" s="110">
        <v>0.61596806388888892</v>
      </c>
      <c r="N12" s="91">
        <v>82.067307692307693</v>
      </c>
      <c r="O12" s="91">
        <v>20</v>
      </c>
      <c r="P12" s="114">
        <v>22.884983735555558</v>
      </c>
    </row>
    <row r="13" spans="1:16" s="4" customFormat="1" ht="20.25" x14ac:dyDescent="0.3">
      <c r="A13" s="21" t="s">
        <v>2</v>
      </c>
      <c r="B13" s="22">
        <v>100</v>
      </c>
      <c r="C13" s="91">
        <v>1.0050366499999999</v>
      </c>
      <c r="D13" s="86">
        <v>85.9375</v>
      </c>
      <c r="E13" s="91">
        <v>38.825000000000003</v>
      </c>
      <c r="F13" s="96">
        <v>20.214153230000001</v>
      </c>
      <c r="G13" s="91">
        <v>93.75</v>
      </c>
      <c r="H13" s="100">
        <v>1.5033451</v>
      </c>
      <c r="I13" s="80">
        <v>85.9375</v>
      </c>
      <c r="J13" s="91">
        <v>40.168750000000003</v>
      </c>
      <c r="K13" s="80">
        <v>21.502607490000003</v>
      </c>
      <c r="L13" s="86">
        <v>96.875</v>
      </c>
      <c r="M13" s="110">
        <v>1.17979261</v>
      </c>
      <c r="N13" s="91">
        <v>80.88942307692308</v>
      </c>
      <c r="O13" s="91">
        <v>44.507692307692309</v>
      </c>
      <c r="P13" s="114">
        <v>24.486067332222223</v>
      </c>
    </row>
    <row r="14" spans="1:16" s="4" customFormat="1" ht="20.25" x14ac:dyDescent="0.3">
      <c r="A14" s="21" t="s">
        <v>10</v>
      </c>
      <c r="B14" s="22">
        <v>100</v>
      </c>
      <c r="C14" s="91">
        <v>0.98289178200000016</v>
      </c>
      <c r="D14" s="86">
        <v>82.52884615384616</v>
      </c>
      <c r="E14" s="91">
        <v>24.90625</v>
      </c>
      <c r="F14" s="96">
        <v>27.874307989999998</v>
      </c>
      <c r="G14" s="91">
        <v>93.75</v>
      </c>
      <c r="H14" s="100">
        <v>1.0847009999999999</v>
      </c>
      <c r="I14" s="80">
        <v>82.72115384615384</v>
      </c>
      <c r="J14" s="91">
        <v>24.125</v>
      </c>
      <c r="K14" s="80">
        <v>29.297360109999996</v>
      </c>
      <c r="L14" s="86">
        <v>96.875</v>
      </c>
      <c r="M14" s="110">
        <v>1.1684590344444441</v>
      </c>
      <c r="N14" s="91">
        <v>77.82692307692308</v>
      </c>
      <c r="O14" s="91">
        <v>26.80528846153846</v>
      </c>
      <c r="P14" s="114">
        <v>34.056966058888882</v>
      </c>
    </row>
    <row r="15" spans="1:16" s="4" customFormat="1" ht="20.25" x14ac:dyDescent="0.3">
      <c r="A15" s="21" t="s">
        <v>11</v>
      </c>
      <c r="B15" s="22">
        <v>100</v>
      </c>
      <c r="C15" s="91">
        <v>0.40822006300000002</v>
      </c>
      <c r="D15" s="86">
        <v>67.05336538461539</v>
      </c>
      <c r="E15" s="91">
        <v>12.205288461538462</v>
      </c>
      <c r="F15" s="96">
        <v>35.601784899999998</v>
      </c>
      <c r="G15" s="91">
        <v>93.75</v>
      </c>
      <c r="H15" s="100">
        <v>1.2098329999999993</v>
      </c>
      <c r="I15" s="80">
        <v>65.77211538461539</v>
      </c>
      <c r="J15" s="91">
        <v>12.84951923076923</v>
      </c>
      <c r="K15" s="80">
        <v>37.13655567</v>
      </c>
      <c r="L15" s="86">
        <v>96.875</v>
      </c>
      <c r="M15" s="110">
        <v>0.99648241544444438</v>
      </c>
      <c r="N15" s="91">
        <v>61.42307692307692</v>
      </c>
      <c r="O15" s="91">
        <v>15.811057692307692</v>
      </c>
      <c r="P15" s="114">
        <v>34.684804125555559</v>
      </c>
    </row>
    <row r="16" spans="1:16" s="4" customFormat="1" ht="20.25" x14ac:dyDescent="0.3">
      <c r="A16" s="21" t="s">
        <v>19</v>
      </c>
      <c r="B16" s="22">
        <v>100</v>
      </c>
      <c r="C16" s="91">
        <v>1.3740898349999997</v>
      </c>
      <c r="D16" s="86">
        <v>86.79807692307692</v>
      </c>
      <c r="E16" s="91">
        <v>29.368749999999999</v>
      </c>
      <c r="F16" s="96">
        <v>122.56137292000003</v>
      </c>
      <c r="G16" s="91">
        <v>93.75</v>
      </c>
      <c r="H16" s="100">
        <v>1.3456619999999995</v>
      </c>
      <c r="I16" s="80">
        <v>86.79807692307692</v>
      </c>
      <c r="J16" s="91">
        <v>29.282211538461539</v>
      </c>
      <c r="K16" s="80">
        <v>128.91093766999998</v>
      </c>
      <c r="L16" s="86">
        <v>96.875</v>
      </c>
      <c r="M16" s="110">
        <v>0.90072014133333356</v>
      </c>
      <c r="N16" s="91">
        <v>81.82692307692308</v>
      </c>
      <c r="O16" s="91">
        <v>32.688461538461539</v>
      </c>
      <c r="P16" s="114">
        <v>136.88394613111112</v>
      </c>
    </row>
    <row r="17" spans="1:19" s="4" customFormat="1" ht="20.25" x14ac:dyDescent="0.3">
      <c r="A17" s="21" t="s">
        <v>20</v>
      </c>
      <c r="B17" s="22">
        <v>100</v>
      </c>
      <c r="C17" s="91">
        <v>0.74052722000000004</v>
      </c>
      <c r="D17" s="86">
        <v>82.67307692307692</v>
      </c>
      <c r="E17" s="91">
        <v>9.0153846153846153</v>
      </c>
      <c r="F17" s="96">
        <v>31.699685920000004</v>
      </c>
      <c r="G17" s="91">
        <v>93.75</v>
      </c>
      <c r="H17" s="100">
        <v>0.73887999999999998</v>
      </c>
      <c r="I17" s="80">
        <v>84.615384615384613</v>
      </c>
      <c r="J17" s="91">
        <v>8.9961538461538453</v>
      </c>
      <c r="K17" s="80">
        <v>33.074640799999997</v>
      </c>
      <c r="L17" s="86">
        <v>96.875</v>
      </c>
      <c r="M17" s="110">
        <v>0.35349579333333336</v>
      </c>
      <c r="N17" s="91">
        <v>79.567499999999995</v>
      </c>
      <c r="O17" s="91">
        <v>13.125192307692307</v>
      </c>
      <c r="P17" s="114">
        <v>37.277401095555561</v>
      </c>
    </row>
    <row r="18" spans="1:19" s="4" customFormat="1" ht="21" thickBot="1" x14ac:dyDescent="0.35">
      <c r="A18" s="23" t="s">
        <v>12</v>
      </c>
      <c r="B18" s="24">
        <v>100</v>
      </c>
      <c r="C18" s="92">
        <v>3.3307643430000007</v>
      </c>
      <c r="D18" s="87">
        <v>86.92307692307692</v>
      </c>
      <c r="E18" s="92">
        <v>37.763461538461542</v>
      </c>
      <c r="F18" s="97">
        <v>174.14075457999999</v>
      </c>
      <c r="G18" s="92">
        <v>93.75</v>
      </c>
      <c r="H18" s="101">
        <v>3.3375010000000005</v>
      </c>
      <c r="I18" s="81">
        <v>87.5</v>
      </c>
      <c r="J18" s="92">
        <v>39.340384615384615</v>
      </c>
      <c r="K18" s="81">
        <v>182.63076671000002</v>
      </c>
      <c r="L18" s="87">
        <v>96.875</v>
      </c>
      <c r="M18" s="111">
        <v>3.4076700099999995</v>
      </c>
      <c r="N18" s="92">
        <v>82.45192307692308</v>
      </c>
      <c r="O18" s="92">
        <v>40.744230769230768</v>
      </c>
      <c r="P18" s="115">
        <v>189.42144994111109</v>
      </c>
    </row>
    <row r="19" spans="1:19" s="18" customFormat="1" ht="25.5" customHeight="1" thickBot="1" x14ac:dyDescent="0.35">
      <c r="A19" s="59" t="s">
        <v>5</v>
      </c>
      <c r="B19" s="57">
        <v>100</v>
      </c>
      <c r="C19" s="102">
        <f>SUM(C20:C28)</f>
        <v>0.874274</v>
      </c>
      <c r="D19" s="106">
        <v>100</v>
      </c>
      <c r="E19" s="106">
        <v>100</v>
      </c>
      <c r="F19" s="120">
        <f>SUM(F20:F28)</f>
        <v>43.169012549999991</v>
      </c>
      <c r="G19" s="57">
        <v>100</v>
      </c>
      <c r="H19" s="58">
        <f>SUM(H20:H28)</f>
        <v>3.3445741999999998</v>
      </c>
      <c r="I19" s="57">
        <v>100</v>
      </c>
      <c r="J19" s="57">
        <v>100</v>
      </c>
      <c r="K19" s="84">
        <f>SUM(K20:K28)</f>
        <v>49.203770550000002</v>
      </c>
      <c r="L19" s="57">
        <v>100</v>
      </c>
      <c r="M19" s="58">
        <f>SUM(M20:M28)</f>
        <v>3.5118029100000001</v>
      </c>
      <c r="N19" s="57">
        <v>100</v>
      </c>
      <c r="O19" s="57">
        <v>100</v>
      </c>
      <c r="P19" s="58">
        <f>SUM(P20:P28)</f>
        <v>51.663959077500003</v>
      </c>
    </row>
    <row r="20" spans="1:19" s="4" customFormat="1" ht="20.25" x14ac:dyDescent="0.3">
      <c r="A20" s="19" t="s">
        <v>16</v>
      </c>
      <c r="B20" s="20">
        <v>100</v>
      </c>
      <c r="C20" s="116">
        <v>0.16326299999999999</v>
      </c>
      <c r="D20" s="85">
        <v>100</v>
      </c>
      <c r="E20" s="85">
        <v>100</v>
      </c>
      <c r="F20" s="121">
        <v>7.501817</v>
      </c>
      <c r="G20" s="20">
        <v>100</v>
      </c>
      <c r="H20" s="109">
        <v>0.25265700000000002</v>
      </c>
      <c r="I20" s="20">
        <v>100</v>
      </c>
      <c r="J20" s="20">
        <v>100</v>
      </c>
      <c r="K20" s="109">
        <v>8.2068270000000005</v>
      </c>
      <c r="L20" s="20">
        <v>100</v>
      </c>
      <c r="M20" s="109">
        <v>0.26528985000000005</v>
      </c>
      <c r="N20" s="20">
        <v>100</v>
      </c>
      <c r="O20" s="20">
        <v>100</v>
      </c>
      <c r="P20" s="109">
        <v>8.61716835</v>
      </c>
    </row>
    <row r="21" spans="1:19" s="4" customFormat="1" ht="20.25" x14ac:dyDescent="0.3">
      <c r="A21" s="21" t="s">
        <v>17</v>
      </c>
      <c r="B21" s="22">
        <v>100</v>
      </c>
      <c r="C21" s="117">
        <v>3.3987000000000003E-2</v>
      </c>
      <c r="D21" s="86">
        <v>100</v>
      </c>
      <c r="E21" s="86">
        <v>100</v>
      </c>
      <c r="F21" s="122">
        <v>0.98691499999999999</v>
      </c>
      <c r="G21" s="22">
        <v>100</v>
      </c>
      <c r="H21" s="110">
        <v>4.9742000000000001E-2</v>
      </c>
      <c r="I21" s="22">
        <v>100</v>
      </c>
      <c r="J21" s="22">
        <v>100</v>
      </c>
      <c r="K21" s="110">
        <v>0.48708499999999999</v>
      </c>
      <c r="L21" s="22">
        <v>100</v>
      </c>
      <c r="M21" s="110">
        <v>5.2229100000000001E-2</v>
      </c>
      <c r="N21" s="22">
        <v>100</v>
      </c>
      <c r="O21" s="22">
        <v>100</v>
      </c>
      <c r="P21" s="110">
        <v>0.51143925000000001</v>
      </c>
    </row>
    <row r="22" spans="1:19" s="4" customFormat="1" ht="20.25" x14ac:dyDescent="0.3">
      <c r="A22" s="21" t="s">
        <v>18</v>
      </c>
      <c r="B22" s="22">
        <v>100</v>
      </c>
      <c r="C22" s="117">
        <v>5.1035000000000025E-2</v>
      </c>
      <c r="D22" s="86">
        <v>100</v>
      </c>
      <c r="E22" s="86">
        <v>100</v>
      </c>
      <c r="F22" s="122">
        <v>1.9590227000000002</v>
      </c>
      <c r="G22" s="22">
        <v>100</v>
      </c>
      <c r="H22" s="110">
        <v>4.7130000000000012E-2</v>
      </c>
      <c r="I22" s="22">
        <v>100</v>
      </c>
      <c r="J22" s="22">
        <v>100</v>
      </c>
      <c r="K22" s="110">
        <v>1.8248507</v>
      </c>
      <c r="L22" s="22">
        <v>100</v>
      </c>
      <c r="M22" s="110">
        <v>4.948650000000001E-2</v>
      </c>
      <c r="N22" s="22">
        <v>100</v>
      </c>
      <c r="O22" s="22">
        <v>100</v>
      </c>
      <c r="P22" s="110">
        <v>1.916093235</v>
      </c>
    </row>
    <row r="23" spans="1:19" s="4" customFormat="1" ht="20.25" x14ac:dyDescent="0.3">
      <c r="A23" s="21" t="s">
        <v>2</v>
      </c>
      <c r="B23" s="22">
        <v>100</v>
      </c>
      <c r="C23" s="117">
        <v>0.14564000000000002</v>
      </c>
      <c r="D23" s="86">
        <v>100</v>
      </c>
      <c r="E23" s="86">
        <v>100</v>
      </c>
      <c r="F23" s="122">
        <v>2.3033149999999996</v>
      </c>
      <c r="G23" s="22">
        <v>100</v>
      </c>
      <c r="H23" s="110">
        <v>1.46495</v>
      </c>
      <c r="I23" s="22">
        <v>100</v>
      </c>
      <c r="J23" s="22">
        <v>100</v>
      </c>
      <c r="K23" s="110">
        <v>2.3516549999999996</v>
      </c>
      <c r="L23" s="22">
        <v>100</v>
      </c>
      <c r="M23" s="110">
        <v>1.5381974999999999</v>
      </c>
      <c r="N23" s="22">
        <v>100</v>
      </c>
      <c r="O23" s="22">
        <v>100</v>
      </c>
      <c r="P23" s="110">
        <v>2.4692377499999996</v>
      </c>
    </row>
    <row r="24" spans="1:19" s="4" customFormat="1" ht="20.25" x14ac:dyDescent="0.3">
      <c r="A24" s="21" t="s">
        <v>10</v>
      </c>
      <c r="B24" s="22">
        <v>100</v>
      </c>
      <c r="C24" s="117">
        <v>9.8624000000000003E-2</v>
      </c>
      <c r="D24" s="86">
        <v>100</v>
      </c>
      <c r="E24" s="86">
        <v>100</v>
      </c>
      <c r="F24" s="122">
        <v>1.8848559999999996</v>
      </c>
      <c r="G24" s="22">
        <v>100</v>
      </c>
      <c r="H24" s="110">
        <v>1.213646</v>
      </c>
      <c r="I24" s="22">
        <v>100</v>
      </c>
      <c r="J24" s="22">
        <v>100</v>
      </c>
      <c r="K24" s="110">
        <v>2.6252560000000003</v>
      </c>
      <c r="L24" s="22">
        <v>100</v>
      </c>
      <c r="M24" s="110">
        <v>1.2743283000000001</v>
      </c>
      <c r="N24" s="22">
        <v>100</v>
      </c>
      <c r="O24" s="22">
        <v>100</v>
      </c>
      <c r="P24" s="110">
        <v>2.7565188000000003</v>
      </c>
    </row>
    <row r="25" spans="1:19" s="4" customFormat="1" ht="20.25" x14ac:dyDescent="0.3">
      <c r="A25" s="21" t="s">
        <v>11</v>
      </c>
      <c r="B25" s="22">
        <v>100</v>
      </c>
      <c r="C25" s="117">
        <v>2.1579000000000001E-2</v>
      </c>
      <c r="D25" s="86">
        <v>100</v>
      </c>
      <c r="E25" s="86">
        <v>100</v>
      </c>
      <c r="F25" s="122">
        <v>1.5189949999999999</v>
      </c>
      <c r="G25" s="22">
        <v>100</v>
      </c>
      <c r="H25" s="110">
        <v>4.5469000000000009E-2</v>
      </c>
      <c r="I25" s="22">
        <v>100</v>
      </c>
      <c r="J25" s="22">
        <v>100</v>
      </c>
      <c r="K25" s="110">
        <v>3.8181950000000002</v>
      </c>
      <c r="L25" s="22">
        <v>100</v>
      </c>
      <c r="M25" s="110">
        <v>4.7742450000000013E-2</v>
      </c>
      <c r="N25" s="22">
        <v>100</v>
      </c>
      <c r="O25" s="22">
        <v>100</v>
      </c>
      <c r="P25" s="110">
        <v>4.0091047500000005</v>
      </c>
    </row>
    <row r="26" spans="1:19" s="4" customFormat="1" ht="20.25" x14ac:dyDescent="0.3">
      <c r="A26" s="21" t="s">
        <v>19</v>
      </c>
      <c r="B26" s="22">
        <v>100</v>
      </c>
      <c r="C26" s="118">
        <v>0.149698</v>
      </c>
      <c r="D26" s="86">
        <v>100</v>
      </c>
      <c r="E26" s="86">
        <v>100</v>
      </c>
      <c r="F26" s="123">
        <v>11.815774209999997</v>
      </c>
      <c r="G26" s="22">
        <v>100</v>
      </c>
      <c r="H26" s="125">
        <v>7.7414999999999998E-2</v>
      </c>
      <c r="I26" s="22">
        <v>100</v>
      </c>
      <c r="J26" s="22">
        <v>100</v>
      </c>
      <c r="K26" s="125">
        <v>13.52286421</v>
      </c>
      <c r="L26" s="22">
        <v>100</v>
      </c>
      <c r="M26" s="125">
        <v>8.1285750000000004E-2</v>
      </c>
      <c r="N26" s="22">
        <v>100</v>
      </c>
      <c r="O26" s="22">
        <v>100</v>
      </c>
      <c r="P26" s="125">
        <v>14.199007420499999</v>
      </c>
    </row>
    <row r="27" spans="1:19" s="4" customFormat="1" ht="20.25" x14ac:dyDescent="0.3">
      <c r="A27" s="21" t="s">
        <v>20</v>
      </c>
      <c r="B27" s="22">
        <v>100</v>
      </c>
      <c r="C27" s="118">
        <v>2.5065999999999998E-2</v>
      </c>
      <c r="D27" s="86">
        <v>100</v>
      </c>
      <c r="E27" s="86">
        <v>100</v>
      </c>
      <c r="F27" s="123">
        <v>3.4606526400000006</v>
      </c>
      <c r="G27" s="22">
        <v>100</v>
      </c>
      <c r="H27" s="125">
        <v>2.6285199999999995E-2</v>
      </c>
      <c r="I27" s="22">
        <v>100</v>
      </c>
      <c r="J27" s="22">
        <v>100</v>
      </c>
      <c r="K27" s="125">
        <v>3.5421746399999998</v>
      </c>
      <c r="L27" s="22">
        <v>100</v>
      </c>
      <c r="M27" s="125">
        <v>2.7599459999999996E-2</v>
      </c>
      <c r="N27" s="22">
        <v>100</v>
      </c>
      <c r="O27" s="22">
        <v>100</v>
      </c>
      <c r="P27" s="125">
        <v>3.7192833719999996</v>
      </c>
    </row>
    <row r="28" spans="1:19" s="4" customFormat="1" ht="21" thickBot="1" x14ac:dyDescent="0.35">
      <c r="A28" s="23" t="s">
        <v>12</v>
      </c>
      <c r="B28" s="24">
        <v>100</v>
      </c>
      <c r="C28" s="119">
        <v>0.18538199999999996</v>
      </c>
      <c r="D28" s="87">
        <v>100</v>
      </c>
      <c r="E28" s="87">
        <v>100</v>
      </c>
      <c r="F28" s="124">
        <v>11.737664999999996</v>
      </c>
      <c r="G28" s="24">
        <v>100</v>
      </c>
      <c r="H28" s="126">
        <v>0.16728000000000001</v>
      </c>
      <c r="I28" s="24">
        <v>100</v>
      </c>
      <c r="J28" s="24">
        <v>100</v>
      </c>
      <c r="K28" s="126">
        <v>12.824863000000001</v>
      </c>
      <c r="L28" s="24">
        <v>100</v>
      </c>
      <c r="M28" s="126">
        <v>0.17564400000000002</v>
      </c>
      <c r="N28" s="24">
        <v>100</v>
      </c>
      <c r="O28" s="24">
        <v>100</v>
      </c>
      <c r="P28" s="126">
        <v>13.46610615</v>
      </c>
    </row>
    <row r="29" spans="1:19" s="5" customFormat="1" ht="37.5" customHeight="1" thickBot="1" x14ac:dyDescent="0.35">
      <c r="A29" s="12" t="s">
        <v>6</v>
      </c>
      <c r="B29" s="36">
        <v>100</v>
      </c>
      <c r="C29" s="102">
        <f>SUM(C30:C38)</f>
        <v>1.3840000000000001</v>
      </c>
      <c r="D29" s="84">
        <f>AVERAGE(D30:D38)</f>
        <v>84.388888888888886</v>
      </c>
      <c r="E29" s="84">
        <f>AVERAGE(E30:E38)</f>
        <v>10.472222222222221</v>
      </c>
      <c r="F29" s="102">
        <f>SUM(F30:F38)</f>
        <v>109.97799999999999</v>
      </c>
      <c r="G29" s="36">
        <v>100</v>
      </c>
      <c r="H29" s="102">
        <f>SUM(H30:H38)</f>
        <v>1.4416990000000001</v>
      </c>
      <c r="I29" s="84">
        <f>AVERAGE(I30:I38)</f>
        <v>85.069407407407482</v>
      </c>
      <c r="J29" s="84">
        <f>AVERAGE(J30:J38)</f>
        <v>24.813555555555556</v>
      </c>
      <c r="K29" s="102">
        <f>SUM(K30:K38)</f>
        <v>112.56011599999999</v>
      </c>
      <c r="L29" s="36">
        <v>100</v>
      </c>
      <c r="M29" s="102">
        <f>SUM(M30:M38)</f>
        <v>1.641</v>
      </c>
      <c r="N29" s="84">
        <f>AVERAGE(N30:N38)</f>
        <v>89.142370370370443</v>
      </c>
      <c r="O29" s="84">
        <f>AVERAGE(O30:O38)</f>
        <v>30.702962962962957</v>
      </c>
      <c r="P29" s="102">
        <f>SUM(P30:P38)</f>
        <v>119.5176687</v>
      </c>
    </row>
    <row r="30" spans="1:19" ht="20.25" x14ac:dyDescent="0.3">
      <c r="A30" s="33" t="s">
        <v>16</v>
      </c>
      <c r="B30" s="37">
        <v>100</v>
      </c>
      <c r="C30" s="134">
        <v>0.22</v>
      </c>
      <c r="D30" s="51">
        <v>90.85</v>
      </c>
      <c r="E30" s="38">
        <v>44.5</v>
      </c>
      <c r="F30" s="138">
        <v>12.423999999999999</v>
      </c>
      <c r="G30" s="38">
        <v>100</v>
      </c>
      <c r="H30" s="141">
        <v>0.202066</v>
      </c>
      <c r="I30" s="144">
        <v>91.533333333333502</v>
      </c>
      <c r="J30" s="144">
        <v>92.311999999999998</v>
      </c>
      <c r="K30" s="147">
        <v>12.455</v>
      </c>
      <c r="L30" s="38">
        <v>100</v>
      </c>
      <c r="M30" s="150">
        <v>0.246</v>
      </c>
      <c r="N30" s="151">
        <v>94.833333333333499</v>
      </c>
      <c r="O30" s="152">
        <v>92.313333333333304</v>
      </c>
      <c r="P30" s="153">
        <v>12.55453</v>
      </c>
      <c r="S30" s="133"/>
    </row>
    <row r="31" spans="1:19" ht="20.25" x14ac:dyDescent="0.3">
      <c r="A31" s="34" t="s">
        <v>17</v>
      </c>
      <c r="B31" s="39">
        <v>100</v>
      </c>
      <c r="C31" s="135">
        <v>2.8000000000000001E-2</v>
      </c>
      <c r="D31" s="52">
        <v>90.85</v>
      </c>
      <c r="E31" s="27">
        <v>5.5</v>
      </c>
      <c r="F31" s="77">
        <v>0.67</v>
      </c>
      <c r="G31" s="27">
        <v>100</v>
      </c>
      <c r="H31" s="64">
        <v>2.2487E-2</v>
      </c>
      <c r="I31" s="44">
        <v>91.533333333333502</v>
      </c>
      <c r="J31" s="44">
        <v>10</v>
      </c>
      <c r="K31" s="128">
        <v>1.0637479999999999</v>
      </c>
      <c r="L31" s="27">
        <v>100</v>
      </c>
      <c r="M31" s="110">
        <v>2.0999999999999998E-2</v>
      </c>
      <c r="N31" s="91">
        <v>94.833333333333499</v>
      </c>
      <c r="O31" s="86">
        <v>16.666666666666668</v>
      </c>
      <c r="P31" s="154">
        <v>1.0321</v>
      </c>
    </row>
    <row r="32" spans="1:19" ht="20.25" x14ac:dyDescent="0.3">
      <c r="A32" s="34" t="s">
        <v>18</v>
      </c>
      <c r="B32" s="39">
        <v>100</v>
      </c>
      <c r="C32" s="135">
        <v>4.7E-2</v>
      </c>
      <c r="D32" s="52">
        <v>90.85</v>
      </c>
      <c r="E32" s="27">
        <v>0</v>
      </c>
      <c r="F32" s="77">
        <v>2.4510000000000001</v>
      </c>
      <c r="G32" s="27">
        <v>100</v>
      </c>
      <c r="H32" s="64">
        <v>5.7034000000000001E-2</v>
      </c>
      <c r="I32" s="44">
        <v>91.533333333333502</v>
      </c>
      <c r="J32" s="44">
        <v>3.3333333333333335</v>
      </c>
      <c r="K32" s="128">
        <v>2.7228179999999997</v>
      </c>
      <c r="L32" s="27">
        <v>100</v>
      </c>
      <c r="M32" s="110">
        <v>7.1000000000000008E-2</v>
      </c>
      <c r="N32" s="91">
        <v>94.833333333333499</v>
      </c>
      <c r="O32" s="86">
        <v>10</v>
      </c>
      <c r="P32" s="154">
        <v>2.6961137000000002</v>
      </c>
    </row>
    <row r="33" spans="1:16" ht="20.25" x14ac:dyDescent="0.3">
      <c r="A33" s="34" t="s">
        <v>2</v>
      </c>
      <c r="B33" s="39">
        <v>100</v>
      </c>
      <c r="C33" s="135">
        <v>0.248</v>
      </c>
      <c r="D33" s="52">
        <v>82.5</v>
      </c>
      <c r="E33" s="27">
        <v>14.7</v>
      </c>
      <c r="F33" s="77">
        <v>5.9209999999999994</v>
      </c>
      <c r="G33" s="27">
        <v>100</v>
      </c>
      <c r="H33" s="64">
        <v>0.249</v>
      </c>
      <c r="I33" s="44">
        <v>82.564666666666653</v>
      </c>
      <c r="J33" s="44">
        <v>50</v>
      </c>
      <c r="K33" s="128">
        <v>5.2046399999999995</v>
      </c>
      <c r="L33" s="27">
        <v>100</v>
      </c>
      <c r="M33" s="110">
        <v>0.40200000000000002</v>
      </c>
      <c r="N33" s="91">
        <v>89.198000000000008</v>
      </c>
      <c r="O33" s="86">
        <v>57.3333333333333</v>
      </c>
      <c r="P33" s="154">
        <v>4.1930000000000005</v>
      </c>
    </row>
    <row r="34" spans="1:16" ht="20.25" x14ac:dyDescent="0.3">
      <c r="A34" s="34" t="s">
        <v>10</v>
      </c>
      <c r="B34" s="39">
        <v>100</v>
      </c>
      <c r="C34" s="135">
        <v>0.23100000000000001</v>
      </c>
      <c r="D34" s="52">
        <v>84.8</v>
      </c>
      <c r="E34" s="27">
        <v>2.15</v>
      </c>
      <c r="F34" s="77">
        <v>10.338000000000001</v>
      </c>
      <c r="G34" s="27">
        <v>100</v>
      </c>
      <c r="H34" s="64">
        <v>0.20650399999999999</v>
      </c>
      <c r="I34" s="44">
        <v>85.7</v>
      </c>
      <c r="J34" s="44">
        <v>15</v>
      </c>
      <c r="K34" s="128">
        <v>9.6896529999999998</v>
      </c>
      <c r="L34" s="27">
        <v>100</v>
      </c>
      <c r="M34" s="110">
        <v>0.23899999999999999</v>
      </c>
      <c r="N34" s="91">
        <v>89</v>
      </c>
      <c r="O34" s="86">
        <v>23.6666666666667</v>
      </c>
      <c r="P34" s="154">
        <v>9.4499999999999993</v>
      </c>
    </row>
    <row r="35" spans="1:16" ht="20.25" x14ac:dyDescent="0.3">
      <c r="A35" s="34" t="s">
        <v>11</v>
      </c>
      <c r="B35" s="39">
        <v>100</v>
      </c>
      <c r="C35" s="135">
        <v>0.123</v>
      </c>
      <c r="D35" s="52">
        <v>57.3</v>
      </c>
      <c r="E35" s="27">
        <v>0</v>
      </c>
      <c r="F35" s="77">
        <v>9.8880000000000017</v>
      </c>
      <c r="G35" s="27">
        <v>100</v>
      </c>
      <c r="H35" s="64">
        <v>0.18402000000000002</v>
      </c>
      <c r="I35" s="44">
        <v>56.44</v>
      </c>
      <c r="J35" s="44">
        <v>2</v>
      </c>
      <c r="K35" s="128">
        <v>9.3040000000000003</v>
      </c>
      <c r="L35" s="27">
        <v>100</v>
      </c>
      <c r="M35" s="110">
        <v>0.10299999999999999</v>
      </c>
      <c r="N35" s="91">
        <v>62.25</v>
      </c>
      <c r="O35" s="86">
        <v>0.66666666666666663</v>
      </c>
      <c r="P35" s="154">
        <v>9.2969999999999988</v>
      </c>
    </row>
    <row r="36" spans="1:16" ht="20.25" x14ac:dyDescent="0.3">
      <c r="A36" s="34" t="s">
        <v>19</v>
      </c>
      <c r="B36" s="40">
        <v>100</v>
      </c>
      <c r="C36" s="136">
        <v>0.111</v>
      </c>
      <c r="D36" s="53">
        <v>86.15</v>
      </c>
      <c r="E36" s="28">
        <v>11.05</v>
      </c>
      <c r="F36" s="139">
        <v>28.475999999999999</v>
      </c>
      <c r="G36" s="28">
        <v>100</v>
      </c>
      <c r="H36" s="142">
        <v>0.11956900000000001</v>
      </c>
      <c r="I36" s="145">
        <v>88.586666666666645</v>
      </c>
      <c r="J36" s="145">
        <v>16.009999999999998</v>
      </c>
      <c r="K36" s="148">
        <v>31.493039</v>
      </c>
      <c r="L36" s="28">
        <v>100</v>
      </c>
      <c r="M36" s="125">
        <v>0.14199999999999999</v>
      </c>
      <c r="N36" s="155">
        <v>93</v>
      </c>
      <c r="O36" s="156">
        <v>22.68</v>
      </c>
      <c r="P36" s="157">
        <v>36.670462000000001</v>
      </c>
    </row>
    <row r="37" spans="1:16" ht="20.25" x14ac:dyDescent="0.3">
      <c r="A37" s="34" t="s">
        <v>20</v>
      </c>
      <c r="B37" s="40">
        <v>100</v>
      </c>
      <c r="C37" s="136">
        <v>5.6000000000000001E-2</v>
      </c>
      <c r="D37" s="53">
        <v>85.85</v>
      </c>
      <c r="E37" s="28">
        <v>0.5</v>
      </c>
      <c r="F37" s="139">
        <v>8.2959999999999994</v>
      </c>
      <c r="G37" s="28">
        <v>100</v>
      </c>
      <c r="H37" s="142">
        <v>4.9306000000000003E-2</v>
      </c>
      <c r="I37" s="145">
        <v>86.2</v>
      </c>
      <c r="J37" s="145">
        <v>1</v>
      </c>
      <c r="K37" s="148">
        <v>9.3933780000000002</v>
      </c>
      <c r="L37" s="28">
        <v>100</v>
      </c>
      <c r="M37" s="125">
        <v>6.0999999999999999E-2</v>
      </c>
      <c r="N37" s="155">
        <v>89.5</v>
      </c>
      <c r="O37" s="156">
        <v>7.666666666666667</v>
      </c>
      <c r="P37" s="157">
        <v>11.188079999999999</v>
      </c>
    </row>
    <row r="38" spans="1:16" ht="21" thickBot="1" x14ac:dyDescent="0.35">
      <c r="A38" s="35" t="s">
        <v>12</v>
      </c>
      <c r="B38" s="41">
        <v>100</v>
      </c>
      <c r="C38" s="137">
        <v>0.32</v>
      </c>
      <c r="D38" s="54">
        <v>90.35</v>
      </c>
      <c r="E38" s="42">
        <v>15.85</v>
      </c>
      <c r="F38" s="140">
        <v>31.513999999999999</v>
      </c>
      <c r="G38" s="42">
        <v>100</v>
      </c>
      <c r="H38" s="143">
        <v>0.351713</v>
      </c>
      <c r="I38" s="146">
        <v>91.533333333333502</v>
      </c>
      <c r="J38" s="146">
        <v>33.666666666666671</v>
      </c>
      <c r="K38" s="149">
        <v>31.233839999999997</v>
      </c>
      <c r="L38" s="42">
        <v>100</v>
      </c>
      <c r="M38" s="158">
        <v>0.35599999999999998</v>
      </c>
      <c r="N38" s="159">
        <v>94.833333333333499</v>
      </c>
      <c r="O38" s="160">
        <v>45.3333333333333</v>
      </c>
      <c r="P38" s="161">
        <v>32.436382999999999</v>
      </c>
    </row>
    <row r="39" spans="1:16" ht="41.25" customHeight="1" thickBot="1" x14ac:dyDescent="0.35">
      <c r="A39" s="32" t="s">
        <v>21</v>
      </c>
      <c r="B39" s="36">
        <v>100</v>
      </c>
      <c r="C39" s="72">
        <f>SUM(C40:C48)</f>
        <v>0.15373999999999999</v>
      </c>
      <c r="D39" s="50">
        <v>100</v>
      </c>
      <c r="E39" s="57">
        <f>AVERAGE(E40:E48)</f>
        <v>22.857142857142858</v>
      </c>
      <c r="F39" s="76">
        <f>SUM(F40:F48)</f>
        <v>45.009214999999998</v>
      </c>
      <c r="G39" s="50">
        <v>100</v>
      </c>
      <c r="H39" s="49">
        <f>SUM(H40:H48)</f>
        <v>0.25983000000000001</v>
      </c>
      <c r="I39" s="50">
        <v>100</v>
      </c>
      <c r="J39" s="57">
        <f>AVERAGE(J40:J48)</f>
        <v>22.857142857142858</v>
      </c>
      <c r="K39" s="132">
        <f>SUM(K40:K48)</f>
        <v>45.89772</v>
      </c>
      <c r="L39" s="50">
        <v>100</v>
      </c>
      <c r="M39" s="132">
        <f>SUM(M40:M48)</f>
        <v>0.12502099999999999</v>
      </c>
      <c r="N39" s="50">
        <v>100</v>
      </c>
      <c r="O39" s="50">
        <v>100</v>
      </c>
      <c r="P39" s="49">
        <f>SUM(P40:P48)</f>
        <v>54.557439839999994</v>
      </c>
    </row>
    <row r="40" spans="1:16" ht="20.25" x14ac:dyDescent="0.3">
      <c r="A40" s="31" t="s">
        <v>16</v>
      </c>
      <c r="B40" s="37">
        <v>100</v>
      </c>
      <c r="C40" s="63">
        <v>1.431E-2</v>
      </c>
      <c r="D40" s="45">
        <v>100</v>
      </c>
      <c r="E40" s="45">
        <v>100</v>
      </c>
      <c r="F40" s="129">
        <v>8.2000000000000001E-5</v>
      </c>
      <c r="G40" s="45">
        <v>100</v>
      </c>
      <c r="H40" s="63">
        <v>3.7629999999999997E-2</v>
      </c>
      <c r="I40" s="45">
        <v>100</v>
      </c>
      <c r="J40" s="46">
        <v>100</v>
      </c>
      <c r="K40" s="73">
        <v>0.19825899999999999</v>
      </c>
      <c r="L40" s="45">
        <v>100</v>
      </c>
      <c r="M40" s="46">
        <v>3.7629999999999997E-2</v>
      </c>
      <c r="N40" s="45">
        <v>100</v>
      </c>
      <c r="O40" s="45">
        <v>100</v>
      </c>
      <c r="P40" s="48">
        <v>0.21807299999999999</v>
      </c>
    </row>
    <row r="41" spans="1:16" ht="20.25" x14ac:dyDescent="0.3">
      <c r="A41" s="26" t="s">
        <v>17</v>
      </c>
      <c r="B41" s="39">
        <v>100</v>
      </c>
      <c r="C41" s="64">
        <v>2.2100000000000002E-3</v>
      </c>
      <c r="D41" s="27">
        <v>100</v>
      </c>
      <c r="E41" s="27">
        <v>0</v>
      </c>
      <c r="F41" s="130">
        <v>6.9999999999999999E-6</v>
      </c>
      <c r="G41" s="27">
        <v>100</v>
      </c>
      <c r="H41" s="64">
        <v>2.2100000000000002E-3</v>
      </c>
      <c r="I41" s="27">
        <v>100</v>
      </c>
      <c r="J41" s="44">
        <v>0</v>
      </c>
      <c r="K41" s="74">
        <v>6.9999999999999999E-6</v>
      </c>
      <c r="L41" s="27"/>
      <c r="M41" s="43">
        <v>0</v>
      </c>
      <c r="N41" s="27"/>
      <c r="O41" s="27"/>
      <c r="P41" s="44">
        <v>0</v>
      </c>
    </row>
    <row r="42" spans="1:16" ht="20.25" x14ac:dyDescent="0.3">
      <c r="A42" s="26" t="s">
        <v>18</v>
      </c>
      <c r="B42" s="39">
        <v>100</v>
      </c>
      <c r="C42" s="64">
        <v>4.4900000000000001E-3</v>
      </c>
      <c r="D42" s="27">
        <v>100</v>
      </c>
      <c r="E42" s="27">
        <v>0</v>
      </c>
      <c r="F42" s="130">
        <v>2.0999999999999999E-5</v>
      </c>
      <c r="G42" s="27">
        <v>100</v>
      </c>
      <c r="H42" s="64">
        <v>4.4900000000000002E-2</v>
      </c>
      <c r="I42" s="27">
        <v>100</v>
      </c>
      <c r="J42" s="44">
        <v>0</v>
      </c>
      <c r="K42" s="74">
        <v>2.3E-5</v>
      </c>
      <c r="L42" s="27"/>
      <c r="M42" s="43">
        <v>0</v>
      </c>
      <c r="N42" s="27"/>
      <c r="O42" s="27"/>
      <c r="P42" s="44">
        <v>0</v>
      </c>
    </row>
    <row r="43" spans="1:16" ht="20.25" x14ac:dyDescent="0.3">
      <c r="A43" s="26" t="s">
        <v>2</v>
      </c>
      <c r="B43" s="39"/>
      <c r="C43" s="64"/>
      <c r="D43" s="27"/>
      <c r="E43" s="27"/>
      <c r="F43" s="130"/>
      <c r="G43" s="27"/>
      <c r="H43" s="64"/>
      <c r="I43" s="27"/>
      <c r="J43" s="44"/>
      <c r="K43" s="74"/>
      <c r="L43" s="27"/>
      <c r="M43" s="43"/>
      <c r="N43" s="27"/>
      <c r="O43" s="27"/>
      <c r="P43" s="44"/>
    </row>
    <row r="44" spans="1:16" ht="20.25" x14ac:dyDescent="0.3">
      <c r="A44" s="26" t="s">
        <v>10</v>
      </c>
      <c r="B44" s="39">
        <v>100</v>
      </c>
      <c r="C44" s="64">
        <v>8.0999999999999996E-4</v>
      </c>
      <c r="D44" s="27">
        <v>100</v>
      </c>
      <c r="E44" s="27">
        <v>0</v>
      </c>
      <c r="F44" s="130">
        <v>3.0000000000000001E-6</v>
      </c>
      <c r="G44" s="27">
        <v>100</v>
      </c>
      <c r="H44" s="64">
        <v>8.0999999999999996E-3</v>
      </c>
      <c r="I44" s="27">
        <v>100</v>
      </c>
      <c r="J44" s="44">
        <v>0</v>
      </c>
      <c r="K44" s="74">
        <v>3.0000000000000001E-6</v>
      </c>
      <c r="L44" s="27"/>
      <c r="M44" s="43">
        <v>0</v>
      </c>
      <c r="N44" s="27"/>
      <c r="O44" s="27"/>
      <c r="P44" s="44">
        <v>0</v>
      </c>
    </row>
    <row r="45" spans="1:16" ht="20.25" x14ac:dyDescent="0.3">
      <c r="A45" s="26" t="s">
        <v>11</v>
      </c>
      <c r="B45" s="39"/>
      <c r="C45" s="64"/>
      <c r="D45" s="27"/>
      <c r="E45" s="27"/>
      <c r="F45" s="130"/>
      <c r="G45" s="27"/>
      <c r="H45" s="64"/>
      <c r="I45" s="27"/>
      <c r="J45" s="44"/>
      <c r="K45" s="74"/>
      <c r="L45" s="27"/>
      <c r="M45" s="43"/>
      <c r="N45" s="27"/>
      <c r="O45" s="27"/>
      <c r="P45" s="44"/>
    </row>
    <row r="46" spans="1:16" ht="20.25" x14ac:dyDescent="0.3">
      <c r="A46" s="26" t="s">
        <v>19</v>
      </c>
      <c r="B46" s="40">
        <v>100</v>
      </c>
      <c r="C46" s="64">
        <v>3.7299999999999998E-3</v>
      </c>
      <c r="D46" s="27">
        <v>100</v>
      </c>
      <c r="E46" s="27">
        <v>60</v>
      </c>
      <c r="F46" s="130">
        <v>9.5000000000000005E-5</v>
      </c>
      <c r="G46" s="27">
        <v>100</v>
      </c>
      <c r="H46" s="64">
        <v>3.7299999999999998E-3</v>
      </c>
      <c r="I46" s="27">
        <v>100</v>
      </c>
      <c r="J46" s="44">
        <v>60</v>
      </c>
      <c r="K46" s="74">
        <v>1.01E-4</v>
      </c>
      <c r="L46" s="27"/>
      <c r="M46" s="43">
        <v>0</v>
      </c>
      <c r="N46" s="27"/>
      <c r="O46" s="27"/>
      <c r="P46" s="44">
        <v>0</v>
      </c>
    </row>
    <row r="47" spans="1:16" ht="20.25" x14ac:dyDescent="0.3">
      <c r="A47" s="26" t="s">
        <v>20</v>
      </c>
      <c r="B47" s="40">
        <v>100</v>
      </c>
      <c r="C47" s="64">
        <v>4.3200000000000001E-3</v>
      </c>
      <c r="D47" s="27">
        <v>100</v>
      </c>
      <c r="E47" s="27">
        <v>0</v>
      </c>
      <c r="F47" s="130">
        <v>9.3999999999999994E-5</v>
      </c>
      <c r="G47" s="27">
        <v>100</v>
      </c>
      <c r="H47" s="64">
        <v>4.4299999999999999E-3</v>
      </c>
      <c r="I47" s="27">
        <v>100</v>
      </c>
      <c r="J47" s="44">
        <v>0</v>
      </c>
      <c r="K47" s="74">
        <v>1E-4</v>
      </c>
      <c r="L47" s="27"/>
      <c r="M47" s="43">
        <v>0</v>
      </c>
      <c r="N47" s="27"/>
      <c r="O47" s="27"/>
      <c r="P47" s="44">
        <v>0</v>
      </c>
    </row>
    <row r="48" spans="1:16" ht="21" thickBot="1" x14ac:dyDescent="0.35">
      <c r="A48" s="29" t="s">
        <v>12</v>
      </c>
      <c r="B48" s="68">
        <v>100</v>
      </c>
      <c r="C48" s="78">
        <v>0.12386999999999999</v>
      </c>
      <c r="D48" s="69">
        <v>100</v>
      </c>
      <c r="E48" s="69">
        <v>0</v>
      </c>
      <c r="F48" s="131">
        <v>45.008913</v>
      </c>
      <c r="G48" s="69">
        <v>100</v>
      </c>
      <c r="H48" s="78">
        <v>0.15883</v>
      </c>
      <c r="I48" s="69">
        <v>100</v>
      </c>
      <c r="J48" s="70">
        <v>0</v>
      </c>
      <c r="K48" s="75">
        <v>45.699227</v>
      </c>
      <c r="L48" s="69">
        <v>100</v>
      </c>
      <c r="M48" s="25">
        <v>8.7390999999999996E-2</v>
      </c>
      <c r="N48" s="69">
        <v>100</v>
      </c>
      <c r="O48" s="69">
        <v>100</v>
      </c>
      <c r="P48" s="25">
        <v>54.339366839999997</v>
      </c>
    </row>
    <row r="49" spans="1:16" ht="61.5" thickBot="1" x14ac:dyDescent="0.35">
      <c r="A49" s="67" t="s">
        <v>23</v>
      </c>
      <c r="B49" s="50">
        <v>100</v>
      </c>
      <c r="C49" s="49">
        <f>SUM(C50:C58)</f>
        <v>3.1969999999999998E-2</v>
      </c>
      <c r="D49" s="50">
        <v>100</v>
      </c>
      <c r="E49" s="82">
        <f>AVERAGE(E50:E58)</f>
        <v>22.857142857142858</v>
      </c>
      <c r="F49" s="72">
        <f>SUM(F50:F58)</f>
        <v>3.7200000000000004E-4</v>
      </c>
      <c r="G49" s="50">
        <v>100</v>
      </c>
      <c r="H49" s="72">
        <f>SUM(H50:H58)</f>
        <v>0.10310000000000001</v>
      </c>
      <c r="I49" s="50">
        <v>100</v>
      </c>
      <c r="J49" s="57">
        <f>AVERAGE(J50:J58)</f>
        <v>22.857142857142858</v>
      </c>
      <c r="K49" s="72">
        <f>SUM(K50:K58)</f>
        <v>0.19856699999999997</v>
      </c>
      <c r="L49" s="50">
        <v>100</v>
      </c>
      <c r="M49" s="72">
        <f>SUM(M50:M58)</f>
        <v>3.7629999999999997E-2</v>
      </c>
      <c r="N49" s="50">
        <v>100</v>
      </c>
      <c r="O49" s="50">
        <v>100</v>
      </c>
      <c r="P49" s="72">
        <f>SUM(P50:P58)</f>
        <v>0.21807299999999999</v>
      </c>
    </row>
    <row r="50" spans="1:16" ht="20.25" x14ac:dyDescent="0.3">
      <c r="A50" s="31" t="s">
        <v>16</v>
      </c>
      <c r="B50" s="71">
        <v>100</v>
      </c>
      <c r="C50" s="60">
        <v>1.431E-2</v>
      </c>
      <c r="D50" s="45">
        <v>100</v>
      </c>
      <c r="E50" s="127">
        <v>100</v>
      </c>
      <c r="F50" s="73">
        <v>8.2000000000000001E-5</v>
      </c>
      <c r="G50" s="45">
        <v>100</v>
      </c>
      <c r="H50" s="60">
        <v>3.7629999999999997E-2</v>
      </c>
      <c r="I50" s="45">
        <v>100</v>
      </c>
      <c r="J50" s="46">
        <v>100</v>
      </c>
      <c r="K50" s="73">
        <v>0.19825899999999999</v>
      </c>
      <c r="L50" s="45">
        <v>100</v>
      </c>
      <c r="M50" s="60">
        <v>3.7629999999999997E-2</v>
      </c>
      <c r="N50" s="45">
        <v>100</v>
      </c>
      <c r="O50" s="45">
        <v>100</v>
      </c>
      <c r="P50" s="66">
        <v>0.21807299999999999</v>
      </c>
    </row>
    <row r="51" spans="1:16" ht="20.25" x14ac:dyDescent="0.3">
      <c r="A51" s="26" t="s">
        <v>17</v>
      </c>
      <c r="B51" s="39">
        <v>100</v>
      </c>
      <c r="C51" s="61">
        <v>2.2100000000000002E-3</v>
      </c>
      <c r="D51" s="27">
        <v>100</v>
      </c>
      <c r="E51" s="128">
        <v>0</v>
      </c>
      <c r="F51" s="74">
        <v>6.9999999999999999E-6</v>
      </c>
      <c r="G51" s="27">
        <v>100</v>
      </c>
      <c r="H51" s="61">
        <v>2.2100000000000002E-3</v>
      </c>
      <c r="I51" s="27">
        <v>100</v>
      </c>
      <c r="J51" s="44">
        <v>0</v>
      </c>
      <c r="K51" s="74">
        <v>6.9999999999999999E-6</v>
      </c>
      <c r="L51" s="27"/>
      <c r="M51" s="64">
        <v>0</v>
      </c>
      <c r="N51" s="27"/>
      <c r="O51" s="27"/>
      <c r="P51" s="61">
        <v>0</v>
      </c>
    </row>
    <row r="52" spans="1:16" ht="20.25" x14ac:dyDescent="0.3">
      <c r="A52" s="26" t="s">
        <v>18</v>
      </c>
      <c r="B52" s="39">
        <v>100</v>
      </c>
      <c r="C52" s="61">
        <v>4.4900000000000001E-3</v>
      </c>
      <c r="D52" s="27">
        <v>100</v>
      </c>
      <c r="E52" s="128">
        <v>0</v>
      </c>
      <c r="F52" s="74">
        <v>2.0999999999999999E-5</v>
      </c>
      <c r="G52" s="27">
        <v>100</v>
      </c>
      <c r="H52" s="61">
        <v>4.4900000000000002E-2</v>
      </c>
      <c r="I52" s="27">
        <v>100</v>
      </c>
      <c r="J52" s="44">
        <v>0</v>
      </c>
      <c r="K52" s="74">
        <v>2.3E-5</v>
      </c>
      <c r="L52" s="27"/>
      <c r="M52" s="64">
        <v>0</v>
      </c>
      <c r="N52" s="27"/>
      <c r="O52" s="27"/>
      <c r="P52" s="61">
        <v>0</v>
      </c>
    </row>
    <row r="53" spans="1:16" ht="20.25" x14ac:dyDescent="0.3">
      <c r="A53" s="26" t="s">
        <v>2</v>
      </c>
      <c r="B53" s="39"/>
      <c r="C53" s="61"/>
      <c r="D53" s="27"/>
      <c r="E53" s="128"/>
      <c r="F53" s="74"/>
      <c r="G53" s="27"/>
      <c r="H53" s="61"/>
      <c r="I53" s="27"/>
      <c r="J53" s="44"/>
      <c r="K53" s="74"/>
      <c r="L53" s="27"/>
      <c r="M53" s="64"/>
      <c r="N53" s="27"/>
      <c r="O53" s="27"/>
      <c r="P53" s="61"/>
    </row>
    <row r="54" spans="1:16" ht="20.25" x14ac:dyDescent="0.3">
      <c r="A54" s="26" t="s">
        <v>10</v>
      </c>
      <c r="B54" s="39">
        <v>100</v>
      </c>
      <c r="C54" s="61">
        <v>8.0999999999999996E-4</v>
      </c>
      <c r="D54" s="27">
        <v>100</v>
      </c>
      <c r="E54" s="128">
        <v>0</v>
      </c>
      <c r="F54" s="74">
        <v>3.0000000000000001E-6</v>
      </c>
      <c r="G54" s="27">
        <v>100</v>
      </c>
      <c r="H54" s="61">
        <v>8.0999999999999996E-3</v>
      </c>
      <c r="I54" s="27">
        <v>100</v>
      </c>
      <c r="J54" s="44">
        <v>0</v>
      </c>
      <c r="K54" s="74">
        <v>3.0000000000000001E-6</v>
      </c>
      <c r="L54" s="27"/>
      <c r="M54" s="64">
        <v>0</v>
      </c>
      <c r="N54" s="27"/>
      <c r="O54" s="27"/>
      <c r="P54" s="61">
        <v>0</v>
      </c>
    </row>
    <row r="55" spans="1:16" ht="20.25" x14ac:dyDescent="0.3">
      <c r="A55" s="26" t="s">
        <v>11</v>
      </c>
      <c r="B55" s="39"/>
      <c r="C55" s="61"/>
      <c r="D55" s="27"/>
      <c r="E55" s="128"/>
      <c r="F55" s="74"/>
      <c r="G55" s="27">
        <v>87</v>
      </c>
      <c r="H55" s="61"/>
      <c r="I55" s="27"/>
      <c r="J55" s="44"/>
      <c r="K55" s="74"/>
      <c r="L55" s="27"/>
      <c r="M55" s="64"/>
      <c r="N55" s="27"/>
      <c r="O55" s="27"/>
      <c r="P55" s="61"/>
    </row>
    <row r="56" spans="1:16" ht="20.25" x14ac:dyDescent="0.3">
      <c r="A56" s="26" t="s">
        <v>19</v>
      </c>
      <c r="B56" s="40">
        <v>100</v>
      </c>
      <c r="C56" s="61">
        <v>3.7299999999999998E-3</v>
      </c>
      <c r="D56" s="27">
        <v>100</v>
      </c>
      <c r="E56" s="128">
        <v>60</v>
      </c>
      <c r="F56" s="74">
        <v>9.5000000000000005E-5</v>
      </c>
      <c r="G56" s="27">
        <v>100</v>
      </c>
      <c r="H56" s="61">
        <v>3.7299999999999998E-3</v>
      </c>
      <c r="I56" s="27">
        <v>100</v>
      </c>
      <c r="J56" s="44">
        <v>60</v>
      </c>
      <c r="K56" s="74">
        <v>1.01E-4</v>
      </c>
      <c r="L56" s="27"/>
      <c r="M56" s="64">
        <v>0</v>
      </c>
      <c r="N56" s="27"/>
      <c r="O56" s="27"/>
      <c r="P56" s="61">
        <v>0</v>
      </c>
    </row>
    <row r="57" spans="1:16" ht="20.25" x14ac:dyDescent="0.3">
      <c r="A57" s="26" t="s">
        <v>20</v>
      </c>
      <c r="B57" s="40">
        <v>100</v>
      </c>
      <c r="C57" s="61">
        <v>4.3200000000000001E-3</v>
      </c>
      <c r="D57" s="27">
        <v>100</v>
      </c>
      <c r="E57" s="128">
        <v>0</v>
      </c>
      <c r="F57" s="74">
        <v>9.3999999999999994E-5</v>
      </c>
      <c r="G57" s="27">
        <v>100</v>
      </c>
      <c r="H57" s="61">
        <v>4.4299999999999999E-3</v>
      </c>
      <c r="I57" s="27">
        <v>100</v>
      </c>
      <c r="J57" s="44">
        <v>0</v>
      </c>
      <c r="K57" s="74">
        <v>1E-4</v>
      </c>
      <c r="L57" s="27"/>
      <c r="M57" s="64">
        <v>0</v>
      </c>
      <c r="N57" s="27"/>
      <c r="O57" s="27"/>
      <c r="P57" s="61">
        <v>0</v>
      </c>
    </row>
    <row r="58" spans="1:16" ht="21" thickBot="1" x14ac:dyDescent="0.35">
      <c r="A58" s="29" t="s">
        <v>12</v>
      </c>
      <c r="B58" s="41">
        <v>100</v>
      </c>
      <c r="C58" s="62">
        <v>2.0999999999999999E-3</v>
      </c>
      <c r="D58" s="47">
        <v>100</v>
      </c>
      <c r="E58" s="47">
        <v>0</v>
      </c>
      <c r="F58" s="75">
        <v>6.9999999999999994E-5</v>
      </c>
      <c r="G58" s="47">
        <v>100</v>
      </c>
      <c r="H58" s="62">
        <v>2.0999999999999999E-3</v>
      </c>
      <c r="I58" s="47">
        <v>100</v>
      </c>
      <c r="J58" s="55">
        <v>0</v>
      </c>
      <c r="K58" s="75">
        <v>7.3999999999999996E-5</v>
      </c>
      <c r="L58" s="47"/>
      <c r="M58" s="65">
        <v>0</v>
      </c>
      <c r="N58" s="47"/>
      <c r="O58" s="47"/>
      <c r="P58" s="62">
        <v>0</v>
      </c>
    </row>
    <row r="59" spans="1:16" ht="26.25" x14ac:dyDescent="0.4">
      <c r="A59" s="163" t="s">
        <v>25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4" spans="1:16" ht="18.75" x14ac:dyDescent="0.3">
      <c r="A64" s="2"/>
    </row>
  </sheetData>
  <mergeCells count="5">
    <mergeCell ref="A59:P59"/>
    <mergeCell ref="G5:K5"/>
    <mergeCell ref="L5:P5"/>
    <mergeCell ref="A5:A6"/>
    <mergeCell ref="B5:E5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Объемы поставок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Казанников Денис Александрович</dc:creator>
  <cp:lastModifiedBy>Алешин Юрий Михайлович</cp:lastModifiedBy>
  <cp:lastPrinted>2020-08-21T08:48:15Z</cp:lastPrinted>
  <dcterms:created xsi:type="dcterms:W3CDTF">2014-02-18T09:18:29Z</dcterms:created>
  <dcterms:modified xsi:type="dcterms:W3CDTF">2020-09-25T05:45:02Z</dcterms:modified>
</cp:coreProperties>
</file>