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59D8A70-65CB-49A2-B84C-3218DE709537}" xr6:coauthVersionLast="47" xr6:coauthVersionMax="47" xr10:uidLastSave="{00000000-0000-0000-0000-000000000000}"/>
  <bookViews>
    <workbookView xWindow="-120" yWindow="-120" windowWidth="29040" windowHeight="15840" tabRatio="634" xr2:uid="{00000000-000D-0000-FFFF-FFFF00000000}"/>
  </bookViews>
  <sheets>
    <sheet name="раздел 1.1." sheetId="1" r:id="rId1"/>
    <sheet name="раздел 1.2." sheetId="2" r:id="rId2"/>
    <sheet name="раздел 1.4." sheetId="4" r:id="rId3"/>
    <sheet name="инф о кол-ве" sheetId="5" r:id="rId4"/>
  </sheets>
  <calcPr calcId="181029"/>
</workbook>
</file>

<file path=xl/calcChain.xml><?xml version="1.0" encoding="utf-8"?>
<calcChain xmlns="http://schemas.openxmlformats.org/spreadsheetml/2006/main">
  <c r="M45" i="1" l="1"/>
  <c r="L45" i="1"/>
  <c r="M30" i="1"/>
  <c r="M29" i="1"/>
  <c r="M28" i="1"/>
  <c r="M27" i="1"/>
  <c r="M26" i="1"/>
  <c r="M25" i="1"/>
  <c r="M24" i="1"/>
  <c r="M23" i="1"/>
  <c r="M22" i="1"/>
  <c r="M21" i="1"/>
  <c r="M34" i="1"/>
  <c r="L34" i="1"/>
  <c r="M33" i="1"/>
  <c r="L33" i="1"/>
  <c r="M32" i="1"/>
  <c r="L32" i="1"/>
  <c r="M31" i="1"/>
  <c r="L31" i="1"/>
  <c r="M8" i="1"/>
  <c r="M19" i="1"/>
  <c r="M18" i="1"/>
  <c r="M17" i="1"/>
  <c r="M16" i="1"/>
  <c r="M15" i="1"/>
  <c r="M14" i="1"/>
  <c r="M13" i="1"/>
  <c r="M12" i="1"/>
  <c r="M11" i="1"/>
  <c r="M10" i="1"/>
  <c r="M9" i="1"/>
  <c r="M20" i="1"/>
  <c r="L20" i="1"/>
  <c r="M36" i="1"/>
  <c r="L36" i="1"/>
  <c r="M43" i="1"/>
  <c r="M42" i="1"/>
  <c r="L42" i="1" s="1"/>
  <c r="M44" i="1"/>
  <c r="L44" i="1" s="1"/>
  <c r="M46" i="1"/>
  <c r="L53" i="1"/>
  <c r="M50" i="1"/>
  <c r="M49" i="1"/>
  <c r="M48" i="1"/>
  <c r="M47" i="1"/>
  <c r="M51" i="1"/>
  <c r="L51" i="1" s="1"/>
  <c r="M52" i="1"/>
  <c r="L52" i="1" s="1"/>
  <c r="M56" i="1"/>
  <c r="M55" i="1"/>
  <c r="M54" i="1"/>
  <c r="L9" i="1" l="1"/>
  <c r="L21" i="1"/>
  <c r="L47" i="1"/>
  <c r="L54" i="1"/>
  <c r="B30" i="5"/>
  <c r="C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T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<sst xmlns="http://schemas.openxmlformats.org/spreadsheetml/2006/main" count="6314" uniqueCount="2779">
  <si>
    <t>№ п/п</t>
  </si>
  <si>
    <t>Наименование муниципального района (городского округа)</t>
  </si>
  <si>
    <t>РАЗДЕЛ I</t>
  </si>
  <si>
    <t>Загородные оздоровительные лагеря</t>
  </si>
  <si>
    <t>Лагеря дневного пребывания детей</t>
  </si>
  <si>
    <t>Санаторные оздоровительные лагеря, санатории, деятельность которых направлена на реализацию услуг по обеспечению отдыха детей и их оздоровлению</t>
  </si>
  <si>
    <t>ИТОГО</t>
  </si>
  <si>
    <t>1.</t>
  </si>
  <si>
    <t>2.</t>
  </si>
  <si>
    <t>3.</t>
  </si>
  <si>
    <t>4.</t>
  </si>
  <si>
    <t>5.</t>
  </si>
  <si>
    <t xml:space="preserve">Раздел I. Информация о действующих оздоровительных организациях, независимо от организационно-правовой формы и формы собственности, расположенных на территории Калужской области
Подраздел 4 «Оздоровительно-образовательные центры, базы и комплексы, иные оздоровительные организации, деятельность которых направлена на реализацию услуг по обеспечению отдыха детей и их оздоровления»
</t>
  </si>
  <si>
    <t>1. Бабынинский район</t>
  </si>
  <si>
    <t>2. Барятинский район</t>
  </si>
  <si>
    <t>3. Боровский район</t>
  </si>
  <si>
    <t>4. Дзержинский район</t>
  </si>
  <si>
    <t>5. Думиничский район</t>
  </si>
  <si>
    <t>6. Жиздринский район</t>
  </si>
  <si>
    <t>7. Жуковский район</t>
  </si>
  <si>
    <t>8. Износковский район</t>
  </si>
  <si>
    <t>9. Город Киров и Кировский р-н</t>
  </si>
  <si>
    <t>10. Козельский район</t>
  </si>
  <si>
    <t>11. Куйбышевский район</t>
  </si>
  <si>
    <t>12. Город Людиново и Людиновский р-н</t>
  </si>
  <si>
    <t>13. Малоярославецкий район</t>
  </si>
  <si>
    <t>14. Медынский район</t>
  </si>
  <si>
    <t>15. Мещовский район</t>
  </si>
  <si>
    <t>16. Мосальский район</t>
  </si>
  <si>
    <t>17. Перемышльский район</t>
  </si>
  <si>
    <t>18. Спас-Деменский район</t>
  </si>
  <si>
    <t>19. Сухиничский район</t>
  </si>
  <si>
    <t>20. Тарусский район</t>
  </si>
  <si>
    <t>21. Ульяновский район</t>
  </si>
  <si>
    <t>22. Ферзиковский район</t>
  </si>
  <si>
    <t>23. Хвастовичский район</t>
  </si>
  <si>
    <t>24. Юхновский район</t>
  </si>
  <si>
    <t>25. г. Обнинск</t>
  </si>
  <si>
    <t>26. г. Калуга</t>
  </si>
  <si>
    <t xml:space="preserve"> </t>
  </si>
  <si>
    <t>Полное и сокращенное (если имеется) наименование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</si>
  <si>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</si>
  <si>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</si>
  <si>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</si>
  <si>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нкахождения)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</si>
  <si>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</si>
  <si>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</si>
  <si>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детей и их оздоровления</t>
  </si>
  <si>
    <t>Дата ввода используемых организацией отдыха детей и их оздоровления объектов (для организаций стационарногог типа) и дата проведения капитального ремонта</t>
  </si>
  <si>
    <t>Информация о наличии санитарно-эпидимиологического заключения , включая дату выдачи заключения</t>
  </si>
  <si>
    <t xml:space="preserve">Информация о результатах проведения органами, осуществляющими государственный контроль (надзор) плановых и внеплановых проверок в текущем году (при наличии) и в предыдущем году 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</si>
  <si>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</si>
  <si>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</si>
  <si>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</si>
  <si>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(сезонный/груглогодичный)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</si>
  <si>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</si>
  <si>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</si>
  <si>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</si>
  <si>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</si>
  <si>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</si>
  <si>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МР "Бабынинский район"</t>
  </si>
  <si>
    <t>МР"Барятинский район"</t>
  </si>
  <si>
    <t>МР "Боровский район"</t>
  </si>
  <si>
    <t>МР "Дзержинский район"</t>
  </si>
  <si>
    <t>МР "Думиничский раон"</t>
  </si>
  <si>
    <t>МР "Жиздринский район"</t>
  </si>
  <si>
    <t>МР "Жуковский район"</t>
  </si>
  <si>
    <t>МР "Износковский район"</t>
  </si>
  <si>
    <t>МР "Город Киров и Кировский раон"</t>
  </si>
  <si>
    <t>МР "Козельский район"</t>
  </si>
  <si>
    <t>МР "Куйбышевский район"</t>
  </si>
  <si>
    <t>МР "Город Людиново и Людиновский район"</t>
  </si>
  <si>
    <t>МР "Малоярославецкий район"</t>
  </si>
  <si>
    <t>МР "Медынский район"</t>
  </si>
  <si>
    <t>МР "Мещовский район"</t>
  </si>
  <si>
    <t>МР "Мосальский район"</t>
  </si>
  <si>
    <t>МР "Перемышльский район"</t>
  </si>
  <si>
    <t>МР "Спас-Деменский район"</t>
  </si>
  <si>
    <t>МР "Сухиничский район"</t>
  </si>
  <si>
    <t>МР "Тарусский район"</t>
  </si>
  <si>
    <t>МР "Ферзиковский район"</t>
  </si>
  <si>
    <t>МР "Хвастовичский район"</t>
  </si>
  <si>
    <t>МР "Юхновский район"</t>
  </si>
  <si>
    <t>МО г. Калуга</t>
  </si>
  <si>
    <t>Управление образования города Калуги</t>
  </si>
  <si>
    <t>Адрес (место нахождения) организации отдыха детей и их оздоровления, контактный телефон, адрес электронной почты</t>
  </si>
  <si>
    <t xml:space="preserve">                            Раздел 1. Информация о действующих оздоровительных организациях, независимо от организациооно-правововй формы и формы собственности, расположенных на территории Калужской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Подраздел 1 "Загородные оздоровительные лагеря"</t>
  </si>
  <si>
    <t>ФИО руководителя организации отдыха детей и их оздоровления (начальника лагеря)</t>
  </si>
  <si>
    <t>Раздел 1. Информация о действующих оздоровительных организациях, независимо от организациооно-правововй формы и формы собственности, расположенных на территории Калужской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Подраздел 2 "Лагеря дневного пребывания детей"</t>
  </si>
  <si>
    <t>Автономное учреждение</t>
  </si>
  <si>
    <t xml:space="preserve">Астахова Елена Владимировна </t>
  </si>
  <si>
    <t xml:space="preserve">круглогодичный </t>
  </si>
  <si>
    <t>7-17 лет</t>
  </si>
  <si>
    <t>Дети размещаются в комнаты двух-, трех-, четырех и пятиместных комнатах в трёх отремонтированных кирпичных двухэтажных спальных корпусах. Первый и второй — с удобствами в комнате (душ, умывальник, туалет), третий — с удобствами на этажах. Все комнаты оборудованы новыми кроватями, шкафом для одежды, прикроватными тумбочками, столом и стульями. Фойе каждого спального корпуса оснащено мягкой мебелью, цветным телевизором, DVD — плейером, столами и стульями. Во всех корпусах установлены куллера для питьевого режима детей. Питание 6-ти разовое, по меню утвержденному и согласованному с органами Роспотребнадзора</t>
  </si>
  <si>
    <t>_</t>
  </si>
  <si>
    <t>Лицензия № ЛО-40-01-001430 от 04.12.2017</t>
  </si>
  <si>
    <t>Лицензия на оказание первичной доврачебной помощи №ЛО-40-01-001066 от 18.06.2015</t>
  </si>
  <si>
    <t>Петрунин Дмитрий Геннадьевич</t>
  </si>
  <si>
    <t>www.robincamp.ru</t>
  </si>
  <si>
    <t>7-15 лет</t>
  </si>
  <si>
    <t>Стационарные корпуса, 5-разовое питание</t>
  </si>
  <si>
    <t>Лицензия №040279 от 23.08.2019</t>
  </si>
  <si>
    <t>сезонный</t>
  </si>
  <si>
    <t xml:space="preserve">Директор МБУ СШ «Луч» г.Калуги Силаковский Виктор Васильевич
Начальник ДОЛ «Чайка» Киселева Ольга Васильевна 
</t>
  </si>
  <si>
    <t xml:space="preserve">    На территории площадью    в 11,5га          размещаются  6 спальных        одноэтажных корпуса с электроотоплением на 30 мест каждый (по  6 – 8 человек в комнате), клуб, столовая, медпункт, прачечная, душевые, комната гигиены, летняя эстрада, видеозал с постоянно обновляющимся репертуаром, компьютерный зал, зал настольного тенниса, футбольное поле, баскетбольная и волейбольная площадки. Удобства на территории.
Все здания оснащены пожарной сигнализацией с выходом на пульт 01 в г.Калуге. Охрана  лагеря осуществляется круглосуточно сотрудниками ЧОП, оснащенных тревожной кнопкой.
Питание 5-и разовое, разнообразное, качественное, с учетом норм питания и двухнедельным меню, утвержденным Роспотребнадзором.Питание организованно так, что дети принимают пищу в одну смену. Приготовление пищи на месте. Для этого работает 4 повара, 6 кухонных рабочих и дежурный воспитатель.
</t>
  </si>
  <si>
    <t>-</t>
  </si>
  <si>
    <t xml:space="preserve">МКОУ «Средняя общеобразовательная школа №1»
с. Бабынино
</t>
  </si>
  <si>
    <t xml:space="preserve">МОУ «Средняя общеобразовательная школа №2»
п. Бабынино
</t>
  </si>
  <si>
    <t xml:space="preserve">МКОУ «Средняя общеобразовательная школа №1»
п. Воротынск
</t>
  </si>
  <si>
    <t xml:space="preserve">МКОУ «Средняя общеобразовательная школа №2
им.
И.С. Унковского»
</t>
  </si>
  <si>
    <t xml:space="preserve">МКОУ «Основная общеобразовательная школа»
с. Вязовна
</t>
  </si>
  <si>
    <t>6.</t>
  </si>
  <si>
    <t xml:space="preserve">МКОУ «Средняя общеобразовательная школа»
п. Газопровод
</t>
  </si>
  <si>
    <t>7.</t>
  </si>
  <si>
    <t xml:space="preserve">МКОУ «Основная общеобразовательная школа»
с. Куракино
</t>
  </si>
  <si>
    <t>8.</t>
  </si>
  <si>
    <t xml:space="preserve">МКОУ «Средняя общеобразовательная школа»
с. Муромцево
</t>
  </si>
  <si>
    <t>9.</t>
  </si>
  <si>
    <t xml:space="preserve">МОУ «Средняя общеобразовательная школа
им.Н.П. Пухова»
с. Утёшево
</t>
  </si>
  <si>
    <t>10.</t>
  </si>
  <si>
    <t>11.</t>
  </si>
  <si>
    <t>12.</t>
  </si>
  <si>
    <t>МКОУ ДО «Дом творчества»</t>
  </si>
  <si>
    <t>13.</t>
  </si>
  <si>
    <t>МКОУ «Барятинская средняя общеобразовательная школа»</t>
  </si>
  <si>
    <t xml:space="preserve">МОУ «Средняя общеобразовательная школа
д. Абрамовское»
</t>
  </si>
  <si>
    <t xml:space="preserve">МОУ «Средняя общеобразовательная школа №1
г. Балабаново»
</t>
  </si>
  <si>
    <t xml:space="preserve">МОУ «Средняя общеобразовательная школа №2
г. Балабаново-1»
</t>
  </si>
  <si>
    <t xml:space="preserve">МОУ «Средняя общеобразовательная школа № 3
г. Балабаново»
</t>
  </si>
  <si>
    <t xml:space="preserve">МОУ «Средняя общеобразовательная школа № 4
г. Балабаново»
</t>
  </si>
  <si>
    <t xml:space="preserve">МОУ «Средняя общеобразовательная школа №1
г. Боровск»
</t>
  </si>
  <si>
    <t xml:space="preserve">МОУ «Средняя общеобразовательная школа № 2
г. Боровск»
</t>
  </si>
  <si>
    <t xml:space="preserve">МОУ «Средняя общеобразовательная школа №4
г. Боровск-1»
</t>
  </si>
  <si>
    <t xml:space="preserve">МОУ «Средняя общеобразовательная школа
с. Ворсино им.К.И. Фролова»
</t>
  </si>
  <si>
    <t xml:space="preserve">МОУ «Основная общеобразовательная школа
д. Коростелево»
</t>
  </si>
  <si>
    <t xml:space="preserve">МОУ «Средняя  общеобразовательная школа
д. Кривское им. В.В. Мигунова»
</t>
  </si>
  <si>
    <t>МОУ «Средняя общеобразовательная ноосферная школа»</t>
  </si>
  <si>
    <t>14.</t>
  </si>
  <si>
    <t>МОУ ДО «Центр творческого развития»</t>
  </si>
  <si>
    <t>15.</t>
  </si>
  <si>
    <t>МОУ «Средняя общеобразовательная школа г. Ермолино»</t>
  </si>
  <si>
    <t>МКОУ «Дворцовская основная общеобразовательная школа»</t>
  </si>
  <si>
    <t>МКОУ «Жилетовская средняя общеобразовательная школа»</t>
  </si>
  <si>
    <t>МКОУ «Карцовская основная общеобразовательная школа»</t>
  </si>
  <si>
    <t xml:space="preserve">МКОУ «Кондров
ская средняя общеобразовательная  школа №2»
</t>
  </si>
  <si>
    <t>МКОУ «Кондровская средняя общеобразовательная школа №4»</t>
  </si>
  <si>
    <t>МКОУ «Лев-Толстовская  средняя общеобразовательная школа»</t>
  </si>
  <si>
    <t>МКОУ «Никольская  основная  общеобразовательная школа»</t>
  </si>
  <si>
    <t>МКОУ «Остроженская средняя общеобразовательная школа»</t>
  </si>
  <si>
    <t>16.</t>
  </si>
  <si>
    <t>МКОУ «Полотняно-Заводская средняя общеобразовательная школа №1»</t>
  </si>
  <si>
    <t>17.</t>
  </si>
  <si>
    <t>МКОУ «Пятовская средняя общеобразовательная школа»</t>
  </si>
  <si>
    <t>МКОУ «Редькинская  средняя общеобразовательная школа»</t>
  </si>
  <si>
    <t>МКОУ «Товарковская средняя общеобразовательная школа №1»</t>
  </si>
  <si>
    <t xml:space="preserve">МКОУ
«Товарковская средняя общеобразовательная школа №2»
</t>
  </si>
  <si>
    <t>МКОУ «Чкаловская средняя общеобразовательная школа”</t>
  </si>
  <si>
    <t>МКОУ «Думиничская средняя  общеобразовательная школа №2»</t>
  </si>
  <si>
    <t>МКОУ «Думиничская средняя  общеобразовательная школа №3»</t>
  </si>
  <si>
    <t>МКОУ «Новослободская  средняя  общеобразовательная школа»</t>
  </si>
  <si>
    <t>МКОУ «Паликская  средняя  общеобразовательная школа №2»</t>
  </si>
  <si>
    <t>МКОУ «Чернышенская средняя общеобразовательная школа»</t>
  </si>
  <si>
    <t>МКОУ «Хотьковская средняя общеобразовательная школа»</t>
  </si>
  <si>
    <t>МБОУ «Средняя общеобразовательная школа №1»</t>
  </si>
  <si>
    <t>МКОУ «Средняя общеобразовательная школа №2»</t>
  </si>
  <si>
    <t>МКОУ «Акимовская основная общеобразовательная школа»</t>
  </si>
  <si>
    <t>МКОУ «Средняя общеобразовательная школа» с. Зикеево</t>
  </si>
  <si>
    <t>МКОУ «Кореневская основная общеобразовательная школа»</t>
  </si>
  <si>
    <t>МКОУ «Овсорокская средняя общеобразовательная школа»</t>
  </si>
  <si>
    <t>МКОУ «Огорская основная общеобразовательная школа»</t>
  </si>
  <si>
    <t>МКОУ «Полюдовская основная общеобразовательная школа»</t>
  </si>
  <si>
    <t>МКОУ ДО «Дом детского творчества»</t>
  </si>
  <si>
    <t>МОУ «Средняя общеобразовательная школа №1 им. С.Ф. Романова»</t>
  </si>
  <si>
    <t>МКОУ «Средняя общеобразовательная школа №2 имени академика А.И. Берга»</t>
  </si>
  <si>
    <t xml:space="preserve">МОУ «Средняя общеобразовательная школа №2»
г. Белоусово
</t>
  </si>
  <si>
    <t xml:space="preserve">МОУ «Основная общеобразовательная школа
им. Вадима Шестаковского»
с. Восход
</t>
  </si>
  <si>
    <t xml:space="preserve">МОУ «Основная общеобразовательная школа»
с. Высокиничи
</t>
  </si>
  <si>
    <t>МОУ «Основная общеобразовательная школа им.А.В. Грибковой»</t>
  </si>
  <si>
    <t xml:space="preserve">МОУ «Средняя общеобразовательная школа им.
Е.Р. Дашковой с углубленным изучением отдельных предметов»
</t>
  </si>
  <si>
    <t>МОУ «Средняя общеобразовательная школа имени генерала Захаркина И.Г.»</t>
  </si>
  <si>
    <t xml:space="preserve">МОУ «Основная общеобразовательная школа им. П.Л. Чебышёва»
д. Машково
</t>
  </si>
  <si>
    <t xml:space="preserve">МОУ «Основная общеобразовательная школа»
с. Трубино
</t>
  </si>
  <si>
    <t xml:space="preserve">МОУ «Основная общеобразовательная школа»
с. Совхоз «Чаусово»
</t>
  </si>
  <si>
    <t xml:space="preserve">МОУ «Основная общеобразовательная школа»
д. Чубарово
</t>
  </si>
  <si>
    <t>МОУ «Износковская средняя общеобразовательная школа»</t>
  </si>
  <si>
    <t xml:space="preserve">МКОУ «Основная общеобразовательная школа»
д. Ивановское
</t>
  </si>
  <si>
    <t>МОУ «Мятлевская средняя общеобразовательная школа  им. А.Ф. Иванова»</t>
  </si>
  <si>
    <t xml:space="preserve">МКОУ «Средняя общеобразовательная школа»
с. Шанский Завод
</t>
  </si>
  <si>
    <t xml:space="preserve">МКОУ «Средняя общеобразовательная школа»
д. Хвощи
</t>
  </si>
  <si>
    <t xml:space="preserve">МКОУ «Большесавкин
ская основная общеобразовательная школа»
</t>
  </si>
  <si>
    <t>МКОУ «Будо–Анисовская основная общеобразовательная школа»</t>
  </si>
  <si>
    <t xml:space="preserve">МКОУ «Воскресенская средняя общеобразовательная школа» им. Героя Советского Союза
М.В. Угарова
</t>
  </si>
  <si>
    <t>МКОУ «Основная общеобразовательная школа № 4»</t>
  </si>
  <si>
    <t>МКОУ «Средняя общеобразовательная школа № 5»</t>
  </si>
  <si>
    <t>МКОУ «Средняя общеобразовательная школа №6»</t>
  </si>
  <si>
    <t>МКОУ «Средняя общеобразовательная школа №7»</t>
  </si>
  <si>
    <t>МКОУ «Средняя общеобразовательная школа №8»</t>
  </si>
  <si>
    <t>МКОУ «Фоминичская средняя общеобразовательная школа»</t>
  </si>
  <si>
    <t>МКОУ «Шайковская средняя общеобразовательная школа №2»</t>
  </si>
  <si>
    <t>МКОУ «Детско-юношеская спортивная школа «Лидер»</t>
  </si>
  <si>
    <t>МКОУ «Средняя общеобразовательная школа №1»</t>
  </si>
  <si>
    <t xml:space="preserve">МКОУ «Основная общеобразовательная школа»
с. Березичский стеклозавод
</t>
  </si>
  <si>
    <t xml:space="preserve">МКОУ «Основная общеобразовательная школа»
д. Дешовки
</t>
  </si>
  <si>
    <t xml:space="preserve">МКОУ «Основная общеобразовательная школа»
д. Каменка
</t>
  </si>
  <si>
    <t xml:space="preserve">МКОУ «Средняя общеобразовательная школа»
д. Киреевское-Второе
</t>
  </si>
  <si>
    <t xml:space="preserve">МКОУ  «Основная общеобразовательная школа»
с. Нижние Прыски
</t>
  </si>
  <si>
    <t xml:space="preserve">МКОУ «Основная общеобразовательная школа»
с. Покровск
</t>
  </si>
  <si>
    <t xml:space="preserve">МКОУ «Средняя общеобразовательная школа №1»
г. Сосенский
</t>
  </si>
  <si>
    <t>МКОУ «Бетлицкая средняя общеобразовательная школа»</t>
  </si>
  <si>
    <t>МКОУ «Бутчинская средняя общеобразовательная школа»</t>
  </si>
  <si>
    <t>МКОУ «Жерелёвская средняя общеобразовательная школа»</t>
  </si>
  <si>
    <t>МКОУ «Закрутовская основная общеобразовательная школа»</t>
  </si>
  <si>
    <t>МКОУ «Кузьминичская основная общеобразовательная школа»</t>
  </si>
  <si>
    <t>МКОУ «Лужницкая основная общеобразовательная школа»</t>
  </si>
  <si>
    <t>МКОУ «Мокровская средняя общеобразовательная школа»</t>
  </si>
  <si>
    <t>МКОУ «Савченская основная общеобразовательная школа»</t>
  </si>
  <si>
    <t>МКОУ «Букановская средняя общеобразовательная школа»</t>
  </si>
  <si>
    <t>МКОУ «Войловская основная общеобразовательная школа»</t>
  </si>
  <si>
    <t>МБОУ ДО «Дом детского творчества»</t>
  </si>
  <si>
    <t>МКОУ «Игнатовская средняя общеобразовательная школа»</t>
  </si>
  <si>
    <t>МКОУ «Манинская средняя общеобразовательная школа»</t>
  </si>
  <si>
    <t>МКОУ «Средняя общеобразовательная школа №3»</t>
  </si>
  <si>
    <t>МКОУ «Средняя общеобразовательная школа № 4»</t>
  </si>
  <si>
    <t>МКОУ «Основная общеобразовательная школа № 5»</t>
  </si>
  <si>
    <t>МКОУ «Основная общеобразовательная школа № 8»</t>
  </si>
  <si>
    <t>МКОУ «Основная общеобразовательная школа №12»</t>
  </si>
  <si>
    <t>МОУ «Средняя общеобразовательная школа №4»</t>
  </si>
  <si>
    <t>МОУ «Основная общеобразовательная школа №3»</t>
  </si>
  <si>
    <t>МОУ  «Торбеевская основная общеобразовательная школа»</t>
  </si>
  <si>
    <t>МОУ «Средняя общеобразовательная школа №1»</t>
  </si>
  <si>
    <t>МОУ «Спас-Суходревская основная общеобразовательная школа»</t>
  </si>
  <si>
    <t>МОУ «Неделинская основная школа»</t>
  </si>
  <si>
    <t>МОУ «Средняя общеобразовательная школа №2  им. А.Н. Радищева»</t>
  </si>
  <si>
    <t>МОУ  «Берёзовская основная общеобразовательная школа»</t>
  </si>
  <si>
    <t xml:space="preserve">МОУ
«Гимназия города Малоярославца»
</t>
  </si>
  <si>
    <t>МОУ  «Ильинская основная общеобразовательная школа им. Подольских курсантов»</t>
  </si>
  <si>
    <t>МОУ «Кудиновская средняя общеобразовательная школа»</t>
  </si>
  <si>
    <t>МОУ «Детчинская средняя общеобразовательная школа»</t>
  </si>
  <si>
    <t>МКОУ «Панская основная общеобразовательная школа-интернат»</t>
  </si>
  <si>
    <t>МКОУ   «Адуевская основная общеобразовательная школа»</t>
  </si>
  <si>
    <t>МКОУ «Гусевская основная общеобразовательная школа»</t>
  </si>
  <si>
    <t>МКОУ  «Медынская средняя общеобразовательная школа»</t>
  </si>
  <si>
    <t>МКОУ  «Михеевская основная общеобразовательная школа»</t>
  </si>
  <si>
    <t>МКОУ «Передельская средняя общеобразовательная школа</t>
  </si>
  <si>
    <t>МКОУ  «Кременская средняя общеобразовательная школа»</t>
  </si>
  <si>
    <t>МКОУ «Радюкинская основная общеобразовательная школа»</t>
  </si>
  <si>
    <t>МКОУ  «Романовская основная школа»</t>
  </si>
  <si>
    <t>МКОУ «Покровская основная общеобразовательная школа»</t>
  </si>
  <si>
    <t>МКОУ «Мещовская средняя общеобразовательная школа»</t>
  </si>
  <si>
    <t>МКОУ «Серпейская средняя общеобразовательная школа»</t>
  </si>
  <si>
    <t xml:space="preserve">МКОУ «Основная общеобразовательная школа
п. Молодёжный»
</t>
  </si>
  <si>
    <t>МКОУ «Кудринская средняя общеобразовательная школа»</t>
  </si>
  <si>
    <t>МКОУ  «Алешинская основная обшеобразовательная школа»</t>
  </si>
  <si>
    <t>МКОУ «Батищевская основная общеобразовательная школа»</t>
  </si>
  <si>
    <t>МКОУ «Горбачевская основная общеобразовательная школа»</t>
  </si>
  <si>
    <t>МКОУ «Долговская средняя общеобразовательная школа»</t>
  </si>
  <si>
    <t>МКОУ «Людковская средняя общеобразовательная школа»</t>
  </si>
  <si>
    <t>МКОУ «Мосальская средняя общеобразовательная школа №1»</t>
  </si>
  <si>
    <t>МКОУ «Мосальская средняя общеобразовательная школа №2»</t>
  </si>
  <si>
    <t>МКОУ «Воротынская средняя общеобразовательная школа»</t>
  </si>
  <si>
    <t>МКОУ «Горская средняя общеобразовательная школа»</t>
  </si>
  <si>
    <t>МКОУ «Корекозевская средняя общеобразователная школа»</t>
  </si>
  <si>
    <t>МКОУ «Сильковская основная общеобразовательная школа»</t>
  </si>
  <si>
    <t>МКОУ «Хотисинская основная общеобразовательная школа»</t>
  </si>
  <si>
    <t>МКОУ «Новоалександровская средняя общеобразовательная школа»</t>
  </si>
  <si>
    <t>МКОУ «Чипляевская основная общеобразовательная школа»</t>
  </si>
  <si>
    <t>МКОУ «Средняя общеобразовательная  школа №4» имени Героя Советского Союза Знаменского В.С.</t>
  </si>
  <si>
    <t>МКОУ «Алнерская основная школа»</t>
  </si>
  <si>
    <t>МКОУ «Брынская основная общеобразовательная школа»</t>
  </si>
  <si>
    <t>МКОУ  «Середейская средняя общеобразовательная школа»</t>
  </si>
  <si>
    <t>МКОУ  «Фролово-Горетовская основная общеобразовательная школа»</t>
  </si>
  <si>
    <t>МКОУ  «Глазовская основная общеобразовательная школа»</t>
  </si>
  <si>
    <t>МКОУ «Соболёвская средняя общеобразовательная школа»</t>
  </si>
  <si>
    <t>МКОУ «Немёрзская основная общеобразовательная школа»</t>
  </si>
  <si>
    <t>МКОУ «Шлипповская средняя общеобразовательная школа»</t>
  </si>
  <si>
    <t>МКОУ «Субботниковская средняя общеобразовательная школа»</t>
  </si>
  <si>
    <t>МБОУ «Средняя общеобразовательная школа № 1 им. Героя России М.Г. Ефремова»</t>
  </si>
  <si>
    <t xml:space="preserve">МБОУ «Средняя общеобразовательная школа №2 имени ученого
В.З. Власова»
</t>
  </si>
  <si>
    <t xml:space="preserve">МБОУ ДО
«Дом детского творчества»
</t>
  </si>
  <si>
    <t>МБОУ ДО «Детско-юношеская спортивная школа»</t>
  </si>
  <si>
    <t>МОУ  «Ульяновская средняя общеобразовательная школа»</t>
  </si>
  <si>
    <t>МОУ «Заречная средняя общеобразовательная школа»</t>
  </si>
  <si>
    <t>МОУ  «Дудоровская средняя общеобразовательная школа»</t>
  </si>
  <si>
    <t>МОУ «Аристовская средняя общеобразовательная школа»</t>
  </si>
  <si>
    <t>МОУ «Бронцевская средняя общеобразовательная школа»</t>
  </si>
  <si>
    <t>МОУ «Авчуринская средняя общеобразовательная школа»</t>
  </si>
  <si>
    <t>МОУ «Кольцовская средняя общеобразовательная школа»</t>
  </si>
  <si>
    <t>МОУ «Октябрьская средняя общеобразовательная школа»</t>
  </si>
  <si>
    <t>МОУ «Ферзиковская средняя общеобразовательная школа»</t>
  </si>
  <si>
    <t>МОУ «Сашкинская средняя общеобразовательная школа»</t>
  </si>
  <si>
    <t>МОУ «Виньковская начальная общеобразовательная школа»</t>
  </si>
  <si>
    <t>МОУ «Грабцевская средняя общеобразовательная школа»</t>
  </si>
  <si>
    <t>МКОУ «Бояновичская средняя общеобразовательная школа»</t>
  </si>
  <si>
    <t>МКОУ «Еленская средняя общеобразовательная школа»</t>
  </si>
  <si>
    <t>МКОУ  «Хвастовичская средняя общеобразовательная школа»</t>
  </si>
  <si>
    <t>МКОУ «Теребенская средняя общеобразовательная школа»</t>
  </si>
  <si>
    <t xml:space="preserve">МКОУ «Основная общеобразовательная школа»
д. Беляево
</t>
  </si>
  <si>
    <t xml:space="preserve">МКОУ «Средняя общеобразовательная школа»
д. Колыхманово
</t>
  </si>
  <si>
    <t xml:space="preserve">МКОУ «Основная общеобразовательная школа имени генерал – полковника
М.И. Потапова»
д. Рыляки
</t>
  </si>
  <si>
    <t xml:space="preserve">МКОУ «Средняя общеобразовательная школа»
с. Саволенка
</t>
  </si>
  <si>
    <t>МБОУ «Средняя общеобразовательная школа №16»</t>
  </si>
  <si>
    <t>МБОУ «Средняя общеобразовательная школа №11 имени Подольских курсантов»</t>
  </si>
  <si>
    <t>МБОУ «Средняя общеобразовательная школа №5»</t>
  </si>
  <si>
    <t xml:space="preserve">МБОУ  «Средняя общеобразователь
ная школа №13»
</t>
  </si>
  <si>
    <t>МБОУ «Средняя общеобразовательная школа №6»</t>
  </si>
  <si>
    <t>МБОУ «Средняя общеобразовательная школа №12»</t>
  </si>
  <si>
    <t>МБОУ «Средняя общеобразовательная школа №4 им. Героя Советского Союза, Почетного гражданина города Обнинска Леонида Гавриловича Осипенко»</t>
  </si>
  <si>
    <t>МБОУ «Средняя общеобразовательная школа №7»</t>
  </si>
  <si>
    <t>МБОУ «Средняя общеобразовательная школа №9»</t>
  </si>
  <si>
    <t>МО г. Обнинск</t>
  </si>
  <si>
    <t>МР "Ульяновский район"</t>
  </si>
  <si>
    <t>Омельяненко Юрий Владимирович</t>
  </si>
  <si>
    <t>Komandorcamp.ru</t>
  </si>
  <si>
    <t xml:space="preserve">Договор на медобслуживание и сопровождение с  ООО «Тарусмедцентр» Лицензия №№ЛО-40-01-001108 </t>
  </si>
  <si>
    <t>Скиданова Светлана Викторовна</t>
  </si>
  <si>
    <t>Загородный оздоровительный лагерь стационарного типа с круглосуточным пребыванием</t>
  </si>
  <si>
    <t>Для проживания имеется 2-х этажный корпус с 8 и 10 местным размещением по 3 комнаты на блок. На каждом этаже туалетные комнаты, умывальники. Для младшего отряда отдельно стоящее здание с размещением по 4 человека. Питание 5-разовое. В рацион входят мясные и рыбные блюда, свежие и вареные овощи, фрукты, выпечка, молочные и кисломолочные продукты, соки. Питание детей проходит в одну смену.</t>
  </si>
  <si>
    <t xml:space="preserve">На территории размещаются 4 одноэтажных спальных корпуса с центральным отоплением, водоснабжением, канализацией.  В двух корпусах комнаты рассчитаны на 2-3 человека, два корпуса имеют 4 комнаты по 10 человек.В корпусах имеется центральное отопление, водоснабжение, умывальники, санузлы, комната гигиены. В центре имеются пищеблок, столовая на 150 посадочных мест, медицинский пункт, душевые, летняя эстрада, видеозал. Дети получают пятиразовое питание, которое готовится непосредственно в столовой центра. </t>
  </si>
  <si>
    <t>Алёшин Дмитрий Геннадиевич</t>
  </si>
  <si>
    <t>7-18 лет</t>
  </si>
  <si>
    <t xml:space="preserve">№36 от 03.02.2016 года </t>
  </si>
  <si>
    <t xml:space="preserve">Открытое  Акционерное  Общество  «Санаторий  «Сигнал»
ОАО «Санаторий  «Сигнал»
</t>
  </si>
  <si>
    <t>Открытое  Акционерное  Обшество</t>
  </si>
  <si>
    <t xml:space="preserve">
Цыганков  Дмитрий  Михайлович
</t>
  </si>
  <si>
    <t>4025040796</t>
  </si>
  <si>
    <t xml:space="preserve">249030  Калужская  область, г.Обнинск,  Самсоновский  проезд, д.10-А.
Тел: 8(484)393-03-61
obninsk@sanatoriumsignal.ru
</t>
  </si>
  <si>
    <t>sanatoriumsignal.ru</t>
  </si>
  <si>
    <t>круглогодичный</t>
  </si>
  <si>
    <t>3-х  местное  размещение, 5-и  разовое  питание,  санаторно-курортное  лечение  по  назначению  врача,  согласно  санаторно-курортной  карты.</t>
  </si>
  <si>
    <t>Крытый бассейн</t>
  </si>
  <si>
    <t>1984 г.</t>
  </si>
  <si>
    <t>Муниципальное казеное общеобразовательное учреждение</t>
  </si>
  <si>
    <t>4014003714</t>
  </si>
  <si>
    <t>http://40410-s-001.edusite.ru</t>
  </si>
  <si>
    <t>Лагерь с дневным пребыванием  детей</t>
  </si>
  <si>
    <t xml:space="preserve">№ 105 от 11.04.16
40Л01 №0001560 
</t>
  </si>
  <si>
    <t xml:space="preserve">Доступно частично: пандус, звонок на входе, поручни внутри здания,
тактильные таблички со шрифтом Брайля
</t>
  </si>
  <si>
    <t xml:space="preserve">4014003721 </t>
  </si>
  <si>
    <t xml:space="preserve">249930 Калужская область,  Мосальск, ул. Революции д.10, ул.Кирова  д.42, т-фон 8 (48452) 2-19-67
e-mail Mschool2@mail.ru     
</t>
  </si>
  <si>
    <t xml:space="preserve">249930, Калужская обл., г. Мосальск, ул. Энгельса, д.9 8(48452)2-17-73  moumsosh1@mail.ru </t>
  </si>
  <si>
    <t>6 игровых комнат, библиотека, спортивный зал. Питание 2-х разовое (завтрак, обед) в школьной столовой</t>
  </si>
  <si>
    <t xml:space="preserve">40Л01 0001476 от 27.01.2016г </t>
  </si>
  <si>
    <t xml:space="preserve">Частично доступна: пандус, кнопка вызова для инвалидов, тактильные таблички (шрифт Брайля)   </t>
  </si>
  <si>
    <t xml:space="preserve">4014003753 </t>
  </si>
  <si>
    <t xml:space="preserve">249943, Калужская область, Мосальский район,
 д.Долгое, ул. Ани Морозовой, д.20
84845225141
dolgovskajasosh@yandex.ru
</t>
  </si>
  <si>
    <t>6,6-17 лет</t>
  </si>
  <si>
    <t>2 игровые комнаты, библиотека, спортивный зал. Питание на базе школьной столовой 2-х разовое (завтрак, обед)</t>
  </si>
  <si>
    <t xml:space="preserve">40ЛО1 0000942 № 284
От 12.12.2014г.
</t>
  </si>
  <si>
    <t xml:space="preserve">Частично имеется
(Кнопка вызова, Тактильные таблицы со шрифтом Брайля)
</t>
  </si>
  <si>
    <t>249942 Калужская область Мосальский район д Людково ул. Школьная 17 8(48452)2-51-55</t>
  </si>
  <si>
    <t xml:space="preserve">http://40410-S-004.edusite.ru/ </t>
  </si>
  <si>
    <t>Для летнего оздоровительного лагеря выделено 2 игровые комнаты, расположенные на первом этаже школы, спортивный зал, библиотека, спортивная площадка. Питание в школьной столовой, 2-х разовое: завтрак, обед</t>
  </si>
  <si>
    <t xml:space="preserve">40Л01 0001538 от 24.03.2016г </t>
  </si>
  <si>
    <t>4014003760</t>
  </si>
  <si>
    <t>Калужская область, Мосальский район, п. Шаховский, ул. Школьная, д. 8 , тел. 8 (484 52) 2-46-18, эл. почта: batichevo@mail.ru</t>
  </si>
  <si>
    <t xml:space="preserve"> https://40410-s-007.edusite.ru/ </t>
  </si>
  <si>
    <t xml:space="preserve">2 игровые комнаты,
библиотека, спортзал, спортплощадка, питание в школьной столовой 2 –х разовое (завтрак и обед) в соответствии с СанПиН 2.4.4.2599-10
</t>
  </si>
  <si>
    <t>№ 311 от24 декабря 2014 г, серия 40Л01 № 0000968</t>
  </si>
  <si>
    <t>Имеется частично: пандус телескопический, кнопка вызова для инвалидов, таблица Брайля, контрастная маркировка для слабовидящих крайних ступеней лестницы.</t>
  </si>
  <si>
    <t>4014003859</t>
  </si>
  <si>
    <t xml:space="preserve">Калужская обл., Мосальский р., д. Горбачи, ул. Зеленая , д.1 
8(48452)2-61-78
gorbachi.shkola@yandex.ru
</t>
  </si>
  <si>
    <t>40410-s-010.edusite.ru</t>
  </si>
  <si>
    <t>7-16 лет</t>
  </si>
  <si>
    <t xml:space="preserve">№8 от 23.01.2015
40ЛО1 №0000988
</t>
  </si>
  <si>
    <t xml:space="preserve">Частично доступна
Пандус, кнопка вызова для инвалидов, дублирование текстовой информации посредством таблицы Брайля
</t>
  </si>
  <si>
    <t>Директор - Косенкова Ирина Александровна Начальник лагеря - Рычагова Ольга Дмитриевна</t>
  </si>
  <si>
    <t xml:space="preserve">Калужская область, Хвастовичский район, п. Еленский, ул. Партизанский проспект, 49
E-mail: elenskiyOU@yandex.ru
Тел/факс 8(48453) 93-1-89
</t>
  </si>
  <si>
    <t>http://40415s002.edusite.ru</t>
  </si>
  <si>
    <t>6-17 лет</t>
  </si>
  <si>
    <t>1983 г., 2019 г. - капитальный ремонт</t>
  </si>
  <si>
    <t>Серия 40Л01 №0001473 от 25.01.2016 г.</t>
  </si>
  <si>
    <t>+</t>
  </si>
  <si>
    <t>Директор - Ипатова Татьяна Викторовна          Начальник лагеря - Андропова Надежда Юрьевна</t>
  </si>
  <si>
    <t xml:space="preserve">Калужская область, Хвастовичский район, д. Теребень, пер. Школьный, д.23
(8 48453) 94-6-35
Tereben5@
yandex.ru
</t>
  </si>
  <si>
    <t>7-14 лет</t>
  </si>
  <si>
    <t>2012 г.</t>
  </si>
  <si>
    <t xml:space="preserve">249360 Калужская область, Хвастовичский район, с.Хвастовичи, ул.Кирова, д.1
8-484-53-9-17-41
Xch2007@yandex.ru                      
</t>
  </si>
  <si>
    <t xml:space="preserve">4021002207
</t>
  </si>
  <si>
    <t>№ 399 от 30.11.2015г. Серия 40Л01 №0001395</t>
  </si>
  <si>
    <t>№ФС-40-01-000657 от 05.10.2012</t>
  </si>
  <si>
    <t>МКОУ "Пеневичская основная школа"</t>
  </si>
  <si>
    <t>Директор - Журавлева Начальник лагеря - Музалева Наталья Валериевна</t>
  </si>
  <si>
    <t xml:space="preserve">249364 Калужская область,  Хвастовичский район,  село Пеневичи,  улица Декабристов, 2     8(48453)95222
pmoosh@yandex.ru
</t>
  </si>
  <si>
    <t>7-11 лет</t>
  </si>
  <si>
    <t>Серия 40Л01 № 0001421 от 14.12.2015г</t>
  </si>
  <si>
    <t>Двухразовое питание</t>
  </si>
  <si>
    <t xml:space="preserve"> Калужская обл., Износковский р-н, п.Мятлево, пер. Школьный, д.1
Тел/факс 8 (48-449) 46-162, 8 (48-449) 46-223, e-mail: mjtlevo-shkola@yandex.ru
</t>
  </si>
  <si>
    <t>http://40420s018.edusite.ru</t>
  </si>
  <si>
    <t xml:space="preserve">Двухразовое питание детей
3 кабинета на 1 этаже, спортивный зал и игровая комната 
</t>
  </si>
  <si>
    <t xml:space="preserve">№ 190 от 22.09.2014 года </t>
  </si>
  <si>
    <t>Договор с ЦРБ</t>
  </si>
  <si>
    <t>Директор - Никишкина Тамара Владимировна Начальник лагеря - Рулева Людмила Анатольевна</t>
  </si>
  <si>
    <t xml:space="preserve">249882,Калужская область, Износковский район, д.Хвощи, улЦентральная, д.3
8(48449)46639 
agar_shkola@mail.ru
</t>
  </si>
  <si>
    <t xml:space="preserve">40420s
017/edusite.ru 
</t>
  </si>
  <si>
    <t xml:space="preserve">№302 от 27 декабря 2016 г
Серия 40Л01 № 0001763 
</t>
  </si>
  <si>
    <t>Директор - Шалаева Валентина Алексеевна Начальник лагеря - Царева Светлана Геннадьевна</t>
  </si>
  <si>
    <t xml:space="preserve">249895
Калужская область, Износковский район, с. Шанский Завод, ул.Школьная,  д.10 
8(484)49-44-3-21
40420s019@mail.ru
</t>
  </si>
  <si>
    <t xml:space="preserve">http://40420s019.edusite.ru/ </t>
  </si>
  <si>
    <t>2-х разовое питание,количество комнат-2;  спортивный зал</t>
  </si>
  <si>
    <t>1971 г., 2018 г.-капитальный ремонт</t>
  </si>
  <si>
    <t xml:space="preserve">№ 116 от 03.09.2014 года </t>
  </si>
  <si>
    <t xml:space="preserve">2-х разовое питание,количество комнат-3 </t>
  </si>
  <si>
    <t xml:space="preserve">249890 Калужская область ,Износковский район, д. Ивановское, ул. Центральная д.20
Тел.
84844946713 эл.почта ugrumovskaja@mail.ru  
</t>
  </si>
  <si>
    <t xml:space="preserve">40420s024.edusite.ru </t>
  </si>
  <si>
    <t>№238 от 09.07.2015 г. Серия 40Л01№0001228</t>
  </si>
  <si>
    <t>Директор - Веселов Владимир Алексеевич Начальник лагеря - Капорцева Ольга Анатольевна</t>
  </si>
  <si>
    <t xml:space="preserve">249883 Калужская область , Износковский район ,с.Износки ул.40 лет Октября д.9, 8(484)4945-295  iznoskisсhool@mail.ru     </t>
  </si>
  <si>
    <t>http://iznoskischool.ru</t>
  </si>
  <si>
    <t>№409 от 03.12.2015 Серия 40Л01№0001407</t>
  </si>
  <si>
    <t xml:space="preserve">4007004410 </t>
  </si>
  <si>
    <t>249160, Калужская область, Жуковский район,                                                г. Белоусово, ул. Гурьянова, д. 33 (848432)53-1-86          belschool@mail.ru</t>
  </si>
  <si>
    <t xml:space="preserve">http://school-beloysovo.obrzhukov.ru/       </t>
  </si>
  <si>
    <t>№ 377 от 16.11.2015 Серия 40Л01№0001370</t>
  </si>
  <si>
    <t>Условно доступно</t>
  </si>
  <si>
    <t>4007010012</t>
  </si>
  <si>
    <t>249191 Калужская область, г. Жуков, ул. Рогачева, д.11                   т/ф.8(48432) 54088
zhukov1@yandex.ru</t>
  </si>
  <si>
    <t>shkola-zhukov1edusite.ru</t>
  </si>
  <si>
    <t>7-12 лет</t>
  </si>
  <si>
    <t>№162 от 05.07.2016 г. Серия 40Л01№0001619</t>
  </si>
  <si>
    <t xml:space="preserve">Директор - Миронова Елена Анатольевна </t>
  </si>
  <si>
    <t>4007001005</t>
  </si>
  <si>
    <t xml:space="preserve">Калужская область, Жуковский район г. Жуков, ул. Ленина, д. 12 8(48432) 52-773 </t>
  </si>
  <si>
    <t>http://school-berga.obrzhukov.ru/</t>
  </si>
  <si>
    <t>№160 от 04.07.2016 г. Серия40Л01№0001617</t>
  </si>
  <si>
    <t>Директор-Пищулина Лидия Михайловна</t>
  </si>
  <si>
    <t>249185,  г.Кремёнки Жуковского района Калужской области , ул. Ленина дом 5. тел/факс: 8(48432) 58580; sk1_dash@mail.ru</t>
  </si>
  <si>
    <t>Scool-dashkova.obrzukov.ru</t>
  </si>
  <si>
    <t>1985 г.</t>
  </si>
  <si>
    <t xml:space="preserve">№267
от 15декабря 2016г. Серия 40Л01№0001727
</t>
  </si>
  <si>
    <t>Трех этажное здание оснащенное пищеблоком. столовой на 160 посадочных мест. Имеются спортивный и актовый зал. Спортивная площадка, спортивный стадион. Объект доступен к особым потребностям инвалидов и других маломобильных групп населения. Двухразовое пттание</t>
  </si>
  <si>
    <t>Директор-Байнова Ирина Васильевна Начальник лагеря - Веклич Наталия Владимировна</t>
  </si>
  <si>
    <t>4007008550</t>
  </si>
  <si>
    <t xml:space="preserve"> 249185, Калужская область, Жуковский район, г. Кремёнки, ул. Школьная, строение 9, 
тел. 8 (48432) 58-820        
e-mail   school-zaharkina@yandex.ru
</t>
  </si>
  <si>
    <t>http://school-zaharkina.obrzhukov.ru</t>
  </si>
  <si>
    <t>Бассейн</t>
  </si>
  <si>
    <t>1999 г., 2017 г.-текущий ремонт</t>
  </si>
  <si>
    <t xml:space="preserve"> Плановые проверки пожарного надзора, Роспотребнадзора</t>
  </si>
  <si>
    <t>№368 от 11.11.2015 г. Серия 40Л01№0001362</t>
  </si>
  <si>
    <t>4007011665</t>
  </si>
  <si>
    <t xml:space="preserve">Директор - Конева Инна Васильевна </t>
  </si>
  <si>
    <t xml:space="preserve">Калужская область, Жуковский район, село санатория Восход, д.12 
8(48432)27234, 8(48432)27167;
inkonin@yandex.ru
</t>
  </si>
  <si>
    <t xml:space="preserve"> http://school-shestakovskogo.obrzhukov.ru</t>
  </si>
  <si>
    <t>1965 г., 2019 г. - текущий ремонт</t>
  </si>
  <si>
    <t>№40.01.05.000.М.000431.05.19 от 20.05.2019 г.</t>
  </si>
  <si>
    <t>№187 от 08.08.20165 г. Серия 40Л01№0001645</t>
  </si>
  <si>
    <t>4007010069</t>
  </si>
  <si>
    <t xml:space="preserve">Калужская обл. Жуковский район                                       с. Высокиничи _ул. Школьная, д. 23._ vsh@inbox.ru                                                                       
 (48432) 23 – 261           (4843)23 - 261, 23-171 
</t>
  </si>
  <si>
    <t>http://school-visokinichi.obrzhukov.ru/</t>
  </si>
  <si>
    <t>№138 от 17.06.2016 г. Серия 40Л01№0001594</t>
  </si>
  <si>
    <t>4007011697</t>
  </si>
  <si>
    <t xml:space="preserve"> Калужская область, Жуковский район, село Истье, улица Совхозная 12а                           8(48432) 22-059,  8(48432) 22-050, 1f1045@mail.ru</t>
  </si>
  <si>
    <t>http://school-istie.obrzhukov.ru</t>
  </si>
  <si>
    <t>7-13 лет</t>
  </si>
  <si>
    <t>№40.01.05.000.М.000541.06.1*9 от 05.065.2019 г.</t>
  </si>
  <si>
    <t>№116 от 28.04.2019 г. Серия40Л01№0001571</t>
  </si>
  <si>
    <t>4007011792</t>
  </si>
  <si>
    <t xml:space="preserve">249167, Калужская область, Жуковский район,  
д. Машково, ул. Чебышёва, дом 13                                848(432)22558;                   848(432)22559 
mashkovo-13@yandex.ru
</t>
  </si>
  <si>
    <t>http://school-chebisheva.obrzhukov.ru/</t>
  </si>
  <si>
    <t>6-15 лет</t>
  </si>
  <si>
    <t>В учреждении для учащихся действуют 2 игровые комнаты, спортивный зал, библиотека, компьютерный класс. Территория лагеря огорожена, удалена от мест движения автотранспорта. Для организации досуга детей имеется в наличии спортивный инвентарь: скакалки, обручи, мячи и т.п.Питание двухразовое.</t>
  </si>
  <si>
    <t xml:space="preserve">№ 164 от 07.07.2016 г. 
Серия 40Л01 № 0001621 
</t>
  </si>
  <si>
    <t>7-10 лет</t>
  </si>
  <si>
    <t xml:space="preserve">Двухразовое питание </t>
  </si>
  <si>
    <t>Директор-Новикова Ольга Евгеньевна Начальник лагнеря-Клейменова Елена Ивановна</t>
  </si>
  <si>
    <t>4007011707</t>
  </si>
  <si>
    <t>249172 Калужская область Жуковский район,  с.Трубино, ул.Школьная, дом 4а,пом.1 Телефон/факс (48432) 210-31 school-trubino@rambler.ru</t>
  </si>
  <si>
    <t>http://school-trubino.obrzhukov.ru/</t>
  </si>
  <si>
    <t>Дневное пребывание, 2-х разовое горячее питание</t>
  </si>
  <si>
    <t>№65 от 09.03.2016 г. Серия 40Л01№0001520</t>
  </si>
  <si>
    <t xml:space="preserve">Директор - Мартынова Наталья Александровна </t>
  </si>
  <si>
    <t>4007010301</t>
  </si>
  <si>
    <t xml:space="preserve">249183, Калужская область, Жуковский район, село Чаусово, ул. Школьная д.10
8(48432)-22-830
chausovo@yandex.ru
</t>
  </si>
  <si>
    <t>http://school-chausovo.obrzhukov.ru</t>
  </si>
  <si>
    <t>№225 от 14.11.2016 г. Серия40Л01№0001685</t>
  </si>
  <si>
    <t xml:space="preserve">Директор-Старовойтов Владимир Михайлович </t>
  </si>
  <si>
    <t>4007011930</t>
  </si>
  <si>
    <t xml:space="preserve">249163  д.Чубарово, д.17 А , Жуковский  район Калужская область    т.   8(48432)-22-3-87 и факс;  shkola-chubarovo@yandex.ru
</t>
  </si>
  <si>
    <t>school-chubarovo.obrzhukov.ru</t>
  </si>
  <si>
    <t xml:space="preserve">№ 40.01.05.000.М.000434.0519 от 20.05.2019 г. </t>
  </si>
  <si>
    <t>№259 от 14.12.2016 г. Серия40Л01№0001719</t>
  </si>
  <si>
    <t>Директор - Левенкова Лариса Михайловна Начальник лагеря - Абраменкова Наталья Михайловна</t>
  </si>
  <si>
    <t>Лагерь с дневным пребыванием детей</t>
  </si>
  <si>
    <t>http://40420s002..edusite.ru</t>
  </si>
  <si>
    <t>№40.01.05.000.М.000400.05.19 от 20.05.2019 г.</t>
  </si>
  <si>
    <t>№35 от 07.11.2019 г. Серия 40Л01№0001907</t>
  </si>
  <si>
    <t xml:space="preserve">МКОУ «Средняя общеобразовательная школа»
с. Щелканово
</t>
  </si>
  <si>
    <t xml:space="preserve">249921 Калужская область Юхновский район
с.Щелканово ул. Молодежная д.22
nasha21shkola@mail.ru
8(48436)3-41-42
</t>
  </si>
  <si>
    <t>http:40420s009. edusite.ru</t>
  </si>
  <si>
    <t>Летний оздоровительный лагерь с дневным пребыванием детей располагается в здании школы. Для занятий с детьми выделены 3 кабинета начальных классов, расположенных на 1 этаже здания, библиотека, спортивный зал. Занятия на свежем воздухе, спортивные игры проводятся на спортивной площадке. Для работы летнего оздоровительного лагеря разработана программа. 
    Питание детей осуществляется в школьной столовой. Разработано десятидневное меню и программа производственного контроля.</t>
  </si>
  <si>
    <t>№42 от 04.03.2015 г. Серия 40Л01№0001022</t>
  </si>
  <si>
    <t xml:space="preserve">МКОУ «Основная общеобразовательная школа»
с. Климов - завод
</t>
  </si>
  <si>
    <t>Директор-Швайко Татьяна Владимировна Начальник лагеря - Соломатина Галина Николаевна</t>
  </si>
  <si>
    <t xml:space="preserve">249902  Калужская область, Юхновский район ,
с.Климов – Завод, улица Генерала М.Г.Ефремова , д.45 (848436) 3-24-33 40420s010@mail.ru   
</t>
  </si>
  <si>
    <t xml:space="preserve">http://40420s010.edusiti.ru </t>
  </si>
  <si>
    <t>Оздоровительный лагерь дневного пребывания расположен  на территории школы, продолжительность лагерной смены  с 1 по 30 июня, помещения для работы кружков, 4 игровые комнаты,  столовая, спортивный зал расположены на 1 этаже, актовый зал, библиотека  находятся на 2 этаже, в наличии имеется необходимая литература, игры, спортивный инвентарь, компьютерная техника для организации досуга в соответствии с возрастом детей и подростков. Двухразовое питание.</t>
  </si>
  <si>
    <t>Лагерь имеет следующую материально-техническую базу:  -  спортивный зал для занятий спортом, состязаний, проведения линеек (в случае плохой погоды); спортивных игр;
-  актовый зал для проведений массовых мероприятий;
-  столовая для приёма пищи и кухня для приготовления пищи;
-  игровые комнаты для проведения мероприятий и интеллектуальных игр;
-  школьная библиотека располагает литературой для педагогов и детей;
-  школьный двор для проведения линеек, утренней зарядки, игр-путешествий; игр на свежем воздухе;
-  комнаты гигиены (туалеты, раздевалка). Питание двухразовое.</t>
  </si>
  <si>
    <t>Договор с ФАП</t>
  </si>
  <si>
    <t>№186 от 29.05.2015 г. Серия 40Л01№0001171</t>
  </si>
  <si>
    <t xml:space="preserve">249910 Калужская область , Юхновский район, д.Колыхманово, ул.Варшавская, д.13
Телефон: 8 48436 3 32 39
40420s004@mail.ru
</t>
  </si>
  <si>
    <t>http://40420s004.edusite.ru</t>
  </si>
  <si>
    <t xml:space="preserve">Для занятий отведены  2 оборудованные комнаты  
 - игровая (оснащена: играми, конструкторами, письменными принадлежностями, наборами для рисования и художественного творчества.
Питание двухразовое. Питьевой режим -бутилированная питьевая вода. </t>
  </si>
  <si>
    <t>1991 г., 2019 г.-текущий ремонт</t>
  </si>
  <si>
    <t>№180 от 17.09.2014 г. Серия 40Л01№0000835</t>
  </si>
  <si>
    <t>Директор - Пузыревская Инесса Николаевна Начальник лагеря - Воронов Александр Александрович</t>
  </si>
  <si>
    <t xml:space="preserve">Калужская область, Юхновский район, д.Беляево, ул.Центральная, д.11, 8(48436)3-13-36, 
40420s003@edusite.ru
</t>
  </si>
  <si>
    <t xml:space="preserve">https://40420s003.edusite.ru/index.html </t>
  </si>
  <si>
    <t>Здание двухэтажное, на втором этаже находятся 2 кабинета, где будут проводиться воспитательные мероприятия, на первом этаже находится спортзал площадью 170 кв.метров, где будут проводится спортивные мероприятия в пасмурную погоду, а в хорошую погоду занятия проводятся на спортивной площадке. Для воспитательного процесса используется мультимедийный проектор, телевизор, видеокамера, фотоаппарат. Питание двухразовое.</t>
  </si>
  <si>
    <t>№19 от 25.01.2016 г. серия 40Л01 №0001472</t>
  </si>
  <si>
    <t xml:space="preserve">МКОУ «Средняя общеобразовательная школа»
д. Порослицы
</t>
  </si>
  <si>
    <t>Директор - Кобозева Тамапра Георгиевна Начальник лагеря - Сальникова Наталья Михайловна</t>
  </si>
  <si>
    <t xml:space="preserve">249922 Калужская область Юхновский район д. Порослицы ул. Зеленая д.20. 
8(48436)  3-21-48
40420s006@mail.ru
</t>
  </si>
  <si>
    <t xml:space="preserve">https://40420s006.edusite.ru </t>
  </si>
  <si>
    <t xml:space="preserve">8-13 лет </t>
  </si>
  <si>
    <t xml:space="preserve">В  лагере  для учащихся действуют игровые  комнаты, спортивный зал, библиотека. Территория лагеря огорожена. Для организации досуга детей имеется в наличии спортивный инвентарь: скакалки, обручи, мячи и т.п.. Для учащихся организовано сбалансированное 2-х разовое питание. Дети ежедневно получают фрукты. </t>
  </si>
  <si>
    <t>№90 от 26.05.2014 г. Смерия 40Л01№0000735</t>
  </si>
  <si>
    <t>Директор - Кустарева Светлана Алексеевна Начальник лагеря - Пудовикова Ирина Алексеевна</t>
  </si>
  <si>
    <t xml:space="preserve">249911 Калужская область, с. Саволенка, улица Гагарина
т/ф 8(48436)36149
40420s008@mail.ru
</t>
  </si>
  <si>
    <t>https://savolenka.edusite.ru</t>
  </si>
  <si>
    <t>Пришкольная территория соответствует требованиям норм для организации мероприятий оздоровительного характера. Оборудован медкабинет для оказания первой помощи. 
В наличии спортивный инвентарь, настольные игры, детская литература, компьютерная техника для проведения воспитательных мероприятий. Задействованы школьные спортзал, актовый зал, библиотека, стадион и детская площадка войсковой части.  Питание двухразовое.</t>
  </si>
  <si>
    <t xml:space="preserve">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Дзержинском, Юхновском, износковском, медынском районах.
21 июня 2019 года, 
Акт №127
Нарушения устранегы
</t>
  </si>
  <si>
    <t>№188 от 01.06.2015 г. Серия 40Л01№0001173</t>
  </si>
  <si>
    <t>Директор-Гусева Любовь Анатольевна Начальник лагеря-Ильющенкова Елена Ивановна</t>
  </si>
  <si>
    <t xml:space="preserve">249913, Калужская область, Юхновский район, д. Рыляки, 
улица Новые Черемушки, 15
 телефон: 8(48436)35147
40420s007@mail.ru
</t>
  </si>
  <si>
    <t>http://www.40420s007.edusite.ru</t>
  </si>
  <si>
    <t>2 игровые комнаты,  телевизор,  компьютер,  проектор, магнитофон, интерактивная  доска, мячи: волейбольный,  футбольный,  баскетбольный, шашки,  шахматы  (3 комплекта),  пазлы  (5 наборов),  конструкторы (2 набора), скакалки( 5 штук), гимнастические скамейки( 4), гимнастические маты(2), бадминтон( 1 набор), столы для настольного тенниса (2), наборы для игры в настольный теннис(2).  Двухразовое питание.</t>
  </si>
  <si>
    <t>№391 от 30.11.2015 г.  Серия 40Л01№0001393</t>
  </si>
  <si>
    <t xml:space="preserve">МКОУ ДО "Детско-юношеская спортивная школа" 
</t>
  </si>
  <si>
    <t xml:space="preserve">Директор - Ахмедов Сердер Сарханович </t>
  </si>
  <si>
    <t xml:space="preserve">249910  Калужская область, г. Юхнов, ул. К. Маркса, д.25 
ya.dyussh1@yandex.ru
</t>
  </si>
  <si>
    <t>http://www.duk.edusite.ru</t>
  </si>
  <si>
    <t>МКОУ ДО «ДЮСШ» -1397, 2м.кв расположено на 1-м этаже одноэтажного здания, 2степени огнестойкости. По функциональной пожарной опасности относится к классу Ф3-образовательные учреждения, а именно Ф 3.6-физкультурно-озоровительные комплексы и спортивно-тренировочные учреждения с помещениями без трибун для зрителей. Здание оборудовано автоматической системой противопожарной защиты. Из здания имеется 3 выхода.
2) Футбольное поле 5867,9 м.кв  На расстоянии 7-20м.от футбольного поля, трибун расположен ПГ диаметр сети 100мм, исправен.
Питание двухразовое.</t>
  </si>
  <si>
    <t>№327 от 25.09.2015 г. Серия 40Л01№0001319</t>
  </si>
  <si>
    <t>МКОУ "Информационно-методический центр"</t>
  </si>
  <si>
    <t>Директор-Паносян Людмила Викторовна          Начальник лагеря - Федотова Светлана Владимировна</t>
  </si>
  <si>
    <t>249910, Калужская обл., г.Юхнов, ул. Билибина, д.40.
8 (48436) 2-24-37; 2-24-57; 2-11-38;  moyimc@mail.ru</t>
  </si>
  <si>
    <t>moyimc.edusite.ru</t>
  </si>
  <si>
    <t>Лагерь располагается в здании МКОУ "Средняя общеобразовательная школа" г.Юхнов. Используется игровая комната, помещения для работы кружков, спортивный зал. Также мероприятия будут проводиться на городских стадионах. Дети будут обеспеены двухразовым питанием.</t>
  </si>
  <si>
    <t>№49 от 25.10.2017 г. Серия40Л01№0001821</t>
  </si>
  <si>
    <t xml:space="preserve">249235 Калужская обл., Мещовский район, п. Лесной, ул. Центральная, д.11.
Тел., факс: (848446) 9 -12-73
domashov40418005@mail.ru 
</t>
  </si>
  <si>
    <t>http://40418-s-005.edusite.ru/</t>
  </si>
  <si>
    <t>1975 г., 2019 г.-текущий ремонт</t>
  </si>
  <si>
    <t>№271 от 16.12.2016 г. Серия40Л01№0001731</t>
  </si>
  <si>
    <t xml:space="preserve">249240 Калужская обл. г. Мещовск ул. Освободителей 3а
Т.9- 21-08  факс 9-25-44 meshovsk404118009@mail.ru
</t>
  </si>
  <si>
    <t>1970 г.,             2018-2019 гг.-капитальный ремонт</t>
  </si>
  <si>
    <t>№281 от 20.12.2016 г. Серия40Л01№0001742</t>
  </si>
  <si>
    <t xml:space="preserve">Входная группа оборудована </t>
  </si>
  <si>
    <t xml:space="preserve">4013002806 </t>
  </si>
  <si>
    <t>249 230 Россия, Калужская область, Мещовский район, ст. Кудринская, ул. Козельская,3, kudrino40418007@mail.ru</t>
  </si>
  <si>
    <t>http://40418-s-007.edusite.ru/</t>
  </si>
  <si>
    <t xml:space="preserve"> Для организации оздоровительного лагеря с дневным пребыванием детей на первом этаже предусмотрены: 2 классных кабинета для проведения интеллектуальных, общекультурных занятий с детьми; библиотека, вестибюль, столовая, спортивный зал для проведения спортивных мероприятий.
  На втором этаже предусмотрены: 1 кабинет для проведения интеллектуальных, общекультурных занятий с детьми, кабинет информатики, медицинский кабинет.
  На третьем этаже расположены: актовый зал с артистической, помещениями для костюмов, декораций. Питание двухразовое.</t>
  </si>
  <si>
    <t xml:space="preserve">Проверка Роспотребнадзора </t>
  </si>
  <si>
    <t>№201 от 14.09.2014 г. Серия 40Л01№0000857</t>
  </si>
  <si>
    <t>Частично доступно</t>
  </si>
  <si>
    <t>Директор - Архипова Вероника Викторовна</t>
  </si>
  <si>
    <t>Директор-Васюнина Галина Михайловна</t>
  </si>
  <si>
    <t>4013002669</t>
  </si>
  <si>
    <t xml:space="preserve">249243 Калужская обл., Мещовский район, с. Покров,
 ул. Новая, д.9.     тел.(848446) 9-41-37
pokrov40418013@mail.ru 
</t>
  </si>
  <si>
    <t>http://40418-s-013.edusite.ru/</t>
  </si>
  <si>
    <t>1988 г., 2019 г.-текущий ремонт</t>
  </si>
  <si>
    <t>№40.01.05.000.М.000315.05.19 от 15.05.2019 г.</t>
  </si>
  <si>
    <t>№84 от 15.05.2014 г. Серия 40Л01№0000729</t>
  </si>
  <si>
    <t>Директор -Симонова Галина Михайловна Начальник лагеря - Кузнецова Ольга Викторовна</t>
  </si>
  <si>
    <t xml:space="preserve">249 250 Калужская область, Мещовский район, деревня Большое Алешино, улица Новая д.3. 
8(48446) 9 – 24 - 52 
aleshino4041800122@mail/ru  
</t>
  </si>
  <si>
    <t>http://40418-s-001.edusite.ru</t>
  </si>
  <si>
    <t xml:space="preserve">Под занятия детей выделен кабинет и спортивный зал, где занятия проходят в плохую погоду. В хорошую погоду дети занимаются на свежем воздухе. Двухразовое питание.                                   </t>
  </si>
  <si>
    <t>№224 от 14.11.2016 г. Серия 40Л01№0001684</t>
  </si>
  <si>
    <t>4001010633</t>
  </si>
  <si>
    <t xml:space="preserve">249255, Россия, Калужская область, Мещовский район, пос. Молодежный, ул. Юбилейная дом 3
voroshi40418003@mail.ru
</t>
  </si>
  <si>
    <t>Http://40418-s-003.edusite.ru</t>
  </si>
  <si>
    <t xml:space="preserve">Договор с ЦРБ </t>
  </si>
  <si>
    <t>№34 от 12.12.2018 г. Серия40Л01№0001866</t>
  </si>
  <si>
    <t>Директор - Филонов Евгений Николаевич</t>
  </si>
  <si>
    <t>40418-s-016.edusite.ru</t>
  </si>
  <si>
    <t>4013002813</t>
  </si>
  <si>
    <t xml:space="preserve"> 249246 Калужская область Мещовский район
С.Серпейск 
ул. Ленина д.17
Тел./факс:84844695646, shkola.serpeiskaya@yandex.ru
</t>
  </si>
  <si>
    <t>№40.01.05.000.М.000311.05.19 от 15.05.2019 г.</t>
  </si>
  <si>
    <t>№118 от 30.05.2013 г.</t>
  </si>
  <si>
    <t>Муниципальное бюджетное общеобразовательное учреждение</t>
  </si>
  <si>
    <t xml:space="preserve">249101, Калужская обл., г. Таруса, улица Ленина, 74;
 тел.8(48435)  2-35-32; факс;. (48435) 2-35-32; 
sсhool1-tar@rambler.ru
</t>
  </si>
  <si>
    <t>Летняя оздоровительная площадка размещается на базе МБОУ ТСОШ № 1 им. М.Г. Ефремова, на первом этаже нового здания.  В шести  классных помещениях размещается 150 человек. Имеется рекреации, столовая, спортивный зал, медицинский кабинет. К школьной территории примыкает территория спорткомплекса «ЛИДЕР». Имеются спортивные площадки закрытого и открытого типа, для проведения спортивной работы. Питание дщвухразовое.</t>
  </si>
  <si>
    <t>№196 от 26.08.2016 г. Серия40Л01№0001656</t>
  </si>
  <si>
    <t>Директор - Фомина Елена Михайловна</t>
  </si>
  <si>
    <t xml:space="preserve">249100, Калужская обл., г. Таруса, ул. Луначарского, 8
Тел.: 8(48435)2-52-71,     факс – 8(48435)2-54-56 shkola2-tar@rambler.ru
</t>
  </si>
  <si>
    <t>40417-s-002.edusite.ru</t>
  </si>
  <si>
    <t>лагерь организован при МБОУ СОШ№ 2; территория школы огорожена, на территории школы расположены стадион и спортивная площадка; отряды размещаются в приспособленных учебных кабинетах 1-го этажа школы;  двухразовое питание производится в школьной столовой.</t>
  </si>
  <si>
    <t xml:space="preserve">№265 от30.07.2015г.
Серия
40Л 01 
№0001256
</t>
  </si>
  <si>
    <t xml:space="preserve">249101, Калужская область, г. Таруса, ул. Горького, д.24 Тел. 8(48435)21183 domtvorchestva.tarusa@yandex.ru
</t>
  </si>
  <si>
    <t>domtvorchestva-tar.edusite.ru</t>
  </si>
  <si>
    <t>Летний оздоровительный лагерь с дневным пребыванием детей на базе МБОУ ДО «Дом детского творчества»  находится в  двух этажном здании ЦКР.  В учреждении для учащихся действуют 2 игровые комнаты, 2 помещения для кружков. Питание двухразовое.</t>
  </si>
  <si>
    <t>2017 г.</t>
  </si>
  <si>
    <t>№12 от 06.04.2018 Серия40Л01№0001842</t>
  </si>
  <si>
    <t xml:space="preserve">Калужская обл., г. Таруса, ул. Ленина д.74а,
dush.tarusa@yandex.ru
8(48435) 2-36-76; 2-36-60
</t>
  </si>
  <si>
    <t xml:space="preserve">tarusasport.ru </t>
  </si>
  <si>
    <t xml:space="preserve"> Питание осуществляется на базе ТСОШ №1,  проживания не имеется, спортивный зал с/к «Лидер» и универсальная спортивная площадка</t>
  </si>
  <si>
    <t xml:space="preserve">Директор - Захарова Татьяна Викторовна </t>
  </si>
  <si>
    <t>№48 от 10.03.2015 г. Серия40Л01№0001028</t>
  </si>
  <si>
    <t xml:space="preserve">Трехразовое питание </t>
  </si>
  <si>
    <t>249650 Калужская область, 
с. Барятино, улица Болдина, д.З
телефон 8-484-54-2-31-63, kovlipa@mail.ru</t>
  </si>
  <si>
    <t>https://40306s025.edusite.ru/</t>
  </si>
  <si>
    <t>Директор-Щеглова Лариса Станиславовна Начальник лагеря-Газетова Е.А.</t>
  </si>
  <si>
    <t xml:space="preserve">249310    Калужская область, Думиничский район, село Брынь, ул. Татарская, д.14
Тел./факс:8(48447)9-55-32
brin_shkola@mail.ru
</t>
  </si>
  <si>
    <t>school-brin.ru</t>
  </si>
  <si>
    <t>2-х разовое питание  в школьной столовой..Для оздоровления  имеется  спортивный зал,  спортивная площадка, комната для игр и отдыха</t>
  </si>
  <si>
    <t>1971 г., 2019 г.-текущий ремонт</t>
  </si>
  <si>
    <t>Договор с ЦРБ от 27.12.2019 г.</t>
  </si>
  <si>
    <t>№149 от 24.06.2016 г. Серия 40Л01№0001606</t>
  </si>
  <si>
    <t>Директор - Мельниченко Елена Евгеньевна Начальник лагеря-Сидорова Ольга Ивановна</t>
  </si>
  <si>
    <t xml:space="preserve">249300 Калужская область,
п. Думиничи,
ул. Ленина, д.218(48447)91739
mou-duminichskaya1@yandex.ru
</t>
  </si>
  <si>
    <t xml:space="preserve">http://40411s001.edusite.ru/   </t>
  </si>
  <si>
    <t>3-х разовое питание. Для оздоровления имеется спортивный зал, спортивная площадка, комната для игр и отдыха</t>
  </si>
  <si>
    <t>Договор с Црб</t>
  </si>
  <si>
    <t>№39 от 28.11.2019 г. Серия40Л01№0001911</t>
  </si>
  <si>
    <t xml:space="preserve">Входная группа оборудована трапом, имеется подъем для инвалидного кресла </t>
  </si>
  <si>
    <t>249301 Калужская область,
ст. Думиничи,
ул. Белинского, д.6 8(48447)94646
scol-2@yandex.ru</t>
  </si>
  <si>
    <t xml:space="preserve">http://40411s002.edusite.ru/ </t>
  </si>
  <si>
    <t>Осуществляется двухразовое питание в столовой, имеется помещение для организации досуговой деятельности</t>
  </si>
  <si>
    <t>1982 г., 2016 г.-текущий ремонт</t>
  </si>
  <si>
    <t>№215 от 09.10.2014 г. Серия40Л01№0000873</t>
  </si>
  <si>
    <t>249300, Калужская область, п. Думиничи, ул.Маяковского, д.6 duminichskaya3@yandex.ru</t>
  </si>
  <si>
    <t>https://40411s003.edusite.ru/</t>
  </si>
  <si>
    <t>Наличие пандуса</t>
  </si>
  <si>
    <t xml:space="preserve">В лагере 3-х разовое питание на базе столовой. Есть игровые комнаты, библиотека, спортивный зал, спортивная площадка.  </t>
  </si>
  <si>
    <t>№246 от 08.12.2016 г. Серия40Л01№0001706</t>
  </si>
  <si>
    <t>249305 Калужская область, Думиничский район,
с. Чернышено,
пер. Ильина, д.9 8(48447)94232 gal53@yandex.ru</t>
  </si>
  <si>
    <t>40411s008.edusite.ru</t>
  </si>
  <si>
    <t>Будет организовано 2-х разовое питание на базе столовой школы, в школе имеется игровая комната, спортивный зал, для проведения игр на свежем воздухе оборудована спортивная площадка</t>
  </si>
  <si>
    <t>№214 от 09.10.2014 г. Серия40Л01№0000872</t>
  </si>
  <si>
    <t>Широкие входные двери, пандус</t>
  </si>
  <si>
    <t>249306 Калужская область, Думиничский район,
с. Новослободск, д.20а 8(48447)93426
mou-novoslobodskaya@yandex.ru</t>
  </si>
  <si>
    <t>40411s004.edusite.ru</t>
  </si>
  <si>
    <t xml:space="preserve">Двухразовое питание. Лагерь с дневным пребыванием располагается в 2 классах .Имеются оборудованные комнаты для досуга детей,  спортивный зал, посещаем сельский клуб и библиотеку а также проводим развлекательные мероприятия. </t>
  </si>
  <si>
    <t xml:space="preserve">1985 г.,2016 г.-капитальный ремонт, 2019 г. - текущий ремонт </t>
  </si>
  <si>
    <t>№141 от 21.06.2016 г. Серия40Л01№0001598</t>
  </si>
  <si>
    <t xml:space="preserve">МКОУ «Паликская  средняя  общеобразовательная школа №1» </t>
  </si>
  <si>
    <t>Директор-Шалыгина Юлия Александровна      Начальник лагеря - Бодрова Галина Анатольевна</t>
  </si>
  <si>
    <t>249320 Калужская область, Думиничский район, п. Новый, д.11      8(48447)96360 paliki1@yandeх.ru</t>
  </si>
  <si>
    <t>40411s010.edusite.ru</t>
  </si>
  <si>
    <t>Летний лагерь дневного пребывания располагается в 1 классе, имеются комнаты для досуга, игр,занятий.
      Проводятся мероприятия для детей в спортивном зале, на природе. Двухразовое птание в столовой школы.</t>
  </si>
  <si>
    <t>№167 от 23.07.2013 г. Серия40Л01№0001846</t>
  </si>
  <si>
    <t>249320, Калужская область, Думиничский район, с.Паликского Кирпичного Завода, д.8 8(48447) 9-63-68 Paliki2@inbox.ru</t>
  </si>
  <si>
    <t>49411s011.edusite.ru</t>
  </si>
  <si>
    <t>Осуществляется двухразовое питание ы столовой школы. Имеется 2 игровые комнаты, площадка для прогулок.</t>
  </si>
  <si>
    <t>№52 от 17.03.2014 г. Серия40Л01№0000696</t>
  </si>
  <si>
    <t xml:space="preserve">40411s009.edusite.ru </t>
  </si>
  <si>
    <t>Игровые помещения, универсальная спортивная площадка, спортивный зал. Питание двухразовое.</t>
  </si>
  <si>
    <t xml:space="preserve">249304 Калужская область, Думиничский район, с. Хотьково, ул. Новая, д.3 mou-hotkovskaya@mail.ru8(48447)9-24-01
</t>
  </si>
  <si>
    <t>1981 г., 2019 г.-текущий ремонт</t>
  </si>
  <si>
    <t>Договор ЦРБ</t>
  </si>
  <si>
    <t>№191 от 17.08.2016 г. Серия40Л01№0001651</t>
  </si>
  <si>
    <t>Муниципальное общеобразовательное учреждение</t>
  </si>
  <si>
    <t xml:space="preserve">Калужская область, Ферзиковский район,
 с. Авчурино, ул. Центральная, 23А.
Тел./факс 8 (48437) 33-143; 8 (48437) 33-143
аvturinsky.school@yandex.ru
</t>
  </si>
  <si>
    <t>https://avt-school.siteedu.ru/</t>
  </si>
  <si>
    <t xml:space="preserve">Под летний лагерь отведён весь первый этаж и читальный зал школьной библиотеки, расположенный на втором этаже школы. Прилегающая к школе территория благоустроена. Есть зоны для активных игр и отдыха детей. Игровые помещения оборудованы ПК, проекторами, необходимыми материалами для отдыха и развития детей. Спортивные мероприятия проходят в спортивном зале, на территории школы. Питание двухразовое. </t>
  </si>
  <si>
    <t>1991 г.</t>
  </si>
  <si>
    <t>№172 от 11.09.2014 г. Серия40Л01№0000826</t>
  </si>
  <si>
    <t>Муниципальеное казеное учреждение</t>
  </si>
  <si>
    <t>4020003776</t>
  </si>
  <si>
    <t xml:space="preserve">aristovo2009.edusite.ru </t>
  </si>
  <si>
    <t xml:space="preserve">249807, Калужская область, Ферзиковский район, д. Аристово, д. 6А, Тел.: 333-35,
aristovo2009@yandex.ru 
</t>
  </si>
  <si>
    <t>№254 от 19.11.2014 г. Серия40Л01№0000912</t>
  </si>
  <si>
    <t xml:space="preserve">МОУ «Бебелевская средняя общеобразовательная школа»
</t>
  </si>
  <si>
    <t>4020003720</t>
  </si>
  <si>
    <t xml:space="preserve">249806, Калужская обл, Ферзиковский район, 
д.Бебелево, ул.Центральная, д.3  
bebelevo@mail.ru (8-48-437)-34-114
</t>
  </si>
  <si>
    <t>Бебелево.рф</t>
  </si>
  <si>
    <t xml:space="preserve">Двухразовое питание. Типовые классные комнаты, столовая, спортивный зал, спортивная плащадка.             </t>
  </si>
  <si>
    <t>1978 г., 2017 г.-текущий ремонт</t>
  </si>
  <si>
    <t>№280 от 20.12.2016 г. Серия40Л01№0001741</t>
  </si>
  <si>
    <t>4020003783</t>
  </si>
  <si>
    <t xml:space="preserve">249803 Калужская область, Ферзиковский район, д. Бронцы, ул. Центральная, 4
8 (484 37) 33-742
bronci-edu@mail.ru 
</t>
  </si>
  <si>
    <t>bronciscool.ucoz.ru</t>
  </si>
  <si>
    <t>8-14 лет</t>
  </si>
  <si>
    <t>№200 от 01.09.2016 г. Серия40Л01№0001660</t>
  </si>
  <si>
    <t>4020003840</t>
  </si>
  <si>
    <t xml:space="preserve">249802,Калужская область, Ферзиковский район» д.Зудна,ул.Лесная,10
Тел.8(48437)54-449
e-mail: vinkovoschkola@yandex.ru 
</t>
  </si>
  <si>
    <t xml:space="preserve">http://sudna40.edusite.ru/cs | </t>
  </si>
  <si>
    <t>6-10 лет</t>
  </si>
  <si>
    <t>№40.01.05.000.М.000303.05.19 от 15.05.2019 г.</t>
  </si>
  <si>
    <t>№24 от 11.02.2015 г. Серия40Л01№0001004</t>
  </si>
  <si>
    <t>Частично</t>
  </si>
  <si>
    <t>4020003825</t>
  </si>
  <si>
    <t xml:space="preserve">248926 Калужская область,
Ферзиковский район, с. Воскресенское, ул. Центральная аллея,д.1
Телефон (факс) 8(48437)51396
grabcevososh@yandex.ru
</t>
  </si>
  <si>
    <t xml:space="preserve"> grabcevososh.edusite.ru</t>
  </si>
  <si>
    <t xml:space="preserve">Кабинеты, спортзал, стадион, спортивная площадка, бассейн.  Питание двухразовое. </t>
  </si>
  <si>
    <t xml:space="preserve">№175 от 15 сентября 2014г., серия 40Л01
№0000830
</t>
  </si>
  <si>
    <t>МОУ "Дугнинская средняя общеобразовательная школа"</t>
  </si>
  <si>
    <t>4020003818</t>
  </si>
  <si>
    <t>249811, Калужская область, Ферзиковский район, п.Дугна, ул.Ленина, д.20   8(48437)55-123 dugna2007@yandex.ru</t>
  </si>
  <si>
    <t xml:space="preserve"> dugna.edusite.ru</t>
  </si>
  <si>
    <t>Спортивный зал,игровые комнаты, кабинеты, спортивная площадуа, пришкольная территория. Двухразовое питание</t>
  </si>
  <si>
    <t>№298 от 23.12.2016 г. Серия40Л01№0001759</t>
  </si>
  <si>
    <t>4020003991</t>
  </si>
  <si>
    <t xml:space="preserve">249804, Калужская область, Ферзиковский район, с. Кольцово, ул. Школьная, д.1а; 8(48437)342-21; kolcovochkola@yandex.ru </t>
  </si>
  <si>
    <t xml:space="preserve"> Sh-kolcov.edusite.ru</t>
  </si>
  <si>
    <t>Предписание Территориального отдела административно-технического контроля № 4 управления административно-технического контроля Калужской области  от 28 августа 2019 г.  об устранении выявленных нарушений. Нарушения частично исправлены. Основная часть нарушений будут исправлены в летний период 2020 г, так как деньги на ремонт в бюджет не были заложены.</t>
  </si>
  <si>
    <t xml:space="preserve">№9 от 06.03.2018 Серия40Л01№0001839 </t>
  </si>
  <si>
    <t xml:space="preserve">МОУ «Красногороденская основная общеобразовательная школа»
</t>
  </si>
  <si>
    <t>4020003744</t>
  </si>
  <si>
    <t>249810 Калужская область, Ферзиковский район, д. Красный Городок, ул.
Коммунаров, д. 17
8(48437)33236 kracgor@mail.ru</t>
  </si>
  <si>
    <t>http://krasnogor-schol.ucoz.ru/</t>
  </si>
  <si>
    <t xml:space="preserve">В распоряжении воспитанников лагеря 3 игровых комнаты, просторный холл, библиотека, столовая и пришкольная игровая площадка. Лагерь расположен на большой благоустроенной территории. Питание двухразовое.           </t>
  </si>
  <si>
    <t>№234 от 24.12.2016 г. Серия40Л01№0001694</t>
  </si>
  <si>
    <t>4020003737</t>
  </si>
  <si>
    <t xml:space="preserve">249802 Калужская область,
Ферзиковский район, п. Октябрьский, д.39А
Телефон (факс) 8(48437)53668
oktschool39@yandex.ru
</t>
  </si>
  <si>
    <t>оktschool39.narod.ru</t>
  </si>
  <si>
    <t>1978 г., 2015 г.-капитальный ремонт, 2019 г.-текущий ремонт</t>
  </si>
  <si>
    <t>№317 от 25.12.2014 г. Серия40Л01№0000975</t>
  </si>
  <si>
    <t>4020003800</t>
  </si>
  <si>
    <t>249809, Калужская область, Ферзиковский район, село Сашкино, дом 1 Б, телефон 8(48437)33529,
 e-mail:sashkino-edu@yandex.ru</t>
  </si>
  <si>
    <t>http://sashkino-edu.ru</t>
  </si>
  <si>
    <t>№273 от 16.12.2016 г. Серия40Л01№0001733</t>
  </si>
  <si>
    <t>4020003960</t>
  </si>
  <si>
    <t>249800 Калужская область,
п. Ферзиково,
ул. Пионерская,
д.13а                        8(48437)31107
ferzikovo13a@yandex.ru</t>
  </si>
  <si>
    <t>Во время проведения лагерной смены учащиеся школы будут принимать участие в мероприятиях, проводимых на базе Центра детского творчества, Дома культуры, Физкультурно-оздоровительного комплекса, детской районной библиотеки. Питание двухразовое.</t>
  </si>
  <si>
    <t>https://ferzikovo.kaluga.eduru.ru/</t>
  </si>
  <si>
    <t>1963 г., 2013 г.-капитальный ремонт</t>
  </si>
  <si>
    <t>№59 от 25.03.2014 г. Серия40Л01№0000703</t>
  </si>
  <si>
    <t>МКОУ ДО "Центр детского творчества"</t>
  </si>
  <si>
    <t>4020002927</t>
  </si>
  <si>
    <t>249800, Калужская область, п. Ферзиково, ул. Карпова, д.27, 8(484-37)31-309, f_cdt@mail.ru</t>
  </si>
  <si>
    <t xml:space="preserve">
цдт-ферзиково.рф
</t>
  </si>
  <si>
    <t>1963 г., 2016 г.-капитальный ремонт</t>
  </si>
  <si>
    <t>№204 от 07.09.2016 г. Серия40Л01№0001664</t>
  </si>
  <si>
    <t xml:space="preserve">Калужская область Куйбышевский район с.Жерелёво, д.61а
84845723471, факс 84845723471, jerelevo@mail.ru
</t>
  </si>
  <si>
    <t xml:space="preserve">http://40413s004.edusite.ru </t>
  </si>
  <si>
    <t>№426 от 16.12.2015 г. Серия 40Л01№0001424</t>
  </si>
  <si>
    <t xml:space="preserve">Директор - Гулова Елена Анатольевна </t>
  </si>
  <si>
    <t>249517, Калужская область, Куйбышевский район, д. Кузьминичи, ул. Центральная, д. 3, 8-48457-24338, kuzminichy@yandex.ru</t>
  </si>
  <si>
    <t>Двухразовое горячее питание (завтрак, обед), спортивные оздоровительные мероприятия</t>
  </si>
  <si>
    <t>№313 от 16.09.2015 г. Серия40Л01№0001305</t>
  </si>
  <si>
    <t xml:space="preserve">249513, Калужская обл, Куй-бышевский р-н, д.  Емельяно-вичи , дом № 35
+7(484)5724551
spk_school_07@mail.ru
</t>
  </si>
  <si>
    <t xml:space="preserve">savchenki.kaluga.ru </t>
  </si>
  <si>
    <t>№54 от 19.03.2014 г. Серия40Л01№0000698</t>
  </si>
  <si>
    <t xml:space="preserve">Директор-Лыжененкова Ирина Николаевна </t>
  </si>
  <si>
    <t xml:space="preserve">249519 Калужская область, Куйбышевский район, с. Закрутое.д.25
8 (48457)2-31-94   shkola.zakrutoe@yandex.ru
</t>
  </si>
  <si>
    <t xml:space="preserve">Лагерь с дневным пребыванием детей </t>
  </si>
  <si>
    <t>Для организации работы лагеря используются  учебные кабинеты, библиотека с читальным залом, спортивный зал, столовая, игровая площадка на территории школы. Питание двухразовое.</t>
  </si>
  <si>
    <t>1973 г., 2019 г.-текущий ремонт</t>
  </si>
  <si>
    <t>№337 от 07.10.2015 г. Серия40Л01№0001329</t>
  </si>
  <si>
    <t>Директор-Билан Татьяна Анатольевна</t>
  </si>
  <si>
    <t xml:space="preserve">249503, Куйбышевский район, д. Лужница, д.122
8-48457 2-47-42
luznica@yandex.ru 
</t>
  </si>
  <si>
    <t>Для отдыха и оздоровления учащихся предоставляется светлая отапливаемая комната-класс, коридор,  столовая, спортивный зал, площадка пришкольной территории. В наличии имеется спортивный инвентарь для занятий и отдыха на улице и в спортивном зале. Так же компьютер, настольные игры, принадлежности для творчества.Двухразовое питание.</t>
  </si>
  <si>
    <t>№60 от 25.03.2014 г. Серия40Л01№0000704</t>
  </si>
  <si>
    <t>Директор-Плющенков Владимир Алексеевич</t>
  </si>
  <si>
    <t xml:space="preserve">249500 Калужская область, Куйбышевский район, п. Бетлица, пер. Школьный д.1
8(48457) 2-1932, факс 8(48457) 2-1931,
betlica-bsh@mail.ru
</t>
  </si>
  <si>
    <t>В лагере с дневным пребыванием детей имеются: спортивная площадка, физкультурный зал с необходимым инвентарем,  в игровых комнатах имеется настольные игры, столы для настольного тенниса и прочее необходимое оборудование и инвентарь, позволяющий активизировать деятельность детей.  Двухразовое питание.</t>
  </si>
  <si>
    <t>№236 от 25.11.2016 г. Серия40Л01№0001696</t>
  </si>
  <si>
    <t>Директор-Астахова Маргарита Михайловна</t>
  </si>
  <si>
    <t xml:space="preserve">249502 Калужская область Куйбышевсий район с.Бутчинино ул.Школьная д.11.
8(848457)2-41-49 butchinoschool@yandex.ru 
</t>
  </si>
  <si>
    <t>40413s003.edusite.ru</t>
  </si>
  <si>
    <t xml:space="preserve">Для организации работы лагеря используются  учебные кабинеты, библиотека , спортивный зал, столовая, игровая площадка на территории школы. Питание двухразовое. </t>
  </si>
  <si>
    <t>№362 от 06.11.2015 г. Серия40Л01№0001356</t>
  </si>
  <si>
    <t xml:space="preserve">249510 Калужская область Куйбышевский район 
с. Мокрое ул. Центральная д.40  
8(48457) 2-36-43  
mokroe20072007@yandex.ru 
</t>
  </si>
  <si>
    <t>1998 г., 2019 г.-текущий ремонт</t>
  </si>
  <si>
    <t>№150 от 16.11.2015 г.Серия40Л01№0000342</t>
  </si>
  <si>
    <t xml:space="preserve">МКОУ  «Домашовская средняя общеобразовательная школа»
</t>
  </si>
  <si>
    <t xml:space="preserve">249610 Калужская область г.Спас-Деменск ул.Советская д.100
4845522448
Spasschool1@mail.ru
</t>
  </si>
  <si>
    <t xml:space="preserve">http://40416s001.edusite.ru </t>
  </si>
  <si>
    <t>Питание двухразовое</t>
  </si>
  <si>
    <t>ТО Управления федеральной службы по надзору в сфере защиты прав потребителей и благополучия человека по Калужской области в Кировском, Куйбышевском, Барятинском, Мосальском, Спас-Деменском районах, нарушений не выявлено</t>
  </si>
  <si>
    <t>№4 от 16.01.2015 г. Серия40Л01№0000984</t>
  </si>
  <si>
    <t>Директор - Васютина Светлана Васильевна</t>
  </si>
  <si>
    <t xml:space="preserve">249610 Калужская область г.Спас-Деменск пер.Пионерский  д.3
4845521387
Shkola_2_@bk.ru
</t>
  </si>
  <si>
    <t>http://40416s002.edusite.ru</t>
  </si>
  <si>
    <t>№74 от 24.04.2014 г. Серия40Л01№0000718</t>
  </si>
  <si>
    <t xml:space="preserve">249630 Калужская область Спас-Деменский район,
д.Ерши, ул.Деревенская  д.33
4845532179
chiplayevo@gmail.ru
</t>
  </si>
  <si>
    <t>http://40416s007.edusite.ru</t>
  </si>
  <si>
    <t>№233 от 24.11.2016 г Серия40Л01№0001693</t>
  </si>
  <si>
    <t xml:space="preserve">249620 Калужская область Спас-Деменский район,х.Новоалександровский, пер.Школьный д.5
4845531711
xutop@yandex.ru
</t>
  </si>
  <si>
    <t>http://40416s008.edusite.ru</t>
  </si>
  <si>
    <t>№7 от 23.01.2015 г. Серия40Л01№000897</t>
  </si>
  <si>
    <t xml:space="preserve">249406 г.Людиново Калужской области, ул.К.Маркса д.48
(48444) 6-26-68, 6-17-70
shkola12007@yandex.ru
</t>
  </si>
  <si>
    <t>www.40423s001.edusite.ru</t>
  </si>
  <si>
    <t>Лагерь с дневным пребыванием занимает 6 помещений для игр детей., 3 помешения для занятий ОДО, спортивные занятия проводятся в спортзале, на спортивной площадке, имеется спортивное оборудование, питание  детей двухразовое  – в школьной столовой.</t>
  </si>
  <si>
    <t>№332 от 30.09.2015 г.</t>
  </si>
  <si>
    <t>Директор-Гончарова Любовь Васильевна</t>
  </si>
  <si>
    <t xml:space="preserve">249406
 Калужская область, г. Людиново, ул. Кропоткина, д.1;  (848444)6 – 42– 39; 
 факс  - (848444)6 – 57 –56; 
 school2.ludinovo@mail.ru
</t>
  </si>
  <si>
    <t xml:space="preserve"> http://40423s002.edusite.ru</t>
  </si>
  <si>
    <t>Лагерь располагается в здании начальной школы. В здании имеется раздевалка, игровые комнаты на первом и втором этажах (классные кабинеты), спортивный зал, столовая. В спортивном зале есть необходимый инвентарь для проведения спортивных мероприятий. Столовая оснащена всем необходимым оборудованием и рассчитана на 75 посадочных мест. Во дворе школы имеется площадка для проведения утренней зарядки, торжественных мероприятий  и подвижных игр на воздухе. Рядом со зданием школы находится спортивный стадион. Стадион используется для проведения спортивных и других мероприятий в лагере. Птание двухразовое.</t>
  </si>
  <si>
    <t>№218 от 24.06.2015 г. Серия40Л01№0001207</t>
  </si>
  <si>
    <t xml:space="preserve"> 249406, Калужская область, г.Людиново, ул.Чугунова, д.4
8(48444)6-19-43
sh-3-l@mail.ru
</t>
  </si>
  <si>
    <t>www.40423s003.edusite.ru</t>
  </si>
  <si>
    <t>Помещения лагеря располагается на 1 и 2 этажах здания школы. Питание двухразовое</t>
  </si>
  <si>
    <t>№258 от 23.07.2015 г. Серия40Л01№0001249</t>
  </si>
  <si>
    <t>Директор-Макаренкова Татьяна Алексеевна Начальник лагеря-Колесникова Юлия Вячеславовна</t>
  </si>
  <si>
    <t>249401 г. Людиново Калужской области, ул. Щербакова д. 1, тел./факс 8 (48444) 5-35-10, E-mail: cherlud4@mail.ru</t>
  </si>
  <si>
    <t xml:space="preserve"> http://40423s004.edisite.ru/</t>
  </si>
  <si>
    <t>№246 от 14.07.2015 г. Серия40Л01№0001236</t>
  </si>
  <si>
    <t>249401 Калужская область, г.Людиново ул.Герцена д.24, тел/факс:84844453875, school6ludinovo@mail.ru</t>
  </si>
  <si>
    <t>http://40423s006.edusite.ru/</t>
  </si>
  <si>
    <t>Директор - Симакова Тамара Алексеевна Начальник лагеря-Евменова Наталья Викторовна</t>
  </si>
  <si>
    <t>Договор  с ЦРБ</t>
  </si>
  <si>
    <t>№32 от 23.06.2019 г. Серия40Л01№0001803</t>
  </si>
  <si>
    <t xml:space="preserve">249403, Калужская обл.,                        г. Людиново, ул. Салтыкова-Щедрина, д. 9;                       8(48444) 5-41-02, 4-33-42
school8ludinovo2007@rambler.ru
</t>
  </si>
  <si>
    <t xml:space="preserve"> 40423s008.edusite.ru</t>
  </si>
  <si>
    <t>№63 от 18.03.2015 г. Серия40Л01№0001043</t>
  </si>
  <si>
    <t>Директор - Лазарева Людмила Григорьевна Начальник лагеря-Серова Елена Юрьевна</t>
  </si>
  <si>
    <t>Калужская область, город Людиново, улица Сестер Хотеевых, дом №5, тел. 8(48444) 6-57-55, shcool5ludinovo@mail.ru,</t>
  </si>
  <si>
    <t xml:space="preserve"> http:// 40423s005.edusite.ru</t>
  </si>
  <si>
    <t>Оздоровительный лагерь располагается на первом этаже здания школы. Задействованы 2 кабинета, спортзал, спортивная площадка. Кабинеты оснащены  аудио и видеоаппаратурой. Питание двухразовое.</t>
  </si>
  <si>
    <t>№245 от 14.07.2015 г. Серия40Л01№0001235</t>
  </si>
  <si>
    <t xml:space="preserve">249419, Калужская область, Людиновский район, с. Заречный, ул. Школьная, д. 2
Тел.:+748444468766
Direktor10lud@mail.ru
</t>
  </si>
  <si>
    <t>http://www.40423s013.edusite.ru</t>
  </si>
  <si>
    <t>№17 от 27.04.2018 г. Серия40Л01№0001849</t>
  </si>
  <si>
    <t>249405, Калужская обл., г. Людиново, ул.Сколова,д.2,  (848444)5-42-26, school12ludinovo@mail.ru</t>
  </si>
  <si>
    <t xml:space="preserve">www.40423s012.edusite.ru </t>
  </si>
  <si>
    <t xml:space="preserve">Нарушена не выявлено 
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Людиновском, Жиздренском, Хвастовическом, Ульяновском, Думическом районах
№ 58 от 20.06.2019г.
</t>
  </si>
  <si>
    <t>№65 от 18.03.2015 г. Серия40Л01№0001045</t>
  </si>
  <si>
    <t>Директор - Новикова Галина Васильевна Начальник лагеря-Степичева Ольга Игоревна</t>
  </si>
  <si>
    <t xml:space="preserve">249415, д.Манино,Людиновский район
Калужская  область ,ул. Юрия Зиновкина
schoolmanino@mail..ru
40423s014.edusite.ru
телефон 8(4844468625), факс 6-86-25
</t>
  </si>
  <si>
    <t>40423s014.edusite.ru</t>
  </si>
  <si>
    <t>Летний лагерь с дневным пребыванием  детей в МКОУ «Манинская средняя школа» расположен на 1 этаже.  
Для отдыха детей имеется: игровая комната, комната отдыха, спортивный зал оснащенный спортивным инвентарем , спортивная площадка, столовая.
Питание двухразовое.</t>
  </si>
  <si>
    <t>№335 от 05.10.2015 г. Серия40Л01№0001327</t>
  </si>
  <si>
    <t>Директор-Романенко Сергей Сергеевич Начальник лагеря-Дмитриков Иван Николаевич</t>
  </si>
  <si>
    <t xml:space="preserve">294425, Калужская область, Людиновский район, деревня
Игнатовка, ул. Центральная, д.21,
8(48444)68941,
iqnatschool@mail.ru
</t>
  </si>
  <si>
    <t>http://iqnatschool.edusite.ru</t>
  </si>
  <si>
    <t>№51 от 11.03.2015 г. Серия40Л01№0001031</t>
  </si>
  <si>
    <t xml:space="preserve">249421, Калужская область, Людиновский район, с. Букань, ул. 40 лет Победы, д. 6Б, 8(48444)6-85-57,
  bukan-shkola@mail.ru
</t>
  </si>
  <si>
    <t xml:space="preserve">http://www.40423s015.edusite.ru/ </t>
  </si>
  <si>
    <t>В лагере с дневным пребыванием детей имеются: спортивная площадка, физкультурный зал с необходимым инвентарем,  в игровых комнатах имеется настольные игры, видеопроектор и большой экран для просмотра видеофильмов, аэрохоккей, столы для настольного тенниса и прочее необходимое оборудование и инвентарь, позволяющий активизировать деятельность детей.  Двухразовое питание.</t>
  </si>
  <si>
    <t>Акт проверки межрайонного отдела надзорной деятельности и профилактической работы Людиновского, Думиничского, Жиздринского и Хвастовичского районов Управления надзорной деятельности и профилактической работы Главного управления МЧС России по Калужской области №7 от 31 мая 2019 года.Нарушений не выявлено</t>
  </si>
  <si>
    <t>№62 от 18.03.2015 г.Серия40Л01№0001042</t>
  </si>
  <si>
    <t xml:space="preserve"> Калужская область, Людиновский район, д.Войлово, ул.Центральная, д.7.
8 (48444)68413
woilowo@mail.ru 
</t>
  </si>
  <si>
    <t xml:space="preserve">http://40423s.017edusite.ru/  </t>
  </si>
  <si>
    <t>№5 от 12.01.2016 г. Серия40Л01№0001458</t>
  </si>
  <si>
    <t>Директор-Прохорова Татьяна Александровна Начальник лагеря-Беззубова Светлана Николаевна</t>
  </si>
  <si>
    <t xml:space="preserve">249400 Калужская область, город Людиново, улица Герцена,  д.6
т/ф 8 (48 444) 6-42-21, 6-58-70, 6-37-57, domdt@kaluga.ru
</t>
  </si>
  <si>
    <t>http://ddt-lyudinovo.ucoz.ru/</t>
  </si>
  <si>
    <t>№77 от 17.03.2016 г. Серия40Л01№0001532</t>
  </si>
  <si>
    <t>МКУ "Спортивная школа "СПОРТ"</t>
  </si>
  <si>
    <t>дюсш-людиново. Рф</t>
  </si>
  <si>
    <t>11-17 лет</t>
  </si>
  <si>
    <t>Директор-Агафонова Наталья Степановна Начальник лагеря-Чуркина Нина Анатольевна</t>
  </si>
  <si>
    <t>249750 Калужская область, с. Ульяново, ул.
Первомайская, д.43.
Тел./факс 8648443') 21950. cherul@.vandex.ru,</t>
  </si>
  <si>
    <t>40415-s-014.edusite.ru</t>
  </si>
  <si>
    <t>№236 от 28.10.2014 г. Серия40Л01№0000894</t>
  </si>
  <si>
    <t>249774 Калужская область, Ульяновский район, с. Дудоровский, ул. Авуева, 1а тел. 8(48443)2-42-49, dudorovshkola@mail.ru</t>
  </si>
  <si>
    <t xml:space="preserve">40415s015.edusite.ru </t>
  </si>
  <si>
    <t>№260 от 28.11.2014 г. Серия40Л01№0000918</t>
  </si>
  <si>
    <t>Мобильный пандус, кнопка вызова</t>
  </si>
  <si>
    <t>249760 Калужская область, Ульяновский район,
с. Заречье, д. 14
Тел/факс 8(48443)2-34-22
lioin-7618@yandex.ru</t>
  </si>
  <si>
    <t>http://reg-school.ru/kaluga/ulyanov/zarechye/</t>
  </si>
  <si>
    <t>№235 от 28.10.2014 г. Серия40Л01№0000893</t>
  </si>
  <si>
    <t>МКОУ «Средняя общеобразовательная школа №1" им.Шелаева А.С.</t>
  </si>
  <si>
    <t xml:space="preserve">Калужская область, г.Киров, ул.Кирова, д.2         8(48456)5-34-22 mousoh01@yandex.ru </t>
  </si>
  <si>
    <t>https://40306s001.edusite.ru/</t>
  </si>
  <si>
    <t>На первом этаже трёх этажного здания четыре кабинета, для проведения мероприятий актовый зал, спортивный зал, спортивная площадка. Питание двухразовое.</t>
  </si>
  <si>
    <t>№82 от 31.03.2015 г. Серия40Л01№0001063</t>
  </si>
  <si>
    <t xml:space="preserve"> 249442, Калужская область, г. Киров, ул. Болдина, д. 7-а; тел.: 8 (48456) 5-03-91;kirovschool7@yandex.ru</t>
  </si>
  <si>
    <t xml:space="preserve">http://40306s007.edusite.ru </t>
  </si>
  <si>
    <t>Лагерь располагается в  здании МКОУ «СОШ № 7» и занимает три кабинета начальных классов на первом этаже. На момент работы лагеря кабинеты оснащены мебелью, игровым оборудованием, ноутбуками и т.д. В школе есть спортивный зал, столовая, библиотека. На территории школы  имеется баскетбольная площадка, волейбольная площадка, искусственное покрытие для многофункциональной спортивной площадки. Питание двухразовое.</t>
  </si>
  <si>
    <t>2001 г., 2013 г.- текущий ремонт</t>
  </si>
  <si>
    <t>№324 от 23.09.2015 г. Серия40Л01№0001316</t>
  </si>
  <si>
    <t xml:space="preserve">249440, Калужская область, город Киров, ул. Урицкого,12
Тел/факс 8(48456) 5-42-93/5-41-78; E-mail: ksch6@narod.ru
</t>
  </si>
  <si>
    <t>http://40306s006.edusite.ru/</t>
  </si>
  <si>
    <t>На время работы площадки дети имеют возможность заниматься на школьной спортплощадке, посещать школьную библиотеку. Во время дождливой погоды дети находятся в школьных кабинетах, находя занятия по интересам: рисуют, смотрят фильмы. В связи с территориальной близостью ДК «Юбилейный», городского парка ребята часто посещают кинозал, игровые мероприятия, ходят на экскурсии в городской парк. Питание двухразовое.</t>
  </si>
  <si>
    <t>№116 от 16.04.2015г. Серия40л01№0001097</t>
  </si>
  <si>
    <t>249458 Калужская область,
с. Фоминичи,
ул. Озёрная, д.3а       8(48456) 72345 fominichi@mail.ru</t>
  </si>
  <si>
    <t>40306s015.edusite.ru</t>
  </si>
  <si>
    <t>№96 от 03.04.2015 г. Серия40Л01№0001077</t>
  </si>
  <si>
    <t>Директор-Денисова Наталья Алексеевна Начальник лагеря-Потапова Надежда Николаевна</t>
  </si>
  <si>
    <t xml:space="preserve">249457, Калужская область, Кировский район,
 д. Буда, ул. Центральная, д. 14
basint@yandex.ru
</t>
  </si>
  <si>
    <t xml:space="preserve">https://40306-s-020.edusite.ru </t>
  </si>
  <si>
    <t>На базе МКОУ «Будо-Анисовская ООШ» в июне создается летний оздоровительный лагерь с 2-х разовым питанием;  воспитанникам предоставляется для игр и занятий в кружках 2 кабинета на 2-м этаже, для спортивных занятий – спртзал, спортивная площадка, для прогулок имеется школьный сад, детская игровая площадка, по периметру установлены камеры наблюдения, имеется пожарная сигнализация.</t>
  </si>
  <si>
    <t>№40.01.05.000.М.000160.05.19 от 06.05.2019 г.</t>
  </si>
  <si>
    <t>№122 от 27.04.2015 г. Серия40Л01№0001103</t>
  </si>
  <si>
    <t xml:space="preserve">249435 Калужская область, Кировский район, д. Большие Савки, ул. Кондратюка, д.11 8 (48456) 72623
b-savki@yandex.ru
 </t>
  </si>
  <si>
    <t>Директор - Мироненко Павел Николаевич Начальник лагеря - Селезнева Светлана Эдуардовна</t>
  </si>
  <si>
    <t>http://40306-s-010.edusite.ru</t>
  </si>
  <si>
    <t>Работа лагеря строится с использованием потенциала 
- кабинетов начальных классов (3 кабинета); 
- рекреации (1 этаж), которая оборудуется необходимой мебелью, аудио- и видеотехникой; 
- спортивного зала, с привлечением необходимого спортинвентаря;
- пришкольного участка;
- спортивных и игровой площадок;
- библиотеки;
- медицинского кабинета. Двухразовое питание.</t>
  </si>
  <si>
    <t>1986 г., 2019 г.-текущий ремонт</t>
  </si>
  <si>
    <t>№123 от 28.04.2015 г. Серия40Л01№0001104</t>
  </si>
  <si>
    <t>249442 Калужская область, г. Киров, ул. Пушкина, д.28  8(48456) 50490,76384       moу-school08@ mail.ru</t>
  </si>
  <si>
    <t>http://www.40306s011.edusite.ru</t>
  </si>
  <si>
    <t xml:space="preserve"> В распоряжении лагеря находятся 2 кабинета: № 14 и № 15.В распоряжении лагеря находится спортивная площадка при школе, созданы условия для творческой деятельности воспитанников. Осуществляется взаимодействие  с городской детской библиотекой №3, ГДК « Гармония», школьной библиотекой. Организовано двухразовое питание в столовой при школе. </t>
  </si>
  <si>
    <t>№121 от 23.04.2015 г. Серия40Л01№0001102</t>
  </si>
  <si>
    <t>Муцниципальное казеное общеобразовательное учреждение</t>
  </si>
  <si>
    <t>249453 Калужская область, Кировский район, д. Санатория «Нагорное»,
ул. Школьная, д.40     8(48456) 72137            school-voskresensk@yandex.ru</t>
  </si>
  <si>
    <t>school-voskresensk.edusite.ru</t>
  </si>
  <si>
    <t>6,6-16 лет</t>
  </si>
  <si>
    <t>Есть кабинет начальных классов с мебелью и техническим оборудованием; игровое помещение, оснащённое экраном, монитором; спортивный зал; музыкальный зал; игровая площадка на улице. Имеется столовая на 60 посадочных мест. Питание двухразовое.</t>
  </si>
  <si>
    <t>№238 от 30.11.2016 г. Серия40Л01№0001698</t>
  </si>
  <si>
    <t xml:space="preserve">249443 Калужская область, г. Киров, ул. Челюскина, д.13 8(48456)73717, 73738
Schola5Kirov@yandex.ru
</t>
  </si>
  <si>
    <t>http://40306s005.edusite.ru/</t>
  </si>
  <si>
    <t>Используются следующие помещения: учебные кабинеты, оборудованный мебелью, оснащенный игровым оборудованием; спортивный и тренажерный залы, оснащенные необходимым оборудованием, библиотека для организации досуга воспитанников; помещение столовой с необходимым оборудованием, оснащено необходимой посудой. Имеется универсальная спортивная площадка приспособленная для игр в футбол, бадминтон, теннис, для катания на роликовых коньках, для проведения спортивных эстафет. Питание двухразовое.</t>
  </si>
  <si>
    <t>№127 от 29.04.2019 г.40Л01№0001108</t>
  </si>
  <si>
    <t>249442, Калужская область, г. Киров, ул. Болдина, д.7а8 8(48456) 76322 scn42008@yandex.ru</t>
  </si>
  <si>
    <t>http://40306s004.edusite.ru/</t>
  </si>
  <si>
    <t>В течение 1й смены пребывание детей регламентируется распорядком дня. Так, согласно распорядку, для детей предусмотрены игры на свежем воздухе, на время плохой погоды – оборудована классная комната, где есть компьютер, проектор и экран для него. Также в пользование детям предоставляется спортзал, где также имеется необходимое оборудование для занятий спортом и подвижных игр. 2-х разовое питание осуществляется в школьной столовой, где имеется все необходимое для полноценного завтрака и обеда.</t>
  </si>
  <si>
    <t>№169 от 04.09.2014 г. Серия40Л01№0000821</t>
  </si>
  <si>
    <t>249455 Калужская область, Кировский район, п. Шайковка 8(48456) 59281  shkola2.shaykovka@mail.ru</t>
  </si>
  <si>
    <t>http://40306s017.edusite.ru/</t>
  </si>
  <si>
    <t>Размещается в двух учебных кабинетах. Для организации работы задействуется актовый зал и столовая, которые размещаются на первом этаже. При хорошей погоде в распоряжении детей и воспитателей есть две спортивные площадки и стадион.Двухразовое питание</t>
  </si>
  <si>
    <t>№182 от 27.05.2015 г. Серия40Л01№0001167</t>
  </si>
  <si>
    <t xml:space="preserve">249440 Калужская обл., г. Киров, ул. Урицкого, д.12 8(48456)56731
ddtkirov40@yandex.ru
</t>
  </si>
  <si>
    <t xml:space="preserve"> http://ddt-kirov.ru/</t>
  </si>
  <si>
    <t>Для организации работы лагеря используются учебные кабинеты (2) для размещения отрядов. 
Имеется игровой и спортивный инвентарь; материалы для творческих занятий.
Питание детей обеспечивается на договорной основе столовой МКОУ "Кировский лицей" им.Уборцева Ю.Е. Питание двухразовое.</t>
  </si>
  <si>
    <t>№438 от 24.12.2015 г. Серия40Л01№0001436</t>
  </si>
  <si>
    <t>249444 Калужская область, г. Киров, ул. Ленина д.23а 8(48456)56175
lider-kirov@mail.ru</t>
  </si>
  <si>
    <t>www.lider-kirov.ucoz.ru</t>
  </si>
  <si>
    <t>Двухразовое питание в столовой МКОУ "Кировский лицей" им.Уборцева Ю.Е.</t>
  </si>
  <si>
    <t>Плановые проверки Роспотребнадзора и МО МВД России Кировского района</t>
  </si>
  <si>
    <t>№ЛО-40-01-001769 от 27.11.2019 г.</t>
  </si>
  <si>
    <t>Директор - Баранова Татьяна Александровна Начальник лагеря - Кирпичева Юлия Павловна</t>
  </si>
  <si>
    <t xml:space="preserve">249332, Калужская обл., Жиздринский район, с. Полюдово, ул. Центральная,д.41 
e-mail: school_poludovo@mail.ru
8(48445)3-15-40
</t>
  </si>
  <si>
    <t xml:space="preserve">http://www.40424s004.edusite.ru </t>
  </si>
  <si>
    <t>№102 от 07.04.2016 г. Серия40Л01№0001557</t>
  </si>
  <si>
    <t>249330 Калужская область Жиздринский район, с. Зикеево , ул. Школьная, д.33 8(48445)41393 zikeevo01@mail.ru</t>
  </si>
  <si>
    <t xml:space="preserve">www.40424s003.edusite.ru </t>
  </si>
  <si>
    <t>Двухразовое питание в столовой школы</t>
  </si>
  <si>
    <t>№294 от 19.12.2014 г. Серия40Л01№0000952</t>
  </si>
  <si>
    <t xml:space="preserve">МКОУ «Ульяно-Ленинская основная общеобразовательная школа»
ст.Судимир
</t>
  </si>
  <si>
    <t xml:space="preserve">249350, Калужская область, Жиздринский район, ст. Судимир, ул. Пролетарская, д. 33
Тел. (48445) 35-202
marinadenisov@yandex.ru
</t>
  </si>
  <si>
    <t>http://40424s007.edusite.ru/</t>
  </si>
  <si>
    <t>№75 от 27.03.2015 г. Серия40Л01№0001055</t>
  </si>
  <si>
    <t xml:space="preserve">249340 Калужская область, г. Жиздра, ул. Садовая д.26, тел.: 8(48445)2-25-06,  
e-mail: ddt-jizdra@yandex.ru     
</t>
  </si>
  <si>
    <t xml:space="preserve">http://ddt-jizdra.ru/ </t>
  </si>
  <si>
    <t>№38 от 26.11.2019 г. Серия40Л01№0001910</t>
  </si>
  <si>
    <t xml:space="preserve">249340
Калужская область Жиздринский район г.Жиздра. ул.Лермонтова д.15
т. 8 48 445 22535
 zhizdras2@mail.ru
</t>
  </si>
  <si>
    <t xml:space="preserve"> https://40424s002.edusite.ru/</t>
  </si>
  <si>
    <t>№200 от 30.09.2014 г. Серия40Л01№0000856</t>
  </si>
  <si>
    <t xml:space="preserve">Калужская область, Жиздринский район, город Жиздра, ул. Коммунистическая, дом 20/2
Телефон( 848445)2-10-35
Факс (848445)2-21-46
zhzdra40424@mail.ru
</t>
  </si>
  <si>
    <t>http://40424s001.edusite.ru/p1aa1.html</t>
  </si>
  <si>
    <t>№2 от 24.01.2020 Серия40Л01№0001918</t>
  </si>
  <si>
    <t>Директор-Матюхина Лидия Григорьевна Начальник лагеря - Никишкина Анна Анатольевна</t>
  </si>
  <si>
    <t>https://40424s005.edusite.ru</t>
  </si>
  <si>
    <t>№194 от 24.08.2016 г. Серия40Л01№0001654</t>
  </si>
  <si>
    <t>Директор-Проскуркина Татьяна Владимировна</t>
  </si>
  <si>
    <t>249349 Калужская область, Жиздринский район, д. Акимовка, ул. Центральная,
д. 68                 8(48445)31660 akimovkaschool@mail.ru</t>
  </si>
  <si>
    <t>http://40424s009.edusite.ru</t>
  </si>
  <si>
    <t>№99 от 04.06.2014 г. Серия40Л01№000746</t>
  </si>
  <si>
    <t>249352 Калужская область, Жиздринский район, с. Овсорок ул. Озерная, д.1 8(48445)31424  ovsorok@list.ru</t>
  </si>
  <si>
    <t>http://40424s006.edusite.ru/p1aa1</t>
  </si>
  <si>
    <t xml:space="preserve"> Двухразовое питание</t>
  </si>
  <si>
    <t>№170 от 09.09.2014 г. Серия40Л01№0000822</t>
  </si>
  <si>
    <t>249344 Калужская область, Жиздринский район, д. Коренёво, ул. Молодёжная,
д. 7 8(48445)32455, 32448             (848445)2-11-09  koreniovo@mail.ru</t>
  </si>
  <si>
    <t>www.40424s008.edusite.ru</t>
  </si>
  <si>
    <t>№350 от 28.02.2015 г. Серия40Л01№0001343</t>
  </si>
  <si>
    <t>Директор-Козичева Елена Николаевна</t>
  </si>
  <si>
    <t xml:space="preserve">249142, Калужская область, Перемышльский район, с. Опытная сельскохозяйственная станция, ул. Школьная, д.15
8(48441)3-34-30
 vorotinskshkola@mail.ru
</t>
  </si>
  <si>
    <t xml:space="preserve">https://vorot.edusite.ru/ </t>
  </si>
  <si>
    <t>№177 от 16.09.2019 г. Серия40Л01№0000832</t>
  </si>
  <si>
    <t>Директор-Евсеева Олеся Геннадьевна</t>
  </si>
  <si>
    <t xml:space="preserve">Калужская область, Перемышльский район, д.Горки, ул. Кузнецова, д.11, тел.8(48441)31967
gorkishkola@mail.ru
</t>
  </si>
  <si>
    <t>На время функционирования  лагеря задействованы два учебных кабинета начальных классов (2 этаж). Взаимосвязь осуществляется с сельской библиотекой и сельским Домом культуры , где воспитанники с удовольствием проводят свой досуг. Завтракают и обедают дети в просторной столовой, в которой рассчитано на 60 посадочных мест. Столовая и игровые комнаты оснащены всем необходимым инвентарем (посуда,  настольные игры, мячи, развивающие карточки для игр и т.п.). Питание двухразовое.</t>
  </si>
  <si>
    <t>1970 г., 2000 г.-капитальный ремонт, 2019г.-текущий ремонт</t>
  </si>
  <si>
    <t>№106 от 08.04.2015 г. Серия40Л01№0001087</t>
  </si>
  <si>
    <t>Директор-Левина Тамара Ивановна</t>
  </si>
  <si>
    <t xml:space="preserve">249144. Калужская область, Перемышльский район, д. Корекозево, ул. Черёмушки, д.16
8(48441) 3-30-60
korekozevoshkola@mail.ru
</t>
  </si>
  <si>
    <t xml:space="preserve">https://40414-004.edusite.ru/  </t>
  </si>
  <si>
    <t xml:space="preserve">Для организации досуга детей имеется в наличии  спортивный инвентарь: скакалки, обручи, мячи. Для учащихся организовано сбалансированное 2 -х разовое питание. Дети ежедневно получают фрукты. </t>
  </si>
  <si>
    <t>№150 от 04.08.2014 г. Серия40Л01№0000801</t>
  </si>
  <si>
    <t xml:space="preserve">Директор-Петухова Любовь Михайловна </t>
  </si>
  <si>
    <t xml:space="preserve">249134 Калужская область, Перемышльский район, д. Сильково, д. 49
8(48441) 3-23-06, 
silkovoshkola@mail.ru
</t>
  </si>
  <si>
    <t>№25 от 27.01.2016 г. Серия40Л01№0001478</t>
  </si>
  <si>
    <t>Директор-Бойко Сергей Владимирович</t>
  </si>
  <si>
    <t>http//40414-s-012.edusite.ru</t>
  </si>
  <si>
    <t>На территории лагеря имеется спортивная  площадка, имеются турники. Территория лагеря огорожена.. Для организации досуга детей имеется в наличии спортивный инвентарь: скакалки, обручи, мячи и т.п. Для учащихся организовано сбалансированное 2-х разовое питание.</t>
  </si>
  <si>
    <t>№287 от 12.12.2014 г. Серия40Л01№000945</t>
  </si>
  <si>
    <t>249706, Калужская область, Козельский район, д. Каменка,  пер. Школьный д. 7, 8(48442)4-37-33, kamenka-school@mail.ru</t>
  </si>
  <si>
    <t>kamen-kaedusite.ru</t>
  </si>
  <si>
    <t>8-11 лет</t>
  </si>
  <si>
    <t>№422 от 10.10.2015 г. Серия40Л01№0001420</t>
  </si>
  <si>
    <t xml:space="preserve">МКОУ «Основная общеобразовательная школа»
с. Волконское 
</t>
  </si>
  <si>
    <t>Директор-Кондрахина Валентина Николаевна Начальник лагеря -  Тазова Галина Валентиновна</t>
  </si>
  <si>
    <t>249712   Калужская область, Козельский район, с. Волконское, улица 65 лет Победы д.143 «а»,  т. 8(48442)25-143, galina-tazova@yandex.ru</t>
  </si>
  <si>
    <t xml:space="preserve">https://volkonskoe-oosh.kinderedu.ru/
</t>
  </si>
  <si>
    <t>В школе проверки проводились в 2019 году, нарушения не выявлены</t>
  </si>
  <si>
    <t>№127 от 24.05.2016 г. Серия40Л01№0001583</t>
  </si>
  <si>
    <t>Директор - Тихонова А.П. Начальники лагеря- Веретенова Светлана Николаевна</t>
  </si>
  <si>
    <t>https://volkonskoe-oosh.kinderedu.ru/</t>
  </si>
  <si>
    <t>№249 от 08.12.2016 г. Серия40Л01№0001709</t>
  </si>
  <si>
    <t>ttp://40307-s-002/edusite.ru</t>
  </si>
  <si>
    <t xml:space="preserve">249723 Калужская область, г. Козельск, ул. Заводская, д.6
тел:8(48442)2-07-78 
Email:nat98900859@yandex.ru
</t>
  </si>
  <si>
    <t>Директор-Болдырева Юлия Евгеньевна          Начальник лагеря-Загоренко Марина Дмитриевна</t>
  </si>
  <si>
    <t xml:space="preserve">249708, Калужская область, Козельский район, с. Нижние Прыски, ул. Центральная, д. 109
84844243342
priski70@mail.ru
</t>
  </si>
  <si>
    <t>http://pryski.ucoz.com/</t>
  </si>
  <si>
    <t>№91 от 02.04.2015 г. Серия40Л01№0001072</t>
  </si>
  <si>
    <t xml:space="preserve">МКОУ «Основная общеобразовательная школа»
с. Попелёво
</t>
  </si>
  <si>
    <t>Директор- Соколова Н.Е. Начальник лагеря - Толчёнова Елена Васильевна</t>
  </si>
  <si>
    <t xml:space="preserve">249701, Калужская обл., Козельский район, 
с. Попелёво, ул. Мира , д.4
 schkola-popelewo@yandex.ru   
8 (48442) 2-01-35
</t>
  </si>
  <si>
    <t xml:space="preserve">40307-s-014.edusite.ru </t>
  </si>
  <si>
    <t>№92 от 02.04.2015 г. Серия40Л01№0001073</t>
  </si>
  <si>
    <t>Директор-Мудрова М.А. Начальник лагеря - Семешина Ирина Алексеевна</t>
  </si>
  <si>
    <t xml:space="preserve">249736, Калужская область, Козельский район,
Адрес 
д. Киреевское-Второе, ул.Школьная, д.13
kireevsk2008@yandex.ru
8(48442) 5 15 43
</t>
  </si>
  <si>
    <t>http://www.40307-s-011.edusite.ru</t>
  </si>
  <si>
    <t>№248 от 08.12.2016 г. Серия40Л01№0001708</t>
  </si>
  <si>
    <t xml:space="preserve">МКОУ «Основная общеобразовательная школа №2»
</t>
  </si>
  <si>
    <t>1999 г., 2013 г.-текущий ремонт</t>
  </si>
  <si>
    <t>Переносной пандус</t>
  </si>
  <si>
    <t xml:space="preserve">МКОУ «Средняя общеобразовательная школа №3»
</t>
  </si>
  <si>
    <t xml:space="preserve">249720 Калужская область г. Козельск, ул. Генерала Бурмака,  дом 45а 
Тел (факс) 8(484 42) 2 -40 -73, 8(484 42)2- 15 -34
kozsk3@gmail.com
</t>
  </si>
  <si>
    <t>http://kozsosh3.ucoz.com/</t>
  </si>
  <si>
    <t>Спортивный зал оснащён необходимым спортивным инвентарём. Для прогулок, зарядки и проведения спортивных мероприятий на свежем воздухе имеется благоустроенная территория и спортивная площадка. Во время всей смены дети обеспечиваются двухразовым питанием в школьной столовой.</t>
  </si>
  <si>
    <t>№131 от 07.006.2016 г. Серия40Л01№0001586</t>
  </si>
  <si>
    <t xml:space="preserve">249718, Калужская область, Козельский район, 
с Покровск, ул. Победы, д.1
 8(48442)5-19-47
papyshkina.irina@yandex.ru
</t>
  </si>
  <si>
    <t>www.40307-s-018.edusite.ru</t>
  </si>
  <si>
    <t>1979 г., 2013 г.-текущий ремонт</t>
  </si>
  <si>
    <t>№145 от 22.06.2016 г. Серия40Л01№0001602</t>
  </si>
  <si>
    <t xml:space="preserve">МКОУ «Средняя общеобразовательная школа №2» г.Сосенский
</t>
  </si>
  <si>
    <t xml:space="preserve">249713 Калужская область Козельский район д. Дешовки ул. Специалистов д.10, 8(48442)43-1-35, 
Moy.deshovki@yandex.ru
</t>
  </si>
  <si>
    <t>moydeshovki.ucoz.net</t>
  </si>
  <si>
    <t>1995 г., 2018 г.-капитальный ремонт</t>
  </si>
  <si>
    <t>№266 от 04.12.2014 г. Серия40Л01№0000924</t>
  </si>
  <si>
    <t>Директор - Волкова Ольга Ивановна             Начальник лагеря - Чупаленко Анастасия Александровна</t>
  </si>
  <si>
    <t xml:space="preserve">249710, Калужская область Козельский район
 город Сосенский, ул. Ломоносова, д. 31, тел. 4-12-38, direktor40307@mail.ru
</t>
  </si>
  <si>
    <t>http://40307-s-005.edusite.ru/</t>
  </si>
  <si>
    <t xml:space="preserve">Роспотребнадзор(внеплан.)
Акт №109101 от 25.06.19
МЧС Росии по КО
(плановая)
№44 от 02.07.19 
МЧС России по КО
(внеплан.)
№87 13.12.19
</t>
  </si>
  <si>
    <t>№132 от 09.06.2016 г., Серия40Л01№0001588</t>
  </si>
  <si>
    <t>Директор-Калиничева Ольга Анатольевна</t>
  </si>
  <si>
    <t xml:space="preserve">249730, Калужская область, Козельский район, с.Березичский стеклозавод, ул.Школьная, д.7а,
8(48442)51225
berezichi@yandex.ru
</t>
  </si>
  <si>
    <t>http://40307-s-019.edusite.ru/</t>
  </si>
  <si>
    <t>№59 от 25.02.2016 г. Серия40Л01№0001513</t>
  </si>
  <si>
    <t>Директор-Бахаева Л.В. Начальник лагеря - Швецова Светлана Борисовна</t>
  </si>
  <si>
    <t xml:space="preserve">249711Калужская область Козельский район г.Сосенский ул.35 лет Победы, дом 3,
8-48-442-4-19-29,
8-48-442-4-20-60,
sosenskaya2@mail.ru
</t>
  </si>
  <si>
    <t>sosensky-school2.narod.ru</t>
  </si>
  <si>
    <t>1987 г., 2013 г.-капитальный ремонт</t>
  </si>
  <si>
    <t>№163 от 05.07.2016 г. Серия40Л01№0001620</t>
  </si>
  <si>
    <t>249859, Калужская  область Дзержинский район, с. Совхоз им.Ленина,  ул. Пушкина д.4,  тел. 8(48434) 4 85 75 , begichevo@rambler.ru</t>
  </si>
  <si>
    <t>http://40305-s-016.edusite.ru/</t>
  </si>
  <si>
    <t xml:space="preserve">Калужская область, Дзержинский район, село Дворцы, ул. Фёдорова, д.14а
8(48434) 7- 12-11- директор
zwgDworzi@yandex.ru
</t>
  </si>
  <si>
    <t>В учреждении  для учащихся  действуют  1 игровая комната, спортивный зал. Территория огорожена, удалена от  мест движения автотранспорта. Для организации досуга детей имеется в наличии  спортивный инвентарь. Условия размещения детей соответствуют санитарно – эпидемиологическим нормам. Питание двухразовое.</t>
  </si>
  <si>
    <t>249841. Калужская область, Дзержинский район, д. Жилетово, ул. Садовая , д.2 . Тел/факс 8(48434) 43020,  ZhiletovoSН@mail.ru</t>
  </si>
  <si>
    <t>http://40305-s-017.edusite.ru</t>
  </si>
  <si>
    <t>Лагерь размещается в 2-х этажном здании на первом этаже в двух помещениях площадью 54,4 кв.м., высота потолков 3 м. Помещения оснащены интерактивными досками, компьютерами и игровыми местами. Имеются 2 оборудованных  санузла. На этом этаже расположена столовая и спортивный зал. Питание двухразовое.</t>
  </si>
  <si>
    <t>Калужская обл., Дзержинский р-он, д.Карцово, ул. Школьная, д.11а, 77-3-49, kartsovoschool@yandex.ru</t>
  </si>
  <si>
    <t>https://kartsovo-sh.kinderedu.ru/</t>
  </si>
  <si>
    <t>Для организации отдыха и досуга используется отдельный класс, оборудованный интерактивной доской, нетбуками, настольными играми, канцелярскими принадлежностями. Приобретены мячи, скакалки, городки, кегли. В ненастную погоду используется спортивный зал, актовый зал и библиотека. Большее время воспитанники проводят на свежем воздухе. Двухразовое питание.</t>
  </si>
  <si>
    <t xml:space="preserve">МКОУ «Кондровская средняя общеобразовательная  школа №1»  </t>
  </si>
  <si>
    <t>249832 Калужская область, Дзержинский район, г.Кондрово, ул.Советская, д.13, тел. 3-32-44, Skoblikovan@yandex.ru</t>
  </si>
  <si>
    <t xml:space="preserve">kondrovo-sh1.kinderedu.ru </t>
  </si>
  <si>
    <t xml:space="preserve">Игровые комнаты, библиотека, столовая, спортивный зал, медицинский кабинет, мультимедийная техника, обеспечение учащихся двухразовым питанием. Создание благоприятных условий для укрепления здоровья  и организации досуга, учащихся во время летних каникул. </t>
  </si>
  <si>
    <t>1937 г., 2019 г.-текущий ремонт</t>
  </si>
  <si>
    <t xml:space="preserve">249833, Калужская область, Дзержинский район, 
г. Кондрово, ул. Ленина, д 31 
MVMbischool123@yandex.ru
</t>
  </si>
  <si>
    <t>http://kondrovo2.edusite.ru/</t>
  </si>
  <si>
    <t xml:space="preserve">7-11 лет </t>
  </si>
  <si>
    <t>При работе лагеря задействованы 2 кабинета, библиотека, столовая, спортивный зал, спортивная площадка. Питание двухразовое.</t>
  </si>
  <si>
    <t xml:space="preserve">249833 Калужская обл., Дзержинский р-он, г. Кондрово, ул. Чапаева, д.36, тел. 3-38-21, 3-33-89, 
oktana@mail.ru
</t>
  </si>
  <si>
    <t>40305-s-004.edusite.ru</t>
  </si>
  <si>
    <t>В учреждении для учащихся действуют 3 игровые комнаты, спортивный зал, библиотека. Территория лагеря огорожена, удалена от мест движения автотранспорта. Для организации досуга детей имеется в наличии спортивный инвентарь: скакалки, обручи, мячи и т.п. Питание двухразовое.</t>
  </si>
  <si>
    <t xml:space="preserve">МКОУ «Лужновская средняя общеобразовательная школа»
</t>
  </si>
  <si>
    <t xml:space="preserve">249868 Калужская область, Дзержинский район, д.Лужное, ул.Центральная, д.1
8(48434)77239 lugnata@yandex.ru
</t>
  </si>
  <si>
    <t>http://40305-s-015.edusite.ru</t>
  </si>
  <si>
    <t xml:space="preserve">249842 Калужская область, Дзержинский район, село Льва Толстого, улица Полевая, дом 10, 48434-7-14-61, 
ziminawg@yandex.ru
</t>
  </si>
  <si>
    <t xml:space="preserve">www. lt-school.ru </t>
  </si>
  <si>
    <t>Дети размещаются в помещениях начальной школы на 1 этаже  2-х этажного здания и в помещении средней школы на 1 этаже 3 этажного здания. Вокруг здания расположены зеленые зоны и игровые площадки. В непосредственной близости находится спортивная площадка, футбольное поле и спортивный комплекс. Питание двухразовое.</t>
  </si>
  <si>
    <t>1987 г., 2014 г.-капитальный ремонт</t>
  </si>
  <si>
    <t xml:space="preserve">249862 Калужская область, Дзержинский район, д.Никольское, ул.Московская , д.9
75-5-03,
schoolа-nik@yandex.ru
</t>
  </si>
  <si>
    <t>40305-s-005.edusite.ru</t>
  </si>
  <si>
    <t>Для организации лагеря предоставлены три класса школы. Имеется наличие необходимой литературы, игр, инвентаря, оборудования, снаряжения для организации досуга в 
соответствии с возрастом детей и подростков, в том числе компьютерной техники. Питание двухразовое в школьной столовой.</t>
  </si>
  <si>
    <t xml:space="preserve">249864, Калужская область, Дзержинский район, с. Острожное, ул. Школьная, д.1                                    8-48434-75-1-46                                         Ostrozhnoe@rambler.ru                               </t>
  </si>
  <si>
    <t xml:space="preserve">http://40305-s-007.edusite.ru </t>
  </si>
  <si>
    <t xml:space="preserve">249844 Калужская область, Дзержинский район, 
п. Полотняный Завод, ул. Пугачева, д.25
8(48434) 74742,PZSH@yandex.ru
</t>
  </si>
  <si>
    <t>2007 г.</t>
  </si>
  <si>
    <t>http://40305-s-013edusite.ru</t>
  </si>
  <si>
    <t xml:space="preserve">249860 Калужская область, Дзержинский район,
пос. Пятовский , ул. Ленина,  д.12 piatowsckaya.shckol@yandex.ru
</t>
  </si>
  <si>
    <t>Место нахождения  детей - малый спортивный зал. Спортивная площадка, актовый зал, библиотека, музей. Питание двухразовое.</t>
  </si>
  <si>
    <t xml:space="preserve">249840 Калужская область Дзержинский район деревня Редькино дом 19
8(48434)7-91-17
redshkola@mail.ru
</t>
  </si>
  <si>
    <t>http://redshkool.edusite.ru/</t>
  </si>
  <si>
    <t xml:space="preserve">249855, Калужская область, Дзержинский район, п. Товарково, ул. Ленина д.2А, тел(факс) (848434)41-415 mkoutsosh1@mail.ru  </t>
  </si>
  <si>
    <t>40305-s-018.edusite.ru</t>
  </si>
  <si>
    <t>Калужская область, Дзержинский район, поселок Товарково, улица Школьная, д.1.        8(48434)4 23 60, school2tovar@mail.ru</t>
  </si>
  <si>
    <t>http://40305-s-019.edusite.ru/p1aa1.html</t>
  </si>
  <si>
    <t>Лагерь располагается на первом этаже в трех учебных классах. В работе задействована столовая, спортивная площадка. Спортивный зал, библиотека. Имеется необходимая методическая литература и оборудование. Двухразовое питание в школьной столовой.</t>
  </si>
  <si>
    <t xml:space="preserve">249846
Калужская обл., Дзержинский р-он., с.с-з Чкаловский, ул. Школьная, д.3.
72-3-25
shkola-chkalovskaya@yanex.ru
</t>
  </si>
  <si>
    <t>Для организации отдыха детей предусмотрены следующие условия: спортзал, оборудованный спортивным инвентарем, для подвижных игр, в случае плохой погоды, два учебных кабинета,  оборудованные и укомплектованные для проведения занятий и мероприятий с детьми, библиотека, 
уличная веранда, беседка, игровая площадка. Горячие обеды в столовой</t>
  </si>
  <si>
    <t xml:space="preserve">Головинов Валерий Александрович </t>
  </si>
  <si>
    <t xml:space="preserve">Калужская область Сухиничский район д. Алнеры, тел.: 84845159273, электр. адрес:
 Aln-school@yandex.ru
</t>
  </si>
  <si>
    <t xml:space="preserve">http://school-alner.obrsuhinichi.ru/ </t>
  </si>
  <si>
    <t xml:space="preserve">Классные комнаты приспособлены под игровые, используются рекреация, спортивный зал, санитарные комнаты, 2-разовое питание в помещении столовой </t>
  </si>
  <si>
    <t>Чиклеева Татьяна Владимировна</t>
  </si>
  <si>
    <t>249295 Калужская область, Сухиничский район, с.Брынь, 8(48451)5-55-53,
school-br@yandex.r</t>
  </si>
  <si>
    <t>http://school-bryn.obrsuhinichi.ru</t>
  </si>
  <si>
    <t xml:space="preserve">Перепрофилированы под игровые комнаты два учебных кабинета, используется рекреация первого этажа для проведения культурно-массовых мероприятий, имеется спортивная площадка, спортивый зал  для проведения спортивных мероприятий и игр;
Двух разовое питание (завтрак, обед) осуществляется в столовой.
</t>
  </si>
  <si>
    <t>МКОУ ДО "Сухиничский центр дополнительного образования" (МКОУ ДО «СЦДО»)</t>
  </si>
  <si>
    <t xml:space="preserve">Кузянова Александра Вячеславовна </t>
  </si>
  <si>
    <t xml:space="preserve">249270 Калужская область, Сухиничский район, 
г. Сухиничи, ул. Ворошилова,д.39, т. 84-84-51 5-17-77
suh.sportscool@mail.ru
</t>
  </si>
  <si>
    <t>3 учебных комнаты, оснащенные всем необходимым инвентарем и оборудованием.  Двухразовое питание будет организовано на базе школьной столовой МКОУ «Средняя школа №2».</t>
  </si>
  <si>
    <t>2018 г.</t>
  </si>
  <si>
    <t xml:space="preserve">№28 от 09.10.2019  Серия 40Л01 №0001900 </t>
  </si>
  <si>
    <t xml:space="preserve"> Ермакова Тамара Васильевна</t>
  </si>
  <si>
    <t xml:space="preserve">249264
Калужская область, Сухиничский район,д. Глазово, 8(48451)212-29,
glazovosuh@yandex.ru
</t>
  </si>
  <si>
    <t xml:space="preserve">Переоборудованы под игровые комнаты два учебных кабинета, используется рекреация школы для проведения культурно-массовых мероприятий, имеется спортзал, спортивная  площадка для проведения спортивных мероприятий и игр;
Двух разовое питание (завтрак, обед) осуществляется в столовой.
</t>
  </si>
  <si>
    <t xml:space="preserve">№ 13 от 29.01.2015 г. </t>
  </si>
  <si>
    <t>Суворкина Елена Васильевна</t>
  </si>
  <si>
    <t xml:space="preserve">249280, Калужская область, Сухиничский район,
с.Новосельский, дом 8, 8(48451)54672, nemerzski2018@yandex.ru  
</t>
  </si>
  <si>
    <t>http://school-nemerz.obrsuhinichi.ru</t>
  </si>
  <si>
    <t>4017003871</t>
  </si>
  <si>
    <t>2002 г., 2017 г.-капитальный ремонт</t>
  </si>
  <si>
    <t>Отведены отрядные комнаты для занятий, имеются 2 санузла, двухразовое притание осуществляется в школьной столовой</t>
  </si>
  <si>
    <t>Потапчук Ольга Павловна</t>
  </si>
  <si>
    <t xml:space="preserve">249274 Калужская область, г.Сухиничи, ул.Чкалова, д.57 тел. 8(48451) 5-64-96
suschool4@yandex.ru 
</t>
  </si>
  <si>
    <t>Работа лагеря осуществляется на основании программы отдыха и воспитания, разработанной педколлективом, режим работы соответствует СанПин с 8.30 до 14.30 часов с 2-х разовым горячим питанием (завтрак и обед).  2.4.4.2599-10 «Гигиенические требования к устройству и организации режима в оздоровительных учреждениях с дневным пребыванием  в период каникул» Имеются помещения  для организации быта, отдыха, проведения массовых, спортивных мероприятий, медицинский кабинет, столовая, библиотека.</t>
  </si>
  <si>
    <t>1939 г., 2019 г.-капитальный ремонт</t>
  </si>
  <si>
    <t xml:space="preserve">Серия 40ЛО1 №0001382 от 25.11.15 г. рег. №389 </t>
  </si>
  <si>
    <t>В школе созданы условия для отдыха и оздоровления детей-инвалидов и детей  с ОВЗ (ТНР, ЗПР, УО)</t>
  </si>
  <si>
    <t>Хлыстова Светлана Геннадьевна</t>
  </si>
  <si>
    <t>Калужская обл., Сухиничский р-н, п. Середейский, ул. Комсомольская, д. 11, +7(484)5155428, seredsc@yandex.ru</t>
  </si>
  <si>
    <t>4017004547</t>
  </si>
  <si>
    <t>№ 167 от 20.05.2015 г.</t>
  </si>
  <si>
    <t xml:space="preserve">Копанова Елена Игоревна </t>
  </si>
  <si>
    <t>249286 Калужская область Сухиничский район д.Соболевка д.14, 8(48451)54940, sobol89@yandex.ru</t>
  </si>
  <si>
    <t xml:space="preserve"> Отрядные комнаты и двухразовое питание на базе щкольной столовой</t>
  </si>
  <si>
    <t>№ 139 от 07.09.2015 года</t>
  </si>
  <si>
    <t xml:space="preserve">Рябко Иван Степанович </t>
  </si>
  <si>
    <t xml:space="preserve">249284 Калужская область Сухиничский район
д. Субботники д.65  8 (48451) 59310
subbotniki@yandex.ru
</t>
  </si>
  <si>
    <t xml:space="preserve">http://school-subbotniki.obrsuhinichi.ru/  </t>
  </si>
  <si>
    <t xml:space="preserve">Симоненков Анатолий Павлович </t>
  </si>
  <si>
    <t xml:space="preserve">249275 Калужская область, Сухиничский район, г.Сухиничиул.Гагарина д.12
Тел. 8(48451)51555
e-mail: school-su@yandex.ru
</t>
  </si>
  <si>
    <t>http://school-1.obrsuhinichi.ru</t>
  </si>
  <si>
    <t>Питание 2-х разовое, Классы-кабинеты на летний период перепрофилированы под комнаты отдыха, игровые комнаты и комнаты для проведения занятий по интересам. Для проведения спортивно-массовых мероприятий с детьми используются спортивный зал, рекреации, универсальная спортивная площадка. Имеется библиотека с читальным залом.</t>
  </si>
  <si>
    <t xml:space="preserve">№304 от 24.12.2014г </t>
  </si>
  <si>
    <t>Бекренёв Вячеслав Геннадьевич</t>
  </si>
  <si>
    <t xml:space="preserve">249275  Калужская область, Сухиничский район,  
г. Сухиничи ул. Ленинад.41, ул. Московская ,д.1
тел. 8 (48451) 5-14-49, 5-37-96,5-17-84  
sush2-06.su@yandex.ru
</t>
  </si>
  <si>
    <t>http://school-2.obrsuhinichi.ru</t>
  </si>
  <si>
    <t xml:space="preserve">№401 от  30.11.2015 
Серия 40Л01
№0001397
</t>
  </si>
  <si>
    <t>Змовскис Оксана Николаевна</t>
  </si>
  <si>
    <t xml:space="preserve">249273, Калужская обл. г. Сухиничи, ул. Марченко, д.53
8(48451)50004, school-3-su@yandex.ru
</t>
  </si>
  <si>
    <t>8-12 лет</t>
  </si>
  <si>
    <t>Для проведения мероприятий перепрофилированы учебные комнаты;
Для проведения спортивных мероприятий используется спортивный зал, универсальная спортивная площадка;
В наличии столовая на 100 посадочных мест; Питание двухразовое.
В постоянной доступности привозная бутилированная вода;
 Оборудован медицинский кабинет.</t>
  </si>
  <si>
    <t>№195 от 08.08.2016 г. Серия40Л01№0001655</t>
  </si>
  <si>
    <t>Блинова Наталья Викторовна</t>
  </si>
  <si>
    <t>249280, Калужская область, Сухиничский район, с.Шлиппово, д.19       телефон 8(48451)5-46-86   эл.почта school-shlip@yandex.ru</t>
  </si>
  <si>
    <t>school-shlip.obrsuhinichi.ru</t>
  </si>
  <si>
    <t>Классные комнаты переформированы в комнаты отдыха, игровые комнаты;  двухразовое питание осуществляется в школьной столовой</t>
  </si>
  <si>
    <t xml:space="preserve">Государственное автономное учреждение здравоохранения Калужской области «Калужский санаторий «Звездный»
ГАУЗ Калужской области «Калужский санаторий «Звездный»
</t>
  </si>
  <si>
    <t>Власова Марина Алексеевна</t>
  </si>
  <si>
    <t xml:space="preserve"> 248912, г. Калуга, д. Андреевское, (4842)509-328, zvezdnyi_kaluga@mail.ru</t>
  </si>
  <si>
    <t>санаторий-звездный.рф</t>
  </si>
  <si>
    <t xml:space="preserve">В трехэтажных отпливаемых корпусах, 5-ти разовое питание </t>
  </si>
  <si>
    <t>1966 г.</t>
  </si>
  <si>
    <t>1982 г., 2011 г.-капитальный ремонт</t>
  </si>
  <si>
    <t>ЛО-40-01-001344 от 24.05.17г.</t>
  </si>
  <si>
    <t xml:space="preserve">Епархиальный архиерей - митрополит Калужский и Боровский Климент
(Капалин Герман Михайлович)
</t>
  </si>
  <si>
    <t>2 спальных корпуса (2 и 3 этажные), удобства в номере или на этаже, в номере 4-5 детей¸ питание 5 раз в день, усл. размещения: кружки, спорт.мероприятия, духовные беседы, конкурсы.</t>
  </si>
  <si>
    <t xml:space="preserve">трехэтажный корпус №1 (1972 год); кап.ремонт: 2009г.
двухэтажный корпус №2 (2007 год); кап.ремонт: 2017г
</t>
  </si>
  <si>
    <t xml:space="preserve">№ 40.01.05.000.М.000508.05.19 от 28.05.2019 </t>
  </si>
  <si>
    <t>Кускова Екатерина Андреевна</t>
  </si>
  <si>
    <t xml:space="preserve">Масанова Ирина Николаевна </t>
  </si>
  <si>
    <t xml:space="preserve">249024, Калужская область,  Боровский район, д. Абрамовское, ул.  Школьная, д. 7
(848438)36168 abramovsk@bk.ru
</t>
  </si>
  <si>
    <t xml:space="preserve">http://abramovsk.moy.su/ </t>
  </si>
  <si>
    <t>6,6-12 лет</t>
  </si>
  <si>
    <t>№360 от 06.11.2015 г. Серия40Л01№0001354</t>
  </si>
  <si>
    <t>Николаева Елена Михайловна</t>
  </si>
  <si>
    <t xml:space="preserve">249000_Калужская  область
г.Балабаново
ул. Энергетиков д.2
balsch1@eandex.ry
</t>
  </si>
  <si>
    <t>Balschool.ru</t>
  </si>
  <si>
    <t>№161 от 04.07.2016 Серия40Л01№0001618</t>
  </si>
  <si>
    <t xml:space="preserve">Шикунова Наталья Валерьевна </t>
  </si>
  <si>
    <t xml:space="preserve">249001 Калужская область, Боровский район 
г.Балабаново-1, д.108
8(48438) 63500
 school2_bal@mail.ru
</t>
  </si>
  <si>
    <t>Balabschool.ru</t>
  </si>
  <si>
    <t xml:space="preserve">В учреждении для учащихся действуют 2 игровые комнаты, спортивный зал, библиотека. На территории лагеря разбита детская площадка, имеются турники. Для организации досуга детей имеется в наличии спортивный инвентарь: скакалки, обручи, мячи и т.п.Для учащихся организовано сбалансированное 2-х разовое питание. </t>
  </si>
  <si>
    <t>Постановление №126/10-по делу об административном правонарушении УФК по Калужской области от 16 июня 2019 г.</t>
  </si>
  <si>
    <t>№237 от 29.11.2016 г. Серия 40ЛО1 № 0001697</t>
  </si>
  <si>
    <t xml:space="preserve"> 249004,Калужская область, Боровский район, г.Балабаново, ул. Московкая,д.5а.
(48438)2-34-46.
bal_school3@mail.ru
</t>
  </si>
  <si>
    <t xml:space="preserve">Питание двухразовое </t>
  </si>
  <si>
    <t>№40.01.05.000.М.00348.05.19 от 17.05.2019 г.</t>
  </si>
  <si>
    <t xml:space="preserve">ЛО-40-01-000982
25 декабря 2014
</t>
  </si>
  <si>
    <t xml:space="preserve">Калужская область, г.Балабаново (8.48438) 2-24-10;  2-45-46
e-mail: bal4school@yandex.ru 
</t>
  </si>
  <si>
    <t xml:space="preserve">www.40308-s-000.edusite.ru </t>
  </si>
  <si>
    <t xml:space="preserve">№ 243 от  06.12.   2016г.
Серия 40 Л01
№ 0001703 </t>
  </si>
  <si>
    <t xml:space="preserve">г.Боровск Калужской области ул. Ленина д. 26 
8484384-32-26
borss1@mail.ru
</t>
  </si>
  <si>
    <t xml:space="preserve">http://borovskschool1.kaluga.ru </t>
  </si>
  <si>
    <t>Двухразовое питание в школьной столовой</t>
  </si>
  <si>
    <t>№223 от 09.11.2016 г. Серия40Л01№0001683</t>
  </si>
  <si>
    <t>Попова Елена Анатольевна</t>
  </si>
  <si>
    <t xml:space="preserve"> г.Боровск ул.Ленина д.47
4-39-58
e/mail moubssh2@yandex.ru
</t>
  </si>
  <si>
    <t xml:space="preserve">Borovsk2.moy.sy </t>
  </si>
  <si>
    <t>№22 от 08.02.2011 г. Серия40 №000294</t>
  </si>
  <si>
    <t xml:space="preserve">249011, Калужская область, Боровский район, г. Боровск-1, +7 (48438) 2-90-17, +7 (48438) 2-90-16,  mailbox@schoolmityaevo.ru </t>
  </si>
  <si>
    <t>www.schoolmityaevo.ru</t>
  </si>
  <si>
    <t xml:space="preserve">Обучающиеся лагеря располагаются в двух классных кабинетах по 15 человек, для кружковой работы предназначены 2 кабинета, вместимость каждого 15 человек, кабинет информатики используется в качестве видеозала. Для проведения спортивных мероприятий используется спортивный зал вместимостью в 30 человек. Питание осуществляется дважды в день (завтрак, обед). </t>
  </si>
  <si>
    <t>№242 от 06.12.2016 г. Серия40Л01№0001702</t>
  </si>
  <si>
    <t xml:space="preserve">МОУ «Основная общеобразовательная школа
д. Борисово»
</t>
  </si>
  <si>
    <t xml:space="preserve">Садовская Олеся Николаевна  </t>
  </si>
  <si>
    <t xml:space="preserve">249015 Калужская область Боровский район д. Борисово ул. Центральная д.3 
8-48438-32-141
school-borisovo@yandex.ru 
</t>
  </si>
  <si>
    <t>№ 40.01.05.000.М.000351.05.19 от 17.05.2019 г.</t>
  </si>
  <si>
    <t>№ 261 от 14.12.2016 серия 40Л01 № 0001721</t>
  </si>
  <si>
    <t xml:space="preserve">249020, Калужская область, Боровский район, с. Ворсино ул. Школьная д.11
linakapitonovna@yandex.ru
</t>
  </si>
  <si>
    <t>http:// vorsinoschooI.ru</t>
  </si>
  <si>
    <t>Помещение  находится на 1 этаже здания школы в рекреации начальных классов. Двухразовое питание.</t>
  </si>
  <si>
    <t>№402 от 30.11.2015 г. Серия40Л01№0001399</t>
  </si>
  <si>
    <t xml:space="preserve"> Козинская Ольга Николаевна</t>
  </si>
  <si>
    <t>249027, Калужская обл., г. Ермолино, ул. К. Маркса, д. 1, тел. 8(48438)67997, soschermolino@yandex.ru</t>
  </si>
  <si>
    <t>https://ermolino-sh.kinderedu.ru/</t>
  </si>
  <si>
    <t>№167 от 03.09.2014 г. Серия40Л01№0000819</t>
  </si>
  <si>
    <t>МБУ «Боровская спортивная школа «Звезда»</t>
  </si>
  <si>
    <t>Чернов Дмитрий Михайлович</t>
  </si>
  <si>
    <t xml:space="preserve">249010, Калужская обл., г. Борвоск, ул. Ленина, д. 17
8(48438)6-61-04
zvezda.borovsk@mail.ru
</t>
  </si>
  <si>
    <t xml:space="preserve">zvezda-borovsk.ru </t>
  </si>
  <si>
    <t>№45 от 29.09.2017 г. Серия40Л01№0001817</t>
  </si>
  <si>
    <t xml:space="preserve">Незамаев Геннадий Александрович </t>
  </si>
  <si>
    <t xml:space="preserve">249017 Калужская обл., Боровский р-н, д. Коростелево, д.63
Т/Ф 84843837189
Kooh249017@yandex.ru 
</t>
  </si>
  <si>
    <t xml:space="preserve">Korostelevo,kalugaschool.ru </t>
  </si>
  <si>
    <t>№260 от 14.12.2016 г. Серия40Л01№0001720</t>
  </si>
  <si>
    <t>Калужская область, Боровский район, д. Кривское ул. Мигунова д. 58-48438-6-95-15 school-krivsk2012@yandex.ru</t>
  </si>
  <si>
    <t xml:space="preserve">krivsk.kaluga.eduru.ru  </t>
  </si>
  <si>
    <t>№60 от 25.02.2016 г. Серия40Л01№0001514</t>
  </si>
  <si>
    <t xml:space="preserve">249010, Калужская обл., г. Боровск, ул. Советская, д.4
8-48438-4-35-32
noosfera_2008@mail.ru
</t>
  </si>
  <si>
    <t>www.noosshcool.edusite.ru</t>
  </si>
  <si>
    <t>Дневное пребывание детей с 2-х разовым питанием. Ежедневные занятия экологической направленности внесены в распорядок дня.</t>
  </si>
  <si>
    <t>№ 10 от 13.01.2012</t>
  </si>
  <si>
    <t>Подплутова Ольга Александровна</t>
  </si>
  <si>
    <t xml:space="preserve">249010, Калужская область, Боровский район, город Боровск, ул. Коммунистическая, дом 10. Тел.4-29-54
249000, Калужская область, Боровский район, город Балабаново, ул.Лермонтова, д.14. тел.2-23-46                             deti-borovsk2012@yandex.ru 
</t>
  </si>
  <si>
    <t xml:space="preserve">www.ctrborovsk.ru </t>
  </si>
  <si>
    <t>9-14 лет</t>
  </si>
  <si>
    <t xml:space="preserve">№40.01.05.000.М.00340.05.19 от17.05.2019 г.
</t>
  </si>
  <si>
    <t>№18 от 14.04.2017 г. Серия40Л01№0001789</t>
  </si>
  <si>
    <t xml:space="preserve">249960,
Калужская область,
Медынский район,
с.Адуевод.39
(848433)39122, 
aduevo@yandex.ru
</t>
  </si>
  <si>
    <t xml:space="preserve"> aduevo.edusite.ru
</t>
  </si>
  <si>
    <t>№364 от 09.11.2015 г. Серия40Л01№0001358</t>
  </si>
  <si>
    <t>Ходенкова Ольга Михайловна</t>
  </si>
  <si>
    <t xml:space="preserve">249954, Калужская область Медын-ский район д.Гусево д.34, 848433 2-35-00,
gushkola@mail.ru 
</t>
  </si>
  <si>
    <t>http://40421s006.edusite.ru</t>
  </si>
  <si>
    <t>№363 от 09.11.2015 г. Серия40Л01№0001357</t>
  </si>
  <si>
    <t xml:space="preserve">249962, Калужская обл., Медынский р-н, с.Кременское, д.126, тел./факс: (48433) 25840
school-kremensk@mail.ru
</t>
  </si>
  <si>
    <t>Kremensk-school.ru</t>
  </si>
  <si>
    <t xml:space="preserve">Питание двухразовое (завтрак, обед), школьная столовая </t>
  </si>
  <si>
    <t>.№ 71 от 21.02.2012 г. Серия40Л01№0001359</t>
  </si>
  <si>
    <t xml:space="preserve">249950, Калужская область, г. Медынь,
 ул. Володарского, д.1, тел/факс 8 (48433) 22120
shcolamedyn@yandex.ru
</t>
  </si>
  <si>
    <t>40421s003edusite.ru</t>
  </si>
  <si>
    <t>№117 от 28.04.2016 Серия40Л01№0001572</t>
  </si>
  <si>
    <t>№155 от 15.05.2015 Серия40Л01№0001138</t>
  </si>
  <si>
    <t xml:space="preserve">249966.Калужская область, Медынский район, с. Никитское, д.20
peredelshkola@mail.ru
</t>
  </si>
  <si>
    <t>http://40421s008. edusite.ru</t>
  </si>
  <si>
    <t>№150 от 24.06. 2016 г. Серия40Л01№0001607</t>
  </si>
  <si>
    <t xml:space="preserve">249968 РФ, Калужская область, Медынский район, деревня Радюкино, дом 1,  schkola.rad@mail.ru 
</t>
  </si>
  <si>
    <t>http://40421s009.edusite.ru/</t>
  </si>
  <si>
    <t>№110 от 20.04.2016 г. Серия40Л01№0001565</t>
  </si>
  <si>
    <t xml:space="preserve">249953,Калужская обл., Медынский район, д.Романово, д.100skoolroman@yandex.ru </t>
  </si>
  <si>
    <t>40421s005.edusite.ru</t>
  </si>
  <si>
    <t>Здание школы 3-х этажное. Имеется 2 игровые комнаты, оснащенные настольными играми, материалами для творческой деятельности,  спортивный зал, оснащенный спортивным инвентарем. На пришкольном участке имеется  спортивная  и игровая площадки. Имеется столовая. Питание двухразовое.</t>
  </si>
  <si>
    <t>№91 от 27.05.14г. Серия40Л01№0000736</t>
  </si>
  <si>
    <t xml:space="preserve">
http://school-4.obrsuhinichi.ru/</t>
  </si>
  <si>
    <t>№213 от 05.10.2016 г. Серия40Л01№0001673</t>
  </si>
  <si>
    <t>№84 от 01.04.2015 г. Серия40Л01№0001065</t>
  </si>
  <si>
    <t>№66 от 19.03.2015 г. Серия40Л01№0001046</t>
  </si>
  <si>
    <t>№99 от 07.04.2015 г. Серия40Л01№0001080</t>
  </si>
  <si>
    <t>Белова Валентина Борисовна</t>
  </si>
  <si>
    <t>249290 Калужская область, Сухиничский район, с. Фролово 8(48451) 53468 frolovo9@yandex.ru</t>
  </si>
  <si>
    <t xml:space="preserve">http://school-frolovo.obrsuhinichi.ru </t>
  </si>
  <si>
    <t>Кабинеты перепрофилированы под отрядные комнаты, организовано двухразовое питание</t>
  </si>
  <si>
    <t>Переоборудованные под игровые комнаты два учебных кабинета, используется рекреация школы для проведения культурно-массовых мероприятий, имеется спорткомната, площадка для проведения спортивных мероприятий и игр. Двухразовое питание в столоаой школы.</t>
  </si>
  <si>
    <t>№12 от 29.01.2015 г. Серия40Л01№0000992</t>
  </si>
  <si>
    <t>№66 от 07.04.2014 г. Серия40Л01№0000710</t>
  </si>
  <si>
    <t>№30 от 28.01.2016 г. Серия 40Л01№0001483</t>
  </si>
  <si>
    <t>№289 от 22.12.2016 г. Серия40Л01№0001750</t>
  </si>
  <si>
    <t>№18 от 04.02.2015 г. Серия40Л01№0000998</t>
  </si>
  <si>
    <t>№15 от 30.01.2015 г. Серия40Л01№0000995</t>
  </si>
  <si>
    <t>№283 от 21.12.2016 г. Серия40Л01№0001744</t>
  </si>
  <si>
    <t>https://40305-s-023.edusite.ru/</t>
  </si>
  <si>
    <t>№264 от 03.12.2014 г. Серия40Л01№0000922</t>
  </si>
  <si>
    <t>№6 от 21.01.2015 г. Серия40Л01№0000986</t>
  </si>
  <si>
    <t>№78 от 27.03.2015 г. Серия40Л01№0001060</t>
  </si>
  <si>
    <t>№306 от 24.12.2014 г. Серия 40Л01№0000964</t>
  </si>
  <si>
    <t>№163 от 01.09.2014 г. Серия40Л01№0000815</t>
  </si>
  <si>
    <t>№43 от 28.02.2014 г. Серия40Л01№0000688</t>
  </si>
  <si>
    <t>https://40305-s-027.edusite.ru/</t>
  </si>
  <si>
    <t>№134 от 21.07.2014 г. Серия40Л01№0000785</t>
  </si>
  <si>
    <t>https://40305-s-024.edusite.ru/</t>
  </si>
  <si>
    <t>№160 от 18.05.2015 г. Серия40Л01№0001143</t>
  </si>
  <si>
    <t>№225 от 20.10.2014 г. Серия40Л01№0000883</t>
  </si>
  <si>
    <t>№289 от 17.12.2014 г. Серия40Л01№0000947</t>
  </si>
  <si>
    <t>№105 от 16.06.2014 г. Серия40Л01№0000754</t>
  </si>
  <si>
    <t>Бредников Владимир Александрович</t>
  </si>
  <si>
    <t xml:space="preserve">Калужская обл. Бабынинский р-он., с.Утёшево  8(48448)2-41-36
ushpuh@mail.ru
</t>
  </si>
  <si>
    <t>http://40412-s-007.edusite.ru</t>
  </si>
  <si>
    <t>Организация двухразового питания осуществляется в школьной столовой. Под игровые комнаты выделены 2 учебных кабинета, спортивный зал и спортгородок. Предусмотрена работа на пришкольном участке.</t>
  </si>
  <si>
    <t>№71 от 20.03.2015 г. Серия40Л01№0001051</t>
  </si>
  <si>
    <t>Задохина Юлия Юрьевна</t>
  </si>
  <si>
    <t xml:space="preserve">249222,Калужская область, Бабынинский район, с.Куракино, д.9 
8-48448-3-28-37
kurakinoshkola@mail.ru
</t>
  </si>
  <si>
    <t xml:space="preserve">40412-s-011.edusite.ru </t>
  </si>
  <si>
    <t>В учреждении для учащихся действуют 2 игровые комнаты, спортивный зал, библиотека. На территории лагеря разбита детская площадка. Двухразовое питание.</t>
  </si>
  <si>
    <t xml:space="preserve">№ 40.01.05.000.М.000334.05.19 от 15.05.2019 </t>
  </si>
  <si>
    <t>№202 от 06.09.2016 г. Серия40Л01№0001662</t>
  </si>
  <si>
    <t>Князева Елена Викторовна</t>
  </si>
  <si>
    <t xml:space="preserve">249217, Калужская область, Бабынинский район, с.Муромцево, д.2  8(48448) 3-23-27
muromschola86@mail.ru
</t>
  </si>
  <si>
    <t>http://40412-s-004.edusite/p5aa1.html</t>
  </si>
  <si>
    <t>1986 г.,2017 г.-капитальный ремонт</t>
  </si>
  <si>
    <t>№302 от 23.12.2014 г. Серия40Л01№0000960</t>
  </si>
  <si>
    <t>Обухова Элеонора Валериевна</t>
  </si>
  <si>
    <t xml:space="preserve">248200 Калужская область Бабынинский район    
пгт. Воротынск, ул. 50 лет Победы, д.10
 8(4842) 58355; pvpsh1@mail.ru
</t>
  </si>
  <si>
    <t>http://vorotinsk1.ucoz.ru/</t>
  </si>
  <si>
    <t>Лагерь расположен на 1 этаже основного помещения, задействовано 2 кабинета,  прилежащая  рекреация и столовая  . Кроме того в работе будет задействованы библиотека, 2 спортивных зала, актовый зал, стадион, а прилегающая территория школы. Питание двухразовое в школьной столовой.</t>
  </si>
  <si>
    <t>№383 от 23.11.2015 г. Серия40Л01№0001376</t>
  </si>
  <si>
    <t xml:space="preserve">Калужская область,  Бабынинский район, п. Бабынино, ул.Анохина д.6
Тел.2-24-00
ivtbss2@mail.ru
</t>
  </si>
  <si>
    <t>40412-s-002.edusite.ru</t>
  </si>
  <si>
    <t>№321 от 22.09.2015 г.Серия40Л01№0001313</t>
  </si>
  <si>
    <t xml:space="preserve">МКУК «Бабынинский районный Дом культуры»
</t>
  </si>
  <si>
    <t xml:space="preserve">249210 Калужская область, посёлок Бабынино, ул.Новая 2. 
8-48-448-2-12-04
Valerievna69@mail.ru 
</t>
  </si>
  <si>
    <t xml:space="preserve">http://b-rdk.kaluga.muzkult.ru/ </t>
  </si>
  <si>
    <t>Здание Дома  культуры, 2 просторных фойе и зрительный зал для занятий и репетиций. Кружковые комнаты для индивидуальных занятий, открытая площадка перед ДК  для спортивных  занятий.
Для проведения занятий имеются столы, стулья, посадочные места в зрительном зале. Учреждение обеспечено настольными играми для различных возрастов, инвентарём для спортивных игр, звуковой аппаратурой.  Питание двухразовое.</t>
  </si>
  <si>
    <t>Геворкова Татьяна Викторовна</t>
  </si>
  <si>
    <t xml:space="preserve">Калужская область Бабынинский район , с. Бабынино, ул. Центральная, д.42
Тел. 8(48448)2-16-74
selskayaschkola@mail.ru 
</t>
  </si>
  <si>
    <t>htt://40412-s-001.edusite.ru</t>
  </si>
  <si>
    <t>Для летнего оздоровительного лагеря выделено 3 учебные комнаты, расположенных на первом этаже, спортивный зал, полоса препятствий, школьная столовая, пришкольный участок.Питание двухразовое в школьной столовой.</t>
  </si>
  <si>
    <t>1928 г., 2010 г.-капитальный ремонт, 2019 г.-текущий ремонт</t>
  </si>
  <si>
    <t>№14 от 30.01.2015 г. Серия40Л01№0000994</t>
  </si>
  <si>
    <t xml:space="preserve"> Сорокин Игорь Васильевич</t>
  </si>
  <si>
    <t xml:space="preserve">249201 Калужская область, 
Бабынинский район, 
 п.Воротынск, ул. Школьная, дом 21
schoolvorotinsk@rambler.ru
</t>
  </si>
  <si>
    <t>http://www.uvrs.ru</t>
  </si>
  <si>
    <t>№11 от 27.01.2015 г. Серия40Л01№0000991</t>
  </si>
  <si>
    <t xml:space="preserve">Калужская область Бабынинский район, п. Газопровод, ул. Ленина, д.11б
89105239092
shkolagazoprovod@mail.ru 
</t>
  </si>
  <si>
    <t xml:space="preserve">hhtp://www.40412_s_003.edusite.ru 
</t>
  </si>
  <si>
    <t>Лагерь размещается в помещении школы на первом этаже. Игровая комната - в кабинете немецкого языка.  Так же задействованы спортивный зал школы и спортивная площадка на территории школы.   Питание двухразовое.</t>
  </si>
  <si>
    <t>1971 г., 2013 г.-капитальный ремонт, 2019 г.-текущий ремонт</t>
  </si>
  <si>
    <t>№394 от 30.11.2015 г. Серия40Л01№0001389</t>
  </si>
  <si>
    <t>Андреева Наталья Анатольевна</t>
  </si>
  <si>
    <t xml:space="preserve">249223 Калужская область, Бабынинский район с. Вязовна д.№85viazovna2017@yandex.ru  </t>
  </si>
  <si>
    <t>https://vazovna.edusite.ru/</t>
  </si>
  <si>
    <t>№301 от 23.12.2014 г. Серия40Л01№0000959</t>
  </si>
  <si>
    <t xml:space="preserve">МБДОУ
«Детско-юношеская спортивная
школа»
</t>
  </si>
  <si>
    <t xml:space="preserve">Евтеева Светлана Николаевна </t>
  </si>
  <si>
    <t xml:space="preserve">Калужская область, Бабынинский район, п. Бабынино, 
ул. Новая, д.3 , тел.: 8(48448)3-13-13, эл. почта: focbabynino@mail.ru
</t>
  </si>
  <si>
    <t>Кабинет на первом этаже здания МБО ДО ДЮСШ (оборудование: столы, стулья, шахматы, шашки), спортивный зал (игровой зал с необходимым инвентарем для спортивных игр (волейбол, баскетбол, футбол, настольный теннис, бадминтон), тренажерный зал (тренажеры для тренировки различных групп мышц с регулируемой нагрузкой), фитнес-зал (зал с мягким покрытием, оборудован зеркалами, шведскими стенками, инвентарем для занятий аэробикой). Двухразовое питание.</t>
  </si>
  <si>
    <t>2011 г., 2014 г.-текущий ремонт</t>
  </si>
  <si>
    <t>№315 от 17.09.2015 г. Серия40Л01№0001307</t>
  </si>
  <si>
    <t>Зайцев Фёдор Васильевич</t>
  </si>
  <si>
    <t xml:space="preserve">249210  Калужская область, Бабынинский, 
район, п. Бабынино, ул. Новая,  д.3_
bab.ddt.do2014@mail.ru 
8(48448)3-13-12
</t>
  </si>
  <si>
    <t xml:space="preserve">http://ddt-babinino.ucoz.ru/ </t>
  </si>
  <si>
    <t>№82 от 24.03.2016 г. Серия40Л01№0001537</t>
  </si>
  <si>
    <t>http://www.zdp-rusichi.ru/</t>
  </si>
  <si>
    <t>Дети с 6 до 8 лет -отряды разнополые, размещаются в номерах по 2-3 чел. с удобствами в номере; с 9 до 15 лет - отряды однополые, размещаются по 4 чел. в разных корпусах. Питание 5-разовое.</t>
  </si>
  <si>
    <t>Крытый бассейн площадью 124.5 кв.м</t>
  </si>
  <si>
    <t>№77.ГЦ.02.000.М.000021.12.19 от 30.12.2019 г.</t>
  </si>
  <si>
    <t>№ФС-40-01-000697 от 10.04.2015 г.</t>
  </si>
  <si>
    <t>Ульяшина Надежда Александровна</t>
  </si>
  <si>
    <t>http://xn----8sbafhj0bgde7a6c9e.xn--p1ai/detskij-ozdorovitelnyj-lager-smena</t>
  </si>
  <si>
    <t>Детский оздоровительный лагерь</t>
  </si>
  <si>
    <t>Для проживания детей предусмотрены 4 спальных корпуса. В каждом есть раздельные туалетные комнаты и умывальники. Прием пищи просходит в оборудованной столовой. Питание пятиразовое.</t>
  </si>
  <si>
    <t>По результатам проверок нарушений не выявлено</t>
  </si>
  <si>
    <t>№ФС-40-01-000634 от 04.06.2012 г.</t>
  </si>
  <si>
    <t>Кузнецова Зинаида Викторовна</t>
  </si>
  <si>
    <t xml:space="preserve">249400 Калужская обл., Людиново г.
Пл. Победы д. 2,   dyush_lyudinovo@bk.ru   
8(48444) 6-73-64
</t>
  </si>
  <si>
    <t xml:space="preserve">249087 Калужская область, Малоярославецкий район, посёлок Юбилейный, ул. Первомайская, д.19
(848431) 58-915,  torbeevsch@mail.ru
</t>
  </si>
  <si>
    <t xml:space="preserve"> http://torbeevsch.ouedu.ru/</t>
  </si>
  <si>
    <t>№320 от 18.09.2015 г. Серия40Л01№0001312</t>
  </si>
  <si>
    <t xml:space="preserve">249062,
 Калужская
 обл., Малояросла
вецкий р-н село, Ильинское, ул. Подольских Курсантов,
 д.94
ilinsk2015@mail.ru 8-48431-37-446                                                                                                                        
</t>
  </si>
  <si>
    <t xml:space="preserve">http://40422-s-012.edusite.ru
</t>
  </si>
  <si>
    <t>№99 от 06.04.2016 г. Серия40Л01№0001554</t>
  </si>
  <si>
    <t xml:space="preserve">Воробьев Алексей Михайлович </t>
  </si>
  <si>
    <t xml:space="preserve">Калужская область Малоярославецкий район д. Березовка ул. Молодежная, 25 тел. 8(48431) 38-131
beryozovka2007@yandex.ru
</t>
  </si>
  <si>
    <t>40422-s-010.edusite.ru</t>
  </si>
  <si>
    <t>24.06.2019 г. плановая проверка, акт №123/10 нарушений не выявлено.</t>
  </si>
  <si>
    <t>№19 от 17.01.2012 Серия40№000579</t>
  </si>
  <si>
    <t xml:space="preserve">249073 Калужская обл., Малоярославецкий р-н, с.Недельное, ул. Калужская, д.36     (848431) 3-54-99/(848431)3-54-80                                                    shkola-nedelnoe@yandex.ru   </t>
  </si>
  <si>
    <t>shkola-nedelnoe.ucoz.ru</t>
  </si>
  <si>
    <t xml:space="preserve">7-14 лет </t>
  </si>
  <si>
    <t xml:space="preserve">Плановая проверка  Управления Роспотребнадзора 
Акт № 193 от 20.09.2019
</t>
  </si>
  <si>
    <t>№61 от 17.03.2015 г. Серия40Л01№0001041</t>
  </si>
  <si>
    <t xml:space="preserve">МОУ ДОД «Центр внешкольной работы имени Героя Советского Союза Василия Петрова»
</t>
  </si>
  <si>
    <t>Ермаков Александр Сергеевич</t>
  </si>
  <si>
    <t>249091, Калужская  область, г. Малоярославец, пл. М. Жукова д.1,  84843120125, mdudocvr@gmail.com</t>
  </si>
  <si>
    <t>https://dodcvr.edusite.ru/</t>
  </si>
  <si>
    <t>10-16 лет</t>
  </si>
  <si>
    <t>Двухразовое питание будет организовано на базе столовой МОУ «Средняя общеобразовательная школа №1».</t>
  </si>
  <si>
    <t>№253 от 17.07.2015 г. Серия40Л01№0001244</t>
  </si>
  <si>
    <t>Кримовских Наталья Александровна</t>
  </si>
  <si>
    <t xml:space="preserve">249054, Калужская область, Малоярославецкий район, д. Степичево, ул. Лесная, 39
8(48431)
25090
31spas2007@mail.ru
</t>
  </si>
  <si>
    <t xml:space="preserve"> www.40422_s_008.edusite.ru</t>
  </si>
  <si>
    <t>№185 от 04.08.2016 г. Серия40Л01№0001643</t>
  </si>
  <si>
    <t>249064 Калужская область,  Малоярославецкий район, д. Панское, ул. Мирная, д.2. 8(48431) 37-2-35, 37-2-39. 31-pansosh@mail.ru</t>
  </si>
  <si>
    <t>№407 от 03.12.2015 г. Серия40Л01№0001405</t>
  </si>
  <si>
    <t xml:space="preserve">249092 Калужская обл. г.Малоярославец  ул. Школьная д.3
 (48431)2-28-45/(848431)2-28-45 
school3maloyar@mail.ru     
</t>
  </si>
  <si>
    <t>school3maloyar.narod.ru</t>
  </si>
  <si>
    <t>02.06.2019 г.-проверка соблюдения пожарной безопасности. 07.06.2019 г.-проверка ТО Управления Роспотребнадзора по Калужской области</t>
  </si>
  <si>
    <t>№60 от 17.03.2015 г. Серия40Л01№0001040</t>
  </si>
  <si>
    <t xml:space="preserve">249061 Калужская область Малоярославецкий район с. Кудиново ул. Пионерская д.27,26 
8(48431)33-234 
 kudinsch@mail.ru  
</t>
  </si>
  <si>
    <t xml:space="preserve">kudinshkola.ru </t>
  </si>
  <si>
    <t>№78 от 29.04.2014 г. Серия40Л01№0000722</t>
  </si>
  <si>
    <t xml:space="preserve"> Пронченко Раиса Григорьевна</t>
  </si>
  <si>
    <t xml:space="preserve">249096, Калужская область, г. Малоярославец, ул. Аузина  д. 1. 8 48431 2-25-49,  8 48431 2-23-03 
 mpschool @mail.ru; 
</t>
  </si>
  <si>
    <t xml:space="preserve"> http://40422-s-014.edusite.ru</t>
  </si>
  <si>
    <t>8-16 лет</t>
  </si>
  <si>
    <t>Бассейн в ФОК "МИР"</t>
  </si>
  <si>
    <t xml:space="preserve">Ефимова Марина Максимовна </t>
  </si>
  <si>
    <t xml:space="preserve">249080 Калужская область, Малоярославецкий район, с.Детчино, ул.Горького д.7А
8(48431)34581
8(48431)34132
mou_dsosh@mail.ru
</t>
  </si>
  <si>
    <t>http://www.40422-s-005.edusite.ru</t>
  </si>
  <si>
    <t>№171 от 21.05.2015 г. Серия40Л01№0001155</t>
  </si>
  <si>
    <t xml:space="preserve">249096 Калужская область, г. Малоярославец, улица Московская, дом 42/ул. тел.: (48431)2-23-83/2-86-18; mschool4@mail.ru;   </t>
  </si>
  <si>
    <t>http://malschool4.ucoz.ru</t>
  </si>
  <si>
    <t>Имеется спортивный зал, спортивная площадка, актовый зал, игровые комнаты, спальни, сушилки для одежды, столовая для приема пищи.  В программу лагеря входит посещение музеев, выставок, разнообразных кружков.Двухразовое питание.</t>
  </si>
  <si>
    <t>№318 от 25.12.2014 г. Серия40Л01№0000976</t>
  </si>
  <si>
    <t>249091 Калужская область, г. Малоярославец, улица Радищева д.2 
 2-65-49
 Е- mail: sckmal12@yandex.ru</t>
  </si>
  <si>
    <t xml:space="preserve">https://radishev.siteedu.ru/ </t>
  </si>
  <si>
    <t>№303 от 23.12.2014 г. Серия40Л01№0000961</t>
  </si>
  <si>
    <t xml:space="preserve">Прокофьева Людмила Николаевна </t>
  </si>
  <si>
    <t xml:space="preserve">249094, Калужская область, г. Малоярославец,  ул. Российских газовиков, д.1
8 (48431) 2-67-31/ 2-00-30 maklino_school@mail.ru
</t>
  </si>
  <si>
    <t>http://msc.kaluga.ru/school/</t>
  </si>
  <si>
    <t>№379 от 18.11.2015 г. Серия40Л01№0001372</t>
  </si>
  <si>
    <t xml:space="preserve">249076, Калужская область, Малоярославецкий район      с. Головтеево, ул. Школьная д. 14
 8(48431) 2-72-03
 ESH2@MAIL.RU
</t>
  </si>
  <si>
    <t>www.40422-s-007.edusite.ru</t>
  </si>
  <si>
    <t>№ 248 от 14 июля 2015 г.</t>
  </si>
  <si>
    <t>Частная</t>
  </si>
  <si>
    <t>6-12 лет</t>
  </si>
  <si>
    <t>МБОУ « Средняя общеобразовательная школа №2 им. М.Ф.Колонтаева»</t>
  </si>
  <si>
    <t xml:space="preserve">МБОУ «Средняя общеобразовательная школа №6
им.А.С.Пушкина»
</t>
  </si>
  <si>
    <t>МБОУ «Средняя общеобразовательная школа №8»</t>
  </si>
  <si>
    <t>МБОУ «Средняя общеобразовательная школа №10 с углубленным изучением отдельных предметов»</t>
  </si>
  <si>
    <t>МБОУ «Средняя общеобразовательная школа №11»</t>
  </si>
  <si>
    <t>МБОУ «Средняя общеобразовательная школа №13»</t>
  </si>
  <si>
    <t>МБОУ «Средняя общеобразовательная школа №15»</t>
  </si>
  <si>
    <t>МБОУ «Средняя общеобразовательная школа №17»</t>
  </si>
  <si>
    <t>МБОУ «Средняя общеобразовательная школа №18»</t>
  </si>
  <si>
    <t>МБОУ «Гимназия №19»</t>
  </si>
  <si>
    <t>МБОУ «Основная общеобразовательная школа №20»</t>
  </si>
  <si>
    <t>МБОУ «Средняя общеобразовательная школа №21»</t>
  </si>
  <si>
    <t>МБОУ «Средняя общеобразовательная школа №22»</t>
  </si>
  <si>
    <t>МБОУ «Средняя общеобразовательная школа №23»</t>
  </si>
  <si>
    <t>МБОУ «Гимназия №24»</t>
  </si>
  <si>
    <t xml:space="preserve">МБОУ «Средняя общеобразовательная школа №25» </t>
  </si>
  <si>
    <t>МБОУ «Средняя общеобразовательная школа №26»</t>
  </si>
  <si>
    <t>МБОУ «Основная общеобразовательная школа №27 им. К.Г. Макарова»</t>
  </si>
  <si>
    <t>МБОУ «Средняя общеобразовательная школа №28»</t>
  </si>
  <si>
    <t>МБОУ «Средняя общеобразовательная школа №29»</t>
  </si>
  <si>
    <t>МБОУ «Средняя общеобразовательная школа №30»</t>
  </si>
  <si>
    <t>МБОУ «Средняя  общеобразовательная  школа №33»</t>
  </si>
  <si>
    <t>МБОУ «Основная общеобразовательная школа №35»</t>
  </si>
  <si>
    <t>МБОУ «Лицей №36»</t>
  </si>
  <si>
    <t>МБОУ «Средняя общеобразовательная школа №37»</t>
  </si>
  <si>
    <t xml:space="preserve">МБОУ «Средняя общеобразовательная школа № 38» </t>
  </si>
  <si>
    <t>МБОУ «Основная общеобразовательная школа №39»</t>
  </si>
  <si>
    <t>МБОУ «Средняя общеобразовательная школа №41»</t>
  </si>
  <si>
    <t>МБОУ «Средняя общеобразовательная школа №43»</t>
  </si>
  <si>
    <t>МБОУ «Средняя общеобразовательная школа №45»</t>
  </si>
  <si>
    <t>МБОУ «Средняя общеобразовательная школа №46»</t>
  </si>
  <si>
    <t>МБОУ «Средняя общеобразовательная школа №47»</t>
  </si>
  <si>
    <t>МБОУ «Средняя общеобразовательная школа №49»</t>
  </si>
  <si>
    <t>МБОУ «Средняя  общеобразовательная школа №50»</t>
  </si>
  <si>
    <t>МБОУ «Средняя общеобразовательная школа №51»</t>
  </si>
  <si>
    <t>Миронов Денис Эдуардович</t>
  </si>
  <si>
    <t xml:space="preserve"> 248021, Калужская область, г. Калуга, ул. Московская, 165
Тел.55-72-83 sch19@uo.kaluga.ru 
</t>
  </si>
  <si>
    <t>http://sova19-kaluga.ru/</t>
  </si>
  <si>
    <t>Договор с ГБУЗ КО "Детская городская больница"</t>
  </si>
  <si>
    <t>№281 от 11.12.2014 г. Серия40Л01№0000939</t>
  </si>
  <si>
    <t>Двухразовое питание на базе столовой школы</t>
  </si>
  <si>
    <t>Трошкина Ирина Владимировна</t>
  </si>
  <si>
    <t xml:space="preserve">248011
г. Калуга,
ул. Луговая, д.43  т/ф.8(4842) 515093 sch01@uo.kaluga.ru
</t>
  </si>
  <si>
    <t>http://sch1kaluga.ru/</t>
  </si>
  <si>
    <t>№246 от 13.11.2014 г.</t>
  </si>
  <si>
    <t xml:space="preserve">248031 г. Калуга, ул. Центральная д. 13 «А» к.т. 513-079
т/ф 513-079, 700-172
sch29@uo.kaluga/ru  
</t>
  </si>
  <si>
    <t>school29-kaluga.ru</t>
  </si>
  <si>
    <t>В учреждении для учащихся действуют 4 игровые комнаты, спортивный зал, библиотека. На территории спортивная площадка, детская площадка. Для организации досуга детей имеется в наличии спортивный инвентарь: мячи, скакалки, обручи, бадминтон и т.п. Сбалансированное двухразовое питание.</t>
  </si>
  <si>
    <t>№96 от 02.06.2014 г. Серия40Л01№0000742</t>
  </si>
  <si>
    <t>Мокрушин Алексей Николаевич</t>
  </si>
  <si>
    <t xml:space="preserve">г.Калуга, ул. Тарутинская, 70
550-445
516-798
sch25@uo.kaluga.ru 
</t>
  </si>
  <si>
    <t>school-n25.ru</t>
  </si>
  <si>
    <t>№40.01.05.000.М.000453.05.19 от 24.05.2019 г.</t>
  </si>
  <si>
    <t>№192 от 03.06.2015 г. Серия40Л01№0001177</t>
  </si>
  <si>
    <t xml:space="preserve">Шебаршинова Светлана Львовна </t>
  </si>
  <si>
    <t xml:space="preserve">г.Калуга, ул.Гурьянова, д.35
520-183 
sch30@uo.kaluga.ru
</t>
  </si>
  <si>
    <t xml:space="preserve">www.40203s010.edusite.ru </t>
  </si>
  <si>
    <t>№230 от 23.10.2014 г. Серия40Л01№0000888</t>
  </si>
  <si>
    <t xml:space="preserve">248000, г. Калуга, проезд Мира, д. 1
тел./факс (4842)47-85-07
E-mail:sch47@uo.kaluga.ru 
</t>
  </si>
  <si>
    <t xml:space="preserve"> http://www.40305-s-028-edusite.ru</t>
  </si>
  <si>
    <t>№22 от 10.02.2015 г. Серия40Л01№0001002</t>
  </si>
  <si>
    <t>Дьячук Ирина Борисовна</t>
  </si>
  <si>
    <t xml:space="preserve">248030, г. Калуга, ул. Рылеева, д.18, тел.(4842) 74-11-46, lic36kaluga@mail.ru </t>
  </si>
  <si>
    <t>https://36lic.ru/</t>
  </si>
  <si>
    <t xml:space="preserve">Отдыхающие размещаются в здании лицея;  классные комнаты переоборудованы в игровые; спальных мест не выделено.
2-разовое питание осуществляется на базе столовой лицея.
</t>
  </si>
  <si>
    <t>№37 от 19.02.2014 г. Серия40Л01№0000682</t>
  </si>
  <si>
    <t>Анохина Елена Владимировна</t>
  </si>
  <si>
    <t>http://6school-kaluga.ucoz.ru/</t>
  </si>
  <si>
    <t>1914 г.</t>
  </si>
  <si>
    <t>№228 от 22.10.2014 г. Серия40Л01№0000886</t>
  </si>
  <si>
    <t>Милованова Оксана Владимировна</t>
  </si>
  <si>
    <t>248000 г. Калуга, ул. Минская, д.23 sch13@uo.kaluga.ru</t>
  </si>
  <si>
    <t>sch13klg.ru</t>
  </si>
  <si>
    <t>№49 от 18.03.2015 г. Серия40Л01№0000309</t>
  </si>
  <si>
    <t xml:space="preserve">248000 г. Калуга, ул. Баумана, д.29 sch13@uo.kaluga.ru  </t>
  </si>
  <si>
    <t>№49 от 18.03.2015 г. Серия40Л01№0000310</t>
  </si>
  <si>
    <t xml:space="preserve">248016, г. Калуга, ул. В. Андриановой, д.3, тел. 8 (4842) 57-90-19, sch21 kaluga@mail.ru. www.school21.kaluga.ru
</t>
  </si>
  <si>
    <t xml:space="preserve">www.school21.kaluga.ru </t>
  </si>
  <si>
    <t>№73 от 25.03.2015 г. Серия40Л01№0001053</t>
  </si>
  <si>
    <t xml:space="preserve">248018, г. Калуга, ул. М. Жукова, д. 51
 738109, с sch10@uo.kaluga.ru
</t>
  </si>
  <si>
    <t xml:space="preserve">www.40203s003.edusite.ru </t>
  </si>
  <si>
    <t>№182 от 01.08.2016 г. Серия40Л01№0001640</t>
  </si>
  <si>
    <t xml:space="preserve">Локшина Ольга Александровна </t>
  </si>
  <si>
    <t>Калужская область, г.Калуга ,ул.Кибальчича д.19    sch46@uo.kaluga.ru</t>
  </si>
  <si>
    <t xml:space="preserve">school46-kaluga.edusite.ru </t>
  </si>
  <si>
    <t>1985 г., 2009 г.-капитальный ремонт, 2013 г.-текущий ремонт</t>
  </si>
  <si>
    <t>№297 от 23.12.2014 г. Серия40Л01№0000955</t>
  </si>
  <si>
    <t>г.Калуга,территория Городского бора .т.79-66-65;79-66-54. sokol.razvitie@mail/ru</t>
  </si>
  <si>
    <t xml:space="preserve">Круглогодичный   </t>
  </si>
  <si>
    <t>Дети проживают в 2,3 и 6 местных номерах со всеми удобствами и получают 5-ти разовое питание.</t>
  </si>
  <si>
    <t>4027094606</t>
  </si>
  <si>
    <t>https://vk.com/lager_sokol40</t>
  </si>
  <si>
    <t>https://vk.com/vityaz40</t>
  </si>
  <si>
    <t>Климова Елена Владимировна</t>
  </si>
  <si>
    <t xml:space="preserve">4027047941 
</t>
  </si>
  <si>
    <t>248007, г. Калуга, ул. Вишневского, д. 5, тел. 72-63-99, факс – 72-63-99, sch26@uo.kaluga.ru</t>
  </si>
  <si>
    <t>www.myschool26.ru</t>
  </si>
  <si>
    <t>№35 от 14.02.2014 г. Серия40Л01№0000680</t>
  </si>
  <si>
    <t>Повереннов Владимир Николаевич</t>
  </si>
  <si>
    <t xml:space="preserve">248009 г. Калуга
ул. Молодежная д.5
8-4842-55-44-12, sch12@uo.kaluga.ru 
</t>
  </si>
  <si>
    <t>http://sch12.kaluga.ru</t>
  </si>
  <si>
    <t>№250 от 17.11.2014 г. Серия40Л01№000908</t>
  </si>
  <si>
    <t xml:space="preserve">Бирюкова Инна Владимировна </t>
  </si>
  <si>
    <t xml:space="preserve">248010 г. Калуга, ул. Широкая, д.51
Тел. (4842)55-59-24, (4842)55-59-32
sch20@uo.kaluga.ru
</t>
  </si>
  <si>
    <t>http://school20.kaluga.ru</t>
  </si>
  <si>
    <t>№154 от 15.05.2015 г. Серия40Л01№0001137</t>
  </si>
  <si>
    <t>Домме Оксана Ивановна</t>
  </si>
  <si>
    <t>240002
г. Калуга,
ул. Беляева, д.2          8(4842) 576002  sch08@uo.kaluga.ru</t>
  </si>
  <si>
    <t>http:// school8kaluga.edusite.ru</t>
  </si>
  <si>
    <t xml:space="preserve">Лагерь располагается в кабинетах начальных классов (2 этаж): 2 кабинета – отряды, 1 кабинет – игровая и кружок по шахматам, 1 кабинет – начальник лагеря. Кроме того задействован актовый зал и спортивная площадка. Двухразовое питание осуществляется в школьной столовой.    </t>
  </si>
  <si>
    <t>№283 от 12.12.2014 г. Серия40Л01№0000941</t>
  </si>
  <si>
    <t xml:space="preserve">Романова Станистава Сергеевна </t>
  </si>
  <si>
    <t xml:space="preserve">г.Калуга,        ул.Хрустальная, д. 1                                                                                                                                                                              8(4842)73-71-12                                         8(4842)73-71-91
sch22@uo.kaluga.ru
</t>
  </si>
  <si>
    <t>http://22schoolkaluga.ru</t>
  </si>
  <si>
    <t>1986 г.. 2017 г.-текущий ремонт</t>
  </si>
  <si>
    <t>№34 от 20.02.2015 г. Серия40Л01№0001014</t>
  </si>
  <si>
    <t>sch45com.ru</t>
  </si>
  <si>
    <t>№295 от 23.12.2014 г.</t>
  </si>
  <si>
    <t>Ковалев Антон Михайлович</t>
  </si>
  <si>
    <t>г.Калуга, ул. Николо-Козинская, д.68, 73-17-27; 73-18-53;73-15-92, sch45@uo.kaluga.ru</t>
  </si>
  <si>
    <t xml:space="preserve">248033, г.Калуга, ул.Братьев Луканиных, д.4                 73-17-27; 73-18-53;
 73-15-92
  sch45@uo.aluga.ru   </t>
  </si>
  <si>
    <t xml:space="preserve">Осипов Геннадий Владимирович </t>
  </si>
  <si>
    <t xml:space="preserve"> г. Калуга, ул. Глаголева, д.10а, +7(4842)55-42-84, sch11@uo.kaluga.ru</t>
  </si>
  <si>
    <t>http://www.40203s004.edusite.ru/</t>
  </si>
  <si>
    <t>8-15 лет</t>
  </si>
  <si>
    <t>№309 от 24.12.2014 г. Серия40Л01№0000967</t>
  </si>
  <si>
    <t>Арсаланов Тимур Альтафович</t>
  </si>
  <si>
    <t xml:space="preserve">248031, г.Калуга,
ул.Дорожна
я,17А
т.526-917
sch51@uo.kaluga.ru
</t>
  </si>
  <si>
    <t>http://www.40203s015.edusite.ru/</t>
  </si>
  <si>
    <t>№148 от 12.05.2015 г. Серия40Л01№0001129</t>
  </si>
  <si>
    <t xml:space="preserve">Федорова Галина Анатольевна </t>
  </si>
  <si>
    <t xml:space="preserve">248016, г. Калуга, ул. Фридриха Энгельса,12а
8(4842)77-40-01 
sch24@uo.kaluga.ru 
</t>
  </si>
  <si>
    <t>http://gimn24.kaluga.ru</t>
  </si>
  <si>
    <t>Трёхразовое питание</t>
  </si>
  <si>
    <t>№286 от 12.12.2014 г. Серия40Л01№0000944</t>
  </si>
  <si>
    <t xml:space="preserve">248008, г. Калуга, пер. Дорожный, 5, тел. 517-452, факс 70-42-75, 
  sch16@uo.kaluga.ru
</t>
  </si>
  <si>
    <t>16-school.ru</t>
  </si>
  <si>
    <t>1974 г.</t>
  </si>
  <si>
    <t>№243 от 10.11.2014 г. Серия40Л01№0000901</t>
  </si>
  <si>
    <t>www.school5.kaluga.ru</t>
  </si>
  <si>
    <t xml:space="preserve">248000, г. Калуга, ул. Дзержинского, 49
8 (4842) 57 72 46 Scho5@uo.Kaluga.ru
</t>
  </si>
  <si>
    <t>1860 г., 2019 г.-капитальный ремонт</t>
  </si>
  <si>
    <t>№40.01.05.000.М.000296.05.19 от 13.05.2019 г.</t>
  </si>
  <si>
    <t>В ходе плановых проверок нарушений не выявлено</t>
  </si>
  <si>
    <t>№40 от 04.03.2015 г. Серия40Л01№0001020</t>
  </si>
  <si>
    <t xml:space="preserve">Швыркова Татьяна Викторовна </t>
  </si>
  <si>
    <t xml:space="preserve">248918 г.Калуга с. Муратовский щебзавод 7а 78-44-74,78-44-75
sch41@uo.kaluga.ru
</t>
  </si>
  <si>
    <t>www.41-school.ru</t>
  </si>
  <si>
    <t>1962 г., 2013 г.-текущий ремонт</t>
  </si>
  <si>
    <t>№263 от 02.12.2014 г. Серия40Л01№0000921</t>
  </si>
  <si>
    <t xml:space="preserve">Бударин Сергей Иванович </t>
  </si>
  <si>
    <t xml:space="preserve">248031, г. Калуга, д. Канищево, ул.Новая д.1,  512-725,  
sch35@uo.kaluga.ru
</t>
  </si>
  <si>
    <t xml:space="preserve"> http://sch-352007.narod.ru/</t>
  </si>
  <si>
    <t>№29 от 18.02.2015 г. Серия40Л01№0001009</t>
  </si>
  <si>
    <t xml:space="preserve">Жандарова Лариса Борисовна </t>
  </si>
  <si>
    <t xml:space="preserve">г.Калуга,ул. Фридриха Энгельса, д.119, 
email: sch18@uo.kaluga.ru
тел.: (4842) 73-06-55 
</t>
  </si>
  <si>
    <t xml:space="preserve">https://18.kalugaschool.ru/ </t>
  </si>
  <si>
    <t>№34 от 12.02.2014 г. Серия40Л01№0000679</t>
  </si>
  <si>
    <t>Денисов Александр Анатольевич</t>
  </si>
  <si>
    <t>248029
г. Калуга,
ул. Гурьянова, д.65 8(4842)520034   sch49@uo.kaluga.ru</t>
  </si>
  <si>
    <t>http://school49.kaluga.ru/</t>
  </si>
  <si>
    <t>1994 г., 2019 г.-текущий ремонт</t>
  </si>
  <si>
    <t>№258 от 27.11.2014 г. Серия40Л01№0000916</t>
  </si>
  <si>
    <t xml:space="preserve"> 248032, г. Калуга, ул. Трудовая, д.12.
Тел.: 73-86-33, 76-81-80.    sch28@uo.kaluga.ru
</t>
  </si>
  <si>
    <t>http://sch28.kaluga.ru</t>
  </si>
  <si>
    <t>Акт № 823 от 05.06.19, нарушений не выявлено</t>
  </si>
  <si>
    <t>№39 от 25.12.2018 г. Серия40Л01№0001871</t>
  </si>
  <si>
    <t xml:space="preserve"> Помазков Василий Викторович</t>
  </si>
  <si>
    <t xml:space="preserve">Г. Калуга, ул.К.Либкнехта, дом 1, т. 55-80-05, sch17@uo.kaluga.ru   </t>
  </si>
  <si>
    <t xml:space="preserve">Shool17kalugaedu.ru </t>
  </si>
  <si>
    <t>№33 от 20.02.2015 г. Серия40Л01№0001013</t>
  </si>
  <si>
    <t xml:space="preserve">248017, г. Калуга, ул. Карьерная, д.2
Тел. 8 (4842) 222-590 sch27@uo.kaluga.ru
</t>
  </si>
  <si>
    <t>www.40203s009.edusite.ru</t>
  </si>
  <si>
    <t xml:space="preserve">№ 299 от 23.12.2016 серия 40ЛО1 № 0001760 </t>
  </si>
  <si>
    <t>Якушев Николай Николаевич</t>
  </si>
  <si>
    <t xml:space="preserve">г. Калуга, ул. Заречная, д. 72, т. 76-29-63, sch50@uo/kaluga.ru </t>
  </si>
  <si>
    <t>http://school50kaluga.ucoz.ru/</t>
  </si>
  <si>
    <t xml:space="preserve">№ 40.01.05.000.М.000529.05.19 от 31.05.2019 г. </t>
  </si>
  <si>
    <t>№257 от 13.12.2016 г. Серия40Л01№0001717</t>
  </si>
  <si>
    <t>Балашенко Сергей Владимирович</t>
  </si>
  <si>
    <t xml:space="preserve">248921 Калужская область , город Калуга, деревня Шопино, улица Школьная дом 11
sch33@uo.kaluga.ru
</t>
  </si>
  <si>
    <t>33kaluga.ru</t>
  </si>
  <si>
    <t>№40.01.05.000.М.000456.05.19 от 24.05.2019 г.</t>
  </si>
  <si>
    <t>№251 от 17.11.2014 г. Серия40Л01№0000909</t>
  </si>
  <si>
    <t xml:space="preserve">г. Калуга, ул.Школьная д.3А, 58-01-72, sch37@uo.kaluga.ru </t>
  </si>
  <si>
    <t>http://40202-s-007.edusite.ru/</t>
  </si>
  <si>
    <t>№40.01.05.000.М.000458.05.19 от 24.05.2019 г.</t>
  </si>
  <si>
    <t>№33 от 12.02.2014 г. Серия40Л01№0000678</t>
  </si>
  <si>
    <t>Гапеева Светлана Геннадиевна</t>
  </si>
  <si>
    <t xml:space="preserve">248010 г.Калуга, ул.Телевизионная, д.5
тел. (4842) 55-75-89,  факс (4842) 55-13-32,
school_7@bk.ru
</t>
  </si>
  <si>
    <t>40202-s-001.edusite.ru</t>
  </si>
  <si>
    <t>1986 г., 2000 г.-капитальный ремонт, 2014 г.-текущий ремонт</t>
  </si>
  <si>
    <t>№40.01.05.000.М.000325.05.19 от 15.05.2019 г.</t>
  </si>
  <si>
    <t>№242 от 10.11.2014 г. Серия40Л01№0000900</t>
  </si>
  <si>
    <t>Котелович Павел Игоревич</t>
  </si>
  <si>
    <t>248010, г. Калуга, ул. Пухова, д.54                    8(4842)55-12-45, 5-12-42, sch02@uo.kaluga.ru</t>
  </si>
  <si>
    <t>school2.kaluga.ru</t>
  </si>
  <si>
    <t>№279 от 17.08.2015 г. Серия40Л01№0001270</t>
  </si>
  <si>
    <t>Дроздова Татьяна Николаевна</t>
  </si>
  <si>
    <t xml:space="preserve">248016, г. Калуга, ул.Ф.Энгельса, д.12.
sch15@uo.kaluga.ru, 
</t>
  </si>
  <si>
    <t>www.school-15-kaluga</t>
  </si>
  <si>
    <t>№55 от 16.03.2015 г. серия40Л01№0001035</t>
  </si>
  <si>
    <t>Капалин Андрей Николаевич</t>
  </si>
  <si>
    <t xml:space="preserve"> 248003, г.Калуга, ул.Мичурина, д.45, тел. (4842)73-62-45,  sch23@kaluga.ru</t>
  </si>
  <si>
    <t>http://калуга.рф</t>
  </si>
  <si>
    <t>Дети располагаются в приспособленных помещениях образовательной организации. Двухразовое питание в школьной столовой.</t>
  </si>
  <si>
    <t xml:space="preserve">1964 г., 1999 г.-капитальный ремонт </t>
  </si>
  <si>
    <t>№40.01.05.000.М.000452.05.19 от 24.05.2019 г.</t>
  </si>
  <si>
    <t>№94 от 02.04.2015 г. Серия40Л01№0001075</t>
  </si>
  <si>
    <t xml:space="preserve">248911, г. Калуга, д. Колюпаново, д.11 а, 
тел., факс  509-155, shcool_38@mail.ru. 
</t>
  </si>
  <si>
    <t>reg-school.ru/kaluga/mbou38</t>
  </si>
  <si>
    <t xml:space="preserve">Дети располагаются в приспособленных помещениях на базе школы, питание организовано в школьной столовой. </t>
  </si>
  <si>
    <t>№ 199 от 30.09.
2014 Серия40Л01№0000855</t>
  </si>
  <si>
    <t xml:space="preserve">Савутькова Наталья Яковлевна </t>
  </si>
  <si>
    <t xml:space="preserve">248920, Калужская обл., г. Калуга,  ж.-д. ст. Тихонова Пустынь, ул. Советская, д.3
(84842) 78-40-12 (84842) 70-40-12
sch39@uo.kaluga.ru
</t>
  </si>
  <si>
    <t>www.school39kaluga.com</t>
  </si>
  <si>
    <t>Дети размещаются в приспособленных помещениях здания школы (без дневного сна),  обеспечиваются двухразовым питанием.</t>
  </si>
  <si>
    <t>1958 г., 2019 г.-текущий ремонт</t>
  </si>
  <si>
    <t>№ 40.01.05.000.М.000478.05.10 от 27.05.2019 г.</t>
  </si>
  <si>
    <t>№ 305 от 24.12.2014 г. Серия40Л01№0000963</t>
  </si>
  <si>
    <t>Абакумова Ольга Витальевна</t>
  </si>
  <si>
    <t>248903 г. Калуга, с. Росва, ул. Московская, д.6 «б»,
 (4842)599-536, (4842)599-536, sch43@ uo.kaluga,ru</t>
  </si>
  <si>
    <t>mboy43kaluga.ru</t>
  </si>
  <si>
    <t>1899, 2019 г.-текущий ремонт</t>
  </si>
  <si>
    <t>№370 от 12.11.2015 г. Серия40Л01№0001364</t>
  </si>
  <si>
    <t xml:space="preserve">Исаева Любовь Николаевна </t>
  </si>
  <si>
    <t xml:space="preserve">40204s003.edusite.ru </t>
  </si>
  <si>
    <t>1961 г., 2014 г.-текущий ремонт</t>
  </si>
  <si>
    <t>Чудеснова Ольга Викторовна</t>
  </si>
  <si>
    <t>http://razvitie40.ru/</t>
  </si>
  <si>
    <t xml:space="preserve"> Лагерь располагает 4 деревянными корпусами, уютным клубом, просторной территорией и комфортабельной столовой. Все корпуса оборудованы санитарными узлами. Пятиразовое питание в оборудованной столовой.</t>
  </si>
  <si>
    <t>1960 г., 2012 - капитальный ремонт, 2019 г.-текущий ремонт</t>
  </si>
  <si>
    <t>https://vk.com/galactika_camp</t>
  </si>
  <si>
    <t xml:space="preserve">Спальные корпуса №3,7- двух , трех местное размещение с удобствакми в номерах (104 места). Спальные корпуса №4-6,8-10- четырех местное размещение с удобствами на этаже (в  корпусе 64 мест , 14 умывальников,10 очков в туалетах, 4 душа, 4 сушилки для одежды и обуви, горячее и холодное водоснабжение) .Столовая на  500 мест, производственные цеха: холодный, горячий,, овощной, Мясной, рыбный,молочный ,моечный </t>
  </si>
  <si>
    <t>1976г.Капитальный ремонт: корпуса №3 на 60 чел (2004г.) корпуса №7 на 42 чел (2014г.) Текущий ремонт корпусов №4-6,8-10 (2009г.</t>
  </si>
  <si>
    <t>Медведев Александр Александрович</t>
  </si>
  <si>
    <t>7720330774</t>
  </si>
  <si>
    <t>Проживание по 2 человека в номерах с удобствами на блок из 2-х комнат</t>
  </si>
  <si>
    <t xml:space="preserve">249031, Калужская область, город Обнинск, ул. Курчатова,16. Телефон 8(48439) 6-29-91,
 school4obninsk@mail.ru
</t>
  </si>
  <si>
    <t>school4obninsk.ru</t>
  </si>
  <si>
    <t>№ 93 от 02.04.2015 г. Серия 40Л01№0001074</t>
  </si>
  <si>
    <t xml:space="preserve">249037, Калужская область, город Обнинск, улица Кончаловского, дом 3
 (48439) 6-74-24
 (48439) 6-67-27
tereshatova_scl5@mail.ru
</t>
  </si>
  <si>
    <t>№74 от 25.03.2015 г. Серия40Л01№0001054</t>
  </si>
  <si>
    <t>№40.01.05.000.М.000446.05.19 от 24.05.2019 г.</t>
  </si>
  <si>
    <t>№40.01.05.000.М.000392.05.19 от 20.05.2019 г.</t>
  </si>
  <si>
    <t>№40.01.05.000.М.000448.05.19 от 24.05.2019 г.</t>
  </si>
  <si>
    <t>№40.01.05.000.М.000510.05.19 от 28.05.20109 г.</t>
  </si>
  <si>
    <t>№40.01.05.000.М.000393.05.19 от 20.05.2019 г.</t>
  </si>
  <si>
    <t>ООО "Санаторий "Воробьёво"</t>
  </si>
  <si>
    <t>Куликов Игорь Евгеньевич</t>
  </si>
  <si>
    <t>249054, Калужская область, Малоярославецкий район, село санаторий Воробьево, строение 1, 8(48431)25-05-35     sanat40@yandex.ru</t>
  </si>
  <si>
    <t>https://www.vorobjovo.com/</t>
  </si>
  <si>
    <t>Санаторий</t>
  </si>
  <si>
    <t xml:space="preserve">2-х этажный корпус с размещением 2-4 человека. Питание диетическое пятиразовое </t>
  </si>
  <si>
    <t>1945 г., 2017 г.-капитальный ремонт, 2019 г.-текущий ремонт</t>
  </si>
  <si>
    <t>№40.01.05.000.М.000676.04.08 от 17.04.2008 г.</t>
  </si>
  <si>
    <t>№ЛО-40-01-001624 от 01.03.2019 г.</t>
  </si>
  <si>
    <t>№40.01.05.000.М.000313.05.19 от 15.05.2019 г.</t>
  </si>
  <si>
    <t xml:space="preserve">ООО «Пансионат «Воробьи» </t>
  </si>
  <si>
    <t xml:space="preserve">249160, Калужская обл., Жуковский р-н, д.Воробьи, ул. Лесная, д.1/16.  Тел. 980-517-67-73,  direction.vorobi@yandex.ru </t>
  </si>
  <si>
    <t>Vorobi.ru</t>
  </si>
  <si>
    <t xml:space="preserve">Плановые и внеплановые проверки  органов государственного контроля, акты.  Устранены все замечания.  </t>
  </si>
  <si>
    <t>№40.01.05.000.М.000257.05.19 от 07.05.2019 г.</t>
  </si>
  <si>
    <t>№40.01.05.000.М.000245.05.19 от 07.05.2019 г.</t>
  </si>
  <si>
    <t>https://40308-s-013.edusite.ru/</t>
  </si>
  <si>
    <t>http://borisovo.moy.su/</t>
  </si>
  <si>
    <t xml:space="preserve">Договор на медобслуживание  </t>
  </si>
  <si>
    <t xml:space="preserve">Бурмистрова Татьяна Анатольевна </t>
  </si>
  <si>
    <t xml:space="preserve">249038 Калужская обл., г. Обнинск, ул. Гурьянова, д. 13 
8(484)396-35-53; 8(484)39-6-48-57   
Obninsk-school7@yandex.ru
</t>
  </si>
  <si>
    <t>http://www.40204s007.edusite.ru</t>
  </si>
  <si>
    <t>№75 от 28.04.2014 г. Серия40Л01№0000719</t>
  </si>
  <si>
    <t>№40.01.05.000.М.0000314.05.19 от 15.05.2019 г.</t>
  </si>
  <si>
    <t>№40.01.05.000.М.000451.05.19 от 24.05.19 г.</t>
  </si>
  <si>
    <t>№40.01.05.000.М.000512.05.19 от 28.05.2019 г.</t>
  </si>
  <si>
    <t xml:space="preserve">МБОУ «Средняя общеобразовательная школа №10» </t>
  </si>
  <si>
    <t>Петров Антон Владимирович</t>
  </si>
  <si>
    <t>249032, Калужская область, город Обнинск, ул. Энгельса, д. 13  obninsk_school10@mail.ru</t>
  </si>
  <si>
    <t>http://www.40204s010.edusite.ru/</t>
  </si>
  <si>
    <t>По результатам проверок замечаний нет</t>
  </si>
  <si>
    <t>№20 от 06.02.2015 г. Серия40Л01№0001000</t>
  </si>
  <si>
    <t xml:space="preserve">Гераскин Анатолий Афонасьевич </t>
  </si>
  <si>
    <t xml:space="preserve">249035 Калужская обл, г. Обнинск, ул Комарова, д. 10
school11obn@mail.ru – адрес электронной почты
8(48439)31458 – контактный телефон
</t>
  </si>
  <si>
    <t xml:space="preserve"> http:/40204s011.edusite.ru </t>
  </si>
  <si>
    <t>Площадь спального помещения – 60м2,высота спального помещения – 2.7 м ,количество коек- 13, питание трехразовое.</t>
  </si>
  <si>
    <t>1979 г., 2014 г.-текущий ремонт</t>
  </si>
  <si>
    <t>№40ФУ 01.000.М.000130.11.19 от 12.11.2019</t>
  </si>
  <si>
    <t>№ 250от16 июля 2015 года  серия 40Л0 № 0001241</t>
  </si>
  <si>
    <t>Титова Ирина Михайловна</t>
  </si>
  <si>
    <t xml:space="preserve">249039, Калужская область, г. Обнинск, ул. Калужская, д.  5   (48439) 3-92-64 office@school012.ru  
</t>
  </si>
  <si>
    <t xml:space="preserve">http:// school012.ru </t>
  </si>
  <si>
    <t>№40.ФУ.01.000.М.000048.05.19 от 27.05.2019 г.</t>
  </si>
  <si>
    <t>№183 от 01.08.2016 г. Серия40Л01№0001641</t>
  </si>
  <si>
    <t xml:space="preserve">249039, Калужская область, город Обнинск, ул. Калужская, д. 11. Тел. (848439) 4-05-37, 3-40-42.
obninskshkola13@yandex.ru
</t>
  </si>
  <si>
    <t>№134 от 05.05.2015 г. Серия40Л01№0001115</t>
  </si>
  <si>
    <t>Копылова Оксана Николаевна</t>
  </si>
  <si>
    <t>80 руб.</t>
  </si>
  <si>
    <t>Тарасова Нина Анатольевна</t>
  </si>
  <si>
    <t xml:space="preserve">249038,  Калужская область, город Обнинск, ул. Гурьянова, д. 13, тел.(факс) 8 (484) 396-35-53, 
 mbou.06@mail.ru
</t>
  </si>
  <si>
    <t>www.40204s006.edusite.ru</t>
  </si>
  <si>
    <t>180 руб.</t>
  </si>
  <si>
    <t>№40.ФУ.01.000.М.000110.09.19  от 09.09.2019 г.</t>
  </si>
  <si>
    <t>№249 от 17.11.2014 г. Серия40Л01№0000907</t>
  </si>
  <si>
    <t>Зырянова Любовь Витальевна</t>
  </si>
  <si>
    <t>Калужская область 249032 г.Обнинск, ул.Звездная, д.3  8(48439) 4-40-48
shcola9obninsk@mail.ru</t>
  </si>
  <si>
    <t>www.40204s009.еdusite.ru</t>
  </si>
  <si>
    <t>№258 от 14.12.2016 г. Серия 40Л01№0001718</t>
  </si>
  <si>
    <t>МБОУ «Лицей «Физико-техническая школа»</t>
  </si>
  <si>
    <t>Сенина Елена Степановна</t>
  </si>
  <si>
    <t xml:space="preserve">Калужская область, город Обнинск, улица Энгельса дом 13
ftshshool@mail.ru
</t>
  </si>
  <si>
    <t xml:space="preserve"> https://ftshschool.nubex.ru/</t>
  </si>
  <si>
    <t>Одноразовое питание</t>
  </si>
  <si>
    <t>№226 от 15.11.2016 г. Серия 40Л01№0001686</t>
  </si>
  <si>
    <t>МБОУ «Средняя общеобразовательная школа№1 им. С.Т. Шацкого»</t>
  </si>
  <si>
    <t>Полякова Галина Владимировна</t>
  </si>
  <si>
    <t xml:space="preserve">249033, Калужская область, г.Обнинск, ул. Пирогова, д.17 8(48439)5-95-06, 9-41-22 </t>
  </si>
  <si>
    <t>№86 от 19.05.2014 г. Серия40Л01№0000731</t>
  </si>
  <si>
    <t>МБОУ «Гимназия» г. Обнинска</t>
  </si>
  <si>
    <t>Сухарев Александр Егорович</t>
  </si>
  <si>
    <t xml:space="preserve">249033 г. Обнинск, Калужской обл., пр. Ленина, 36
Тел./факс (48439)62117
e-mail: gymn_obn@mail.ru
</t>
  </si>
  <si>
    <t>www.gymn-obninsk.ru</t>
  </si>
  <si>
    <t>Одноразовое питание (обед)</t>
  </si>
  <si>
    <t>№85 от 01.04.2015 г. Серия40Л01№0001066</t>
  </si>
  <si>
    <t>Бачина Наталия Викторовна</t>
  </si>
  <si>
    <t xml:space="preserve">Калужская обл., г.Обнинск, ул.Гагарина, д.20
484)39 49 666 school16obninsk@rambler.ru 
</t>
  </si>
  <si>
    <t>sch16.obninsk.su</t>
  </si>
  <si>
    <t>№ 40.ФУ01000М0001541219 от 25.12.2019 г.</t>
  </si>
  <si>
    <t xml:space="preserve">ЛО-40-01-000953 от 04.12.12014 г. </t>
  </si>
  <si>
    <t xml:space="preserve">№ 103 от 07.04.2016 г. </t>
  </si>
  <si>
    <t xml:space="preserve">derjava-obninsk.ru  </t>
  </si>
  <si>
    <t>249034 Калужская область, г. Обнинск ул. Ленина д.  194, 8(48439)4-94-64            derjava-sekretar@mail.ru</t>
  </si>
  <si>
    <t>№174 от 21.05.2015 г. Серия40Л01№0001158</t>
  </si>
  <si>
    <t>Михалычев Борис Иванович</t>
  </si>
  <si>
    <t>249033, Калужская область, г. Обнинск, Пионерский пр., д.29, т/ф (484)39-5-88-55 camp@dubravushka.ru</t>
  </si>
  <si>
    <t>dubravushkacamp.ru</t>
  </si>
  <si>
    <t>Городской бассейн</t>
  </si>
  <si>
    <t>В процессе получения</t>
  </si>
  <si>
    <t>2019 г.</t>
  </si>
  <si>
    <t>Строева Ирина Александровна</t>
  </si>
  <si>
    <t xml:space="preserve">249031, Калужская область, ,Обнинск, ул.Мира,14
т/ф  (8948439) 6-11-68
techliceum@ mail.ru
http://techliceum.ru/
</t>
  </si>
  <si>
    <t xml:space="preserve">http://techliceum.ru/ </t>
  </si>
  <si>
    <t xml:space="preserve">№146 от 12.05.2015 г. </t>
  </si>
  <si>
    <t>№40.01.05.000.М.000213.05.19 от 06.05.2019 г.</t>
  </si>
  <si>
    <t>№40.01.06.000.М.000176.06.19 от 06.06.2019 г.</t>
  </si>
  <si>
    <t>https://40204s013.edusite.ru/</t>
  </si>
  <si>
    <t>http://shatsky-school.com.ru/</t>
  </si>
  <si>
    <t>№40.01.05.000.М.000445.05.19 от 24.05.2019 г.</t>
  </si>
  <si>
    <t>№40.ФУ.01.000.М.000051.05.19 от 28.05.2019 г.</t>
  </si>
  <si>
    <t>№40.ФУ.01.000.М.000054.05.19 от 28.05.2019 г.</t>
  </si>
  <si>
    <t>№40.01.05.000.М.000410.05.19 от 20.05.2019 г.</t>
  </si>
  <si>
    <t>Молодило Максим Борисович</t>
  </si>
  <si>
    <t xml:space="preserve">Калужская область, Жуковский район, с. Восход, 
8(495)132-08-15, civil@t-park.camp
</t>
  </si>
  <si>
    <t>Директор - Рякова Ольга Васильевна</t>
  </si>
  <si>
    <t>Директор - Борисова Наталья Анатольевна</t>
  </si>
  <si>
    <t>№40.01.05.000.М.000404.07.20 от 28.07.2020 г.</t>
  </si>
  <si>
    <t>№40.01.05.000.М.000399.07.20 от 28.07.2020 г.</t>
  </si>
  <si>
    <t>№40.01.05.000.М.000397.07.20 от 28.07.2020 г.</t>
  </si>
  <si>
    <t>1954 г., 2020 г.-текущий ремонт</t>
  </si>
  <si>
    <t>Антипова Ирина Анатольевна</t>
  </si>
  <si>
    <t>№40.01.05.000.М.000395.07.20 от 28.07.2020 г.</t>
  </si>
  <si>
    <t>№40.01.05.000.М.000401.07.20 от 28.07.2020 г.</t>
  </si>
  <si>
    <t>№40.01.05.000.М.000396.07.20 от 28.07.2020 г.</t>
  </si>
  <si>
    <t>Начальник лагеря - Маркина Людмила Алексеевна</t>
  </si>
  <si>
    <t>1988 г., 2020 г.-текущий ремонт</t>
  </si>
  <si>
    <t>№40.01.05.000.М.000400.07.20 от 28.07.2020 г.</t>
  </si>
  <si>
    <t>Директор - Насирова Т.А., Начальник лагеря-Козлова Татьяна Сергеевна</t>
  </si>
  <si>
    <t>1988 г., 2014 г.-текущий ремонт</t>
  </si>
  <si>
    <t>№40.01.05.000.М.000398.07.20 от 28.07.2020 г.</t>
  </si>
  <si>
    <t>1970 г., 2020 г.-текущий ремонт</t>
  </si>
  <si>
    <t>№40.0105.000.М.000403.07.20 от 28.07.2020 г.</t>
  </si>
  <si>
    <t>1993 г., 2020 г.-текущий ремонт</t>
  </si>
  <si>
    <t xml:space="preserve">№40.01.05.000.М.000402.07.20 от 28.07.2020 г. </t>
  </si>
  <si>
    <t>1978 г., 2002 г.-капитальный ремонт, 2020 г.-текущий ремонт</t>
  </si>
  <si>
    <t>№40.01.05.000.М.000471.07.20 от 31.07.2020 г.</t>
  </si>
  <si>
    <t>Плановая проверка 22.11.2019 г., все нарушения устранены</t>
  </si>
  <si>
    <t>№40.01.05.000.М.000452.07.20 от 30.07.2020 г.</t>
  </si>
  <si>
    <t>1957/1977 гг, 2002 г.-капитальный ремонт, 2020 г.-текущий ремонт</t>
  </si>
  <si>
    <t>№40.01.05.000.М.000481.08.20 от 03.08.2020 г.</t>
  </si>
  <si>
    <t>Директор-Косёнкова Наталья Ивановна Начальник лагеря-Стельфировская Нина Петровна</t>
  </si>
  <si>
    <t>№40.01.05.000.М.000496.08.20 от 04.08.2020 г.</t>
  </si>
  <si>
    <t>МОУ «Ерденевская средняя общеобразовательная школа"»</t>
  </si>
  <si>
    <t>№40.01.05.000.М.000495.08.20 от 04.08.2020 г.</t>
  </si>
  <si>
    <t>1975 г., 2020 г.-текущий ремонт</t>
  </si>
  <si>
    <t>№40.01.05.000.М.000489.08.20 от 04.08.2020 г.</t>
  </si>
  <si>
    <t>Директор- Мосин Сергей Николаевич Начальник лагеря - Шиндяпина Марина Григорьевна</t>
  </si>
  <si>
    <t>№40.01.05.000.М.000331.07.20 от 22.07.2020 г.</t>
  </si>
  <si>
    <t>№40.01.05.000М.000333.07.20 от 22.07.2020 г.</t>
  </si>
  <si>
    <t>№40.01.05.000.М.000332.07.20 от 22.07.2020 г.</t>
  </si>
  <si>
    <t xml:space="preserve">Муниципальное казенное образовательное учреждение дополнительного образования «Центр развития творчества детей и юношества» Хвастовичского района Калужской области (МКОУДО «ЦРТДЮ») </t>
  </si>
  <si>
    <t>Директор - Сидоров Владимир Ильич, Начальник лагеря - Голышева Валентина Афанасьевна</t>
  </si>
  <si>
    <t>249360, Калужская область, с. Хвастовичи, ул. Димитрова, д.1 8 (48453) 91917,                       moudod-abramova@ya.ru</t>
  </si>
  <si>
    <t>https://mkoudo.wixsite.com/mkoudo/home</t>
  </si>
  <si>
    <t>7- 18 лет</t>
  </si>
  <si>
    <t>2016 г, 2019 г. - текущий ремонт</t>
  </si>
  <si>
    <t>№ ЛО-40-01-000695 от 27.08.2013</t>
  </si>
  <si>
    <t>Серия 40Л01 №0001625 от 12.07.2016 г.</t>
  </si>
  <si>
    <t xml:space="preserve">
МКОУ «Нехочская основная школа» 
</t>
  </si>
  <si>
    <t>Директор - Богачева Людмила Васильевна, Начальник лагеря - Жукова Галина Тихоновна</t>
  </si>
  <si>
    <t xml:space="preserve">4021002292 
</t>
  </si>
  <si>
    <t xml:space="preserve">249382, Калужская область, Хвастовичский район,
д. Нехочи, ул. Центральная, д. 1
8(48453)95239,
neh.schckola@yandex.ru
</t>
  </si>
  <si>
    <t xml:space="preserve">Schneh.kaluga.ru </t>
  </si>
  <si>
    <t>Серия 40Л01 №0001396 от 30.11.2015 г.</t>
  </si>
  <si>
    <t xml:space="preserve">  МКОУ «Подбужская основная общеобразовательная школа» </t>
  </si>
  <si>
    <t xml:space="preserve">249381  Россия Калужская область Хвастовичский район с. Подбужье,   Симоненкова 13
(48453)  95-6-34
Podbuge@yandex.ru
</t>
  </si>
  <si>
    <t>https://podbuge.kalugaschool.ru/</t>
  </si>
  <si>
    <t xml:space="preserve">№ 40.01.05.000.T.000701.10.19  от 10.10.19
</t>
  </si>
  <si>
    <t>Серия 40Л01 №0001394 от 30.11.2015</t>
  </si>
  <si>
    <t>№40.01.05.000.М.000465.07.20 от 31.07.2020 г.</t>
  </si>
  <si>
    <t>№40.01.05.000.М.000460.07.20 от 31.07.2020 г.</t>
  </si>
  <si>
    <t>№40.01.05.000.М.000467.07.20 от 31.07.2020 г.</t>
  </si>
  <si>
    <t>№ 40.01.05.000.М.000464.07.20 от 31.07.2020 г.</t>
  </si>
  <si>
    <t>№40.01.05.000.М.000468.07.20 от 31.07.2020 г.</t>
  </si>
  <si>
    <t>Директор - Леонидова Наталья Ивановна Начальник лагеря - Панкина Елена Анатольевна</t>
  </si>
  <si>
    <t xml:space="preserve">1968 г., 2020 г.-текущий ремонт </t>
  </si>
  <si>
    <t>№40.01.05.000.М.000461.07.20 от 31.07.2020 г.</t>
  </si>
  <si>
    <t>№40.01.05.000.М.000469.07.20 от 31.07.2020 г.</t>
  </si>
  <si>
    <t>№40.01.05.000.М.000462.07.20 от 31.07.2020 г.</t>
  </si>
  <si>
    <t>1991 г., 2020 г.-текущий ремонт</t>
  </si>
  <si>
    <t>Директор-Бурмистрова Вера Анатольевна, Начальник лагеря - Мамичева Ольга Николаевна</t>
  </si>
  <si>
    <t>№40.01.05.000.М.000463.07.20 от 31.07.2020 г.</t>
  </si>
  <si>
    <t>№ 40.01.05.000.М.000492.08.20 от 04.08.2020 г.</t>
  </si>
  <si>
    <t>Плановая №3от 13.01.2020 г.</t>
  </si>
  <si>
    <t>Директор - Галочкина Маринка Викторовна</t>
  </si>
  <si>
    <t>1988 г., 2016 г.-капитальный ремонт, 2019 г.-текущий ремонт</t>
  </si>
  <si>
    <t xml:space="preserve"> Начальник лагеря - Карпова Наталья Николаевна</t>
  </si>
  <si>
    <t>1965 г., 2020 г.-текущий ремонт</t>
  </si>
  <si>
    <t>№40.01.05.000.М.000446.07.20 от 30.07.2020 г.</t>
  </si>
  <si>
    <t xml:space="preserve"> Акт проверки №49 от 04.12.2020 г. Нарушений не выявлено.
</t>
  </si>
  <si>
    <t>№40.01.05.000.М.000440.07.20 от 30.07.2020 г.</t>
  </si>
  <si>
    <t xml:space="preserve"> №40.01.05.000.М.000444.07.20 от 30.07.2020 г.</t>
  </si>
  <si>
    <t>№40.01.05.000.М.000445.07.20 от 30.07.2020 г.</t>
  </si>
  <si>
    <t>№40.01.05.000.М.000443.07.20 от 30.07.2020 г.</t>
  </si>
  <si>
    <t xml:space="preserve">Договор с ФАП </t>
  </si>
  <si>
    <t xml:space="preserve">МКОУ «Средняя общеобразовательная школа »
г. Юхнов
</t>
  </si>
  <si>
    <t>2499910 г. Юхнов ул. Мичурина, д.24    8(48436)21458
uchnovsh2@mail.ru</t>
  </si>
  <si>
    <t>№40.01.05.000.М.000441.07.20 от 30.07.2020 г.</t>
  </si>
  <si>
    <t>Территориальный отдел управления федеральной службы по надзору в сфере защиты прав потребителей и благополучия человека по Калужской области в Дзержинском, Юхновском, Износковском, Медынском районах</t>
  </si>
  <si>
    <t>№40.01.05.000.М.000447.07.20 от 30.07.2020 г.</t>
  </si>
  <si>
    <t>2014 г., 2020 г.-текущий ремонт</t>
  </si>
  <si>
    <t>№40.01.05.000.М.000313.07.20 от 20.07.2020 г.</t>
  </si>
  <si>
    <t>2016 г., 2020 г.-текущий ремонт</t>
  </si>
  <si>
    <t>№40.01.05.000.М000316.07.20 от 20.07.2020 г.</t>
  </si>
  <si>
    <t>№40.01.05.000.М.000319.07.20 от 20.07.2020 г.</t>
  </si>
  <si>
    <t>№40.01.05.000.М.000314.07.20 от 20.07.2020 г.</t>
  </si>
  <si>
    <t>№40.01.05000.М.000315.07.20 от 20.07.2020 г.</t>
  </si>
  <si>
    <t>№40.01.05.000.М.000317.07.20 от 20.07.2020 г.</t>
  </si>
  <si>
    <t>2005 г., 2020 г.-текущий ремонт</t>
  </si>
  <si>
    <t xml:space="preserve"> №40.01.05.000.М.000318.07.20 от 20.07.2020 г.</t>
  </si>
  <si>
    <t xml:space="preserve">4 игровые комнаты, библиотека, спортивный зал
Питание двухразовое в школьной столовой
Соответствует
 СанПин
</t>
  </si>
  <si>
    <t>1978 г., 2019 г.-капимтальный ремонт, 2020 г.-текущий ремонт</t>
  </si>
  <si>
    <t>№ 40.01.05.000.М.000339.07.20 от 23.07.2020 г.</t>
  </si>
  <si>
    <t xml:space="preserve">Представление прокуратуры №7-44-20 от 20.07.2020 г. Нарушения устранены 
</t>
  </si>
  <si>
    <t xml:space="preserve">№ 40.01.05.000.М.000338.07.20 от 23.07.2020 г.
</t>
  </si>
  <si>
    <t>Директор - Коняхина Тамара Егоровна Начальник лагеря -Костюкова Любовь Владимировна</t>
  </si>
  <si>
    <t>№40.01.05.000.М.000337.07.20 от 23.07.2020 г.</t>
  </si>
  <si>
    <t xml:space="preserve">№ 40.01.05.000.М.000336.07.20 от 23.07.2020 г.
</t>
  </si>
  <si>
    <t>6,6-14 лет</t>
  </si>
  <si>
    <t>№ 40.01.05.000.М.000335.07.20 от 23.07.2020 г.</t>
  </si>
  <si>
    <t xml:space="preserve">№40.01.05.000.М.000334.07.20 от 23.07.2020 г.
</t>
  </si>
  <si>
    <t xml:space="preserve">Договор с ФАП
</t>
  </si>
  <si>
    <t>1972 г., 2018 г.-капитальный ремонт, 2020 г.-текущий ремонт</t>
  </si>
  <si>
    <t>1976 г., 2016 г.-капитальный ремонт, 2020 г.-текщий ремонт</t>
  </si>
  <si>
    <t>Ермаков Александр Анатольевич</t>
  </si>
  <si>
    <t>№40.01.05.000.М.000114.03.20 от 18.03.2020 г.</t>
  </si>
  <si>
    <t>№40.01.05.000.М.000448.07.20 от 30.07.2020 г.</t>
  </si>
  <si>
    <t>№40.01.05.000.М.000450.07.20 от 30.07.2020 г.</t>
  </si>
  <si>
    <t xml:space="preserve"> №40.01.05.000.М.000449.07.20 от 30.07.2020 г.</t>
  </si>
  <si>
    <t>№40.01.05.000.М.000425.07.20 от 29.07.2020 г.</t>
  </si>
  <si>
    <t>№40.01.05.000.М.000426.07.20 от 29.07.2020 г.</t>
  </si>
  <si>
    <t>1957 г., 2020 г.-текущий ремонт</t>
  </si>
  <si>
    <t>1971 г., 2020 г.-текущий ремонт</t>
  </si>
  <si>
    <t>№40.01.05.000.М.000422.07.20 от 29.07.2020 г.</t>
  </si>
  <si>
    <t>Директор-Лузанова Ирина Васильевна           Начальник лагеря - Никитина Любовь Анатольевна</t>
  </si>
  <si>
    <t>№40.01.05.000.М.000392.07.20 от 27.07.2020 г.</t>
  </si>
  <si>
    <t xml:space="preserve">№ 40.01.05.000.М.000391.07.20 от 27.07.2020 г.
</t>
  </si>
  <si>
    <t>1985 г., 2013 г.-капитальный ремонт, 2020 г.-текущий ремонт</t>
  </si>
  <si>
    <t>№40.01. 05.000.М.000390.07.20 от 27.07.2020 г.</t>
  </si>
  <si>
    <t xml:space="preserve">№40.01.05.000.М.000472.07.20 от 31.07.2020 г. </t>
  </si>
  <si>
    <t>№ 40.01.05. 000. М.000478.07.20 от 31.07.2020 г.</t>
  </si>
  <si>
    <t>Плановая проверка Тоуправления Роспотребнадзора по Калужской области. Замечаний нет.</t>
  </si>
  <si>
    <t>1984 г., 2020 г.-текущий ремонт</t>
  </si>
  <si>
    <t>№40.01.05.000.М000477.07.20 от 31.07.2020 г.</t>
  </si>
  <si>
    <t>№ 40.01.05.000.М.000310.07.20 от 20.07.2020 г.</t>
  </si>
  <si>
    <t xml:space="preserve">Двухразовое питание детей
3 комнаты для занятий с детьми
</t>
  </si>
  <si>
    <t>№ 40.01.05.00М.00020309.07.20 от 20.07.2020 г.</t>
  </si>
  <si>
    <t xml:space="preserve">Договор с ЦРБ  </t>
  </si>
  <si>
    <t>1955 г., 2020 г. - текущий ремонт</t>
  </si>
  <si>
    <t xml:space="preserve">№ 40.01.05.000.М.000312.07.20 от 20.07.2020 г.
</t>
  </si>
  <si>
    <t>№40.01.05.000.М.000311.07.20 от 20.07.2020 г.</t>
  </si>
  <si>
    <t xml:space="preserve">_ 
</t>
  </si>
  <si>
    <t xml:space="preserve">2-х разовое питание,детей  
количество комнат-4
</t>
  </si>
  <si>
    <t>1974 г., 2019 г.- капитальный ремонт</t>
  </si>
  <si>
    <t>№40.01.05.000.М.000308.07.20 от 20.07.2020 г.</t>
  </si>
  <si>
    <t>МКОУ «Извольская основная общеобразовательная школа»</t>
  </si>
  <si>
    <t>Директор - Присягина Елена Анатольевна Начальник лагеря - Ефимова Алевтина Алексеевна</t>
  </si>
  <si>
    <t>249883 Калужская область ,Износковский район ,с.Извольск ул.Зеленая д.4 ,8(484)4944-7-16,izvolsk_osh@mail.ru</t>
  </si>
  <si>
    <t xml:space="preserve">http://40420s020.edusite.ru/  </t>
  </si>
  <si>
    <t>№216 от 20.10.2016 г. Серия 40Л01 №0001676</t>
  </si>
  <si>
    <t>Директор - Сухорукова Татьяна Евгеньевна Начальник лагеря - Мокроусова Екатерина Юрьевна</t>
  </si>
  <si>
    <t>№40.01.05.000.М.000344.07.20 от 23.07.2020 г.</t>
  </si>
  <si>
    <t xml:space="preserve">№40.01.05.000.М.000346.07.20 от 23.07.2020 г. </t>
  </si>
  <si>
    <t xml:space="preserve">МКОУ «Брынская средняя общеобразовательная школа» </t>
  </si>
  <si>
    <t>1977 г., 2020 г.-текущий ремонт</t>
  </si>
  <si>
    <t>№40.01.05.000.М.000345.07.20 от 23.07.2020 г.</t>
  </si>
  <si>
    <t>№40.01.05.000.М.000347.07.20 от 23.07.2020 г.</t>
  </si>
  <si>
    <t>№40.01.05.000.М.000343.07.20 от 23.07.2020 г.</t>
  </si>
  <si>
    <t>Директор - Митрохина Наталья Васильевна Начальник лагеря - Федченкова Ирина Витальевна</t>
  </si>
  <si>
    <t xml:space="preserve">№40.01.05.000.М.000348.07.20 от 23.07.2020 г. </t>
  </si>
  <si>
    <t>1961 г., 2020 г.-текущий ремонт</t>
  </si>
  <si>
    <t>№40.01.05.000.М.000349.07.20 от 23.07.2020 г.</t>
  </si>
  <si>
    <t>№40.01.05.000.М.000342.07.20 от 23.07.2020 г.</t>
  </si>
  <si>
    <t xml:space="preserve">Директор - Цибулаев Кирилл Александрович </t>
  </si>
  <si>
    <t>№40.01.05.000.М.000413.07.20 от 28.07.2020 г.</t>
  </si>
  <si>
    <t xml:space="preserve">Директор - Куксарева Ольга Анатольевна </t>
  </si>
  <si>
    <t>№40.01.05.000.М.000405.07.20 от 28.07.2020 г.</t>
  </si>
  <si>
    <t>Начальник лагеря - Павлыш Елена Короглыевна</t>
  </si>
  <si>
    <t>№40.01.05.000.М.000415.07.20 от 28.07.2020 г.</t>
  </si>
  <si>
    <t>Директор - Иост Ирина Юрьевна</t>
  </si>
  <si>
    <t>№40.01.05.000.М.000412.07.20 от 28.07.2020 г.</t>
  </si>
  <si>
    <t xml:space="preserve">Директор-Ульянова Татьяна Николаевна </t>
  </si>
  <si>
    <t xml:space="preserve">Директор-Толмачев Александр Викторович </t>
  </si>
  <si>
    <t>2011 г., 2020 г.- текущий ремонт</t>
  </si>
  <si>
    <t xml:space="preserve">Директор - Клещеева Наталья Александровна </t>
  </si>
  <si>
    <t xml:space="preserve"> №40.01.05.000.М.000410.07.20 от 28.07.2020 г.</t>
  </si>
  <si>
    <t xml:space="preserve">Директор-Кононова Светлана Николаевна </t>
  </si>
  <si>
    <t>№40.01.05.000.М.000408.07.20 от 28.07.2020 г.</t>
  </si>
  <si>
    <t xml:space="preserve">Директор-Мамонов Дмитрий Игоревич </t>
  </si>
  <si>
    <t>Директор-Воробьева Лариса Александровна</t>
  </si>
  <si>
    <t>№40.0.05.000.М.000409.07.20 от 28.07.2020 г.</t>
  </si>
  <si>
    <t xml:space="preserve">Директор -Губарь Наталья Евгеньевна </t>
  </si>
  <si>
    <t>Директор-Романова Елена Константиновна</t>
  </si>
  <si>
    <t>№40.01.05.000.М.000411.07.20 от 28.07.2020 г.</t>
  </si>
  <si>
    <t xml:space="preserve">Директор-Бушина Екатерина Вячеславовна </t>
  </si>
  <si>
    <t>Пиунова Иринка Валерьевна</t>
  </si>
  <si>
    <t>1972 г., 2020 г.-капитальный ремонт, 2020 г.-текущий ремонт</t>
  </si>
  <si>
    <t>1987 г., 2020 г.-текущий ремонт</t>
  </si>
  <si>
    <t>№40.01.05.000.М.000305.07.20 от 20.07.2020 г.</t>
  </si>
  <si>
    <t xml:space="preserve">№40.01.05.000.М.000303.07.20 от 20.07.2020 г. </t>
  </si>
  <si>
    <t>Волошедова Марина Сергеевна</t>
  </si>
  <si>
    <t>1995 г., 2020 г.-текущий ремонт</t>
  </si>
  <si>
    <t>№ 40.01.05.000.М.000307.07.20 от 20.07.2020 г.</t>
  </si>
  <si>
    <t>№40.01.05.000.М.000302.07.20 от 20.07.2020 г.</t>
  </si>
  <si>
    <t>№40.01.05.000.М.000366.07.20 от 27.07.2020 г.</t>
  </si>
  <si>
    <t xml:space="preserve">01.12.2020 внеплановая проверка ТО УРПН по КО </t>
  </si>
  <si>
    <t>Директор-Папышкина Ирина Анатольевна Начальник лагеря - Калужина Галина Анатольевна</t>
  </si>
  <si>
    <t>№40.01.05.000.М.000358.07.20 от 27.07.2020 г.</t>
  </si>
  <si>
    <t>№40.01.05.000.М.000363.07.20 от 27.07.2020 г.</t>
  </si>
  <si>
    <t>№40.01.05.000.М.000364.07.20 от 27.07.2020 г.</t>
  </si>
  <si>
    <t>№40.01.05.000.М.000361.07.20 от 27.07.2020 г.</t>
  </si>
  <si>
    <t>№40.01.05.000.М.000360.07.20 от 27.07.2020 г.</t>
  </si>
  <si>
    <t>№40.01.05.000.М.000371.07.20 от 27.07.2020 г.</t>
  </si>
  <si>
    <t>№40.01.05.000.М.000365.07.20 от 27.07.2020 г.</t>
  </si>
  <si>
    <t>№40.01.05.000.М.000362.07.20 от 27.07.2020 г.</t>
  </si>
  <si>
    <t>№40.01.05.000.М.000369.07.20 от 27.07.2020 г.</t>
  </si>
  <si>
    <t>1979 г., 2020 г.-текущий ремонт</t>
  </si>
  <si>
    <t>№40.01.05.000.М.000357.07.20 от 27.07.2020 г.</t>
  </si>
  <si>
    <t xml:space="preserve"> № 40.01.05.000.М.000370.07.20 от 27.07.2020 г.</t>
  </si>
  <si>
    <t>№40.01.05.000.М.000373.07.20 от 27.07.2020 г.</t>
  </si>
  <si>
    <t>1936 г., 2000 г.-капитальный ремонт, 2020 г.-текущий ремонт</t>
  </si>
  <si>
    <t>№ 40.01.05.000.М.000545.09.20 от 02.09.2020 г.</t>
  </si>
  <si>
    <t>1985 г., 2017 г.-капитальный ремонт, 2020 г.-текущий ремонт</t>
  </si>
  <si>
    <t>№40.01.05.000.М.000388.07.20 от 27.07.2020 г.</t>
  </si>
  <si>
    <t>№ 40.01.05.000.М.000374.07.20 от 27.07.2020 г.</t>
  </si>
  <si>
    <t xml:space="preserve">№ 40.01.05.000.М.000387.07.20 от 27.07.2020 г.
</t>
  </si>
  <si>
    <t>№40.05.000.М.000381.07.20 от 27.07.2021 г.</t>
  </si>
  <si>
    <t xml:space="preserve">№40.01.05.000.М.000379.07.20 от 27.07.2020 г. </t>
  </si>
  <si>
    <t xml:space="preserve">№40.01.05.000.М.000376.07.20 от 27.07.2020 г. </t>
  </si>
  <si>
    <t>МКОУ  «Средняя общеобразовательная школа № 12»</t>
  </si>
  <si>
    <t xml:space="preserve"> 249271, Калужская обл, Сухиничский р-н, Сухиничи г, Дзержинского ул, дом № 11                                        8 (484) 5154-3-63 schoolsuh12@yandex.ru</t>
  </si>
  <si>
    <t>http://schoolsuh12.kaluga.ru/</t>
  </si>
  <si>
    <t>Кулабухова Татьяна Юрьевна</t>
  </si>
  <si>
    <t xml:space="preserve">Серия 40ЛО1 №0000917 от 27.11.14 г. №389 </t>
  </si>
  <si>
    <t>1976 г., 2020 г.-текущий ремонт</t>
  </si>
  <si>
    <t>№40.01.05.000.М000320.07.20 от 22.07.2020 г.</t>
  </si>
  <si>
    <t>№40.01.05.000.М.000329.07.20 от 22.07.2020 г.</t>
  </si>
  <si>
    <t>№40.01.05.000.М.000328.07.20 от 22.07.2020 г.</t>
  </si>
  <si>
    <t>№ 40.01.05.000.М.000327.07.20 от 22.07.2020 г.</t>
  </si>
  <si>
    <t>№40.01.05.000.М.000325.07.20 от 22.07.2020 г.</t>
  </si>
  <si>
    <t>1973 г., 2012 г.-капитальный ремонт, 2020 г.-текущий ремонт</t>
  </si>
  <si>
    <t>№40.01.05.000.М.000324.07.20 от 22.07.2020 г.</t>
  </si>
  <si>
    <t>Директор-Беззубов Олег Станиславович Начальник лагеря - Волохова Татьяна Викторовна</t>
  </si>
  <si>
    <t>№40.01.05.000.М.000326.07.20 от 22.07.2020 г.</t>
  </si>
  <si>
    <t xml:space="preserve">Акт приемки от 20 мая 2020 г. , комиссия из представителей: администрации муниципального района, отдела образования муниципального района, ПДН МО МВД "Людиновский", МОНДиПР, филиал ФГКУ УВ ВНГ России по Калужской области
Нарушений н е выявлено
</t>
  </si>
  <si>
    <t>№ 40.01.05.000.М.000322.07.20 от 22.07.2020 г.</t>
  </si>
  <si>
    <t xml:space="preserve">Нарушена не выявлено 
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Людиновском, Жиздренском, Хвастовическом, Ульяновском, Думическом районах
 от 20.06.2020 г. 
</t>
  </si>
  <si>
    <t xml:space="preserve"> 3.</t>
  </si>
  <si>
    <t>№40.01.05.000.М.000321.07.20 от 22.07.2020 г.</t>
  </si>
  <si>
    <t xml:space="preserve">249400 Калужская обл., Людиново г.
ул. Герцена, д.15А,   dyush_lyudinovo@bk.ru   
8(48444) 6-73-64
</t>
  </si>
  <si>
    <t>№40.01.05.000.М.000297.07.20 от 16.07.2020 г.</t>
  </si>
  <si>
    <t>№40.01.05.000.М.000291.07.20 от 16.07.2020 г.</t>
  </si>
  <si>
    <t>№40.01.05.000.М.000299.07.20 от 16.07.2020 г.</t>
  </si>
  <si>
    <t>№40.01.05.000.М.000290.07.20 от 16.07.2020 г.</t>
  </si>
  <si>
    <t>№40.01.05.000.М.000294.07.20 от 16.07.2020 г.</t>
  </si>
  <si>
    <t>1991 г., 2020 г.-капитальный ремонт</t>
  </si>
  <si>
    <t>№40.01.05.000.М.000295.07.20 от 16.07.2020 г.</t>
  </si>
  <si>
    <t>№40.01.05.000.М.000292.07.20 от 16.07.2020 г.</t>
  </si>
  <si>
    <t>№ 40.01.05.000.M.000341.07.20 от 23.07.2020 г.</t>
  </si>
  <si>
    <t>№ 40.01.05.000.M.000451.07.20 от 30.07.2020 г.</t>
  </si>
  <si>
    <t>№ 40.01.05.000.М.000459.07.20 от 31.07.2020 г.</t>
  </si>
  <si>
    <t>№ 40.01.05.000.M.000419.07.20 от 29.07.2020 г.</t>
  </si>
  <si>
    <t>Территориальный отдел управления Федеральной службы по надзору в сфере защиты прав потребителей и благополучия человека по Калужской области в Боровском, Жуковском, Малоярославецком, Тарусском районах, 21.12.2020 г., акт №79, нарушения устранены</t>
  </si>
  <si>
    <t>№40.01.05.000.М.000439.07.20 от 30.07.2020 г.</t>
  </si>
  <si>
    <t xml:space="preserve">Проверка проводилась 30 июля 2020 года, замечаний не было </t>
  </si>
  <si>
    <t>1967 г., 2020 г.-текущий ремонт</t>
  </si>
  <si>
    <t>№40.01.05.000.М.000418.07.20 от 29.07.2020 г.</t>
  </si>
  <si>
    <t>№ 40.01.05.000.M.000494.08.20 от 04.08.2020 г.</t>
  </si>
  <si>
    <t>№40.01.05.000.М.000416.07.20 от 28.07.2020 г.</t>
  </si>
  <si>
    <t>№ 40.01.05.000.М.000356.07.20 от 27.07.2020 г.</t>
  </si>
  <si>
    <t>МОУ «Средняя общеобразовательная школа №5 г. Балабаново»</t>
  </si>
  <si>
    <t>Данченко Ольга Александровна</t>
  </si>
  <si>
    <t xml:space="preserve">249000 Калужская область, Боровский район, город Балабаново, улица Гагарина, здание 43
mou05shkola@yandex.ru
8(48438) 68055
</t>
  </si>
  <si>
    <t>bal5sodruzhestvo.kaluga.ru</t>
  </si>
  <si>
    <t>2020 г.</t>
  </si>
  <si>
    <t>№23 от 04.09.2020  г. Серия40Л01№0001940</t>
  </si>
  <si>
    <t>№ЛО-40-01-001006 от 10.02.2015 г.</t>
  </si>
  <si>
    <t>№11 от 02.04.2018 г. Серия 40Л01 №0001841</t>
  </si>
  <si>
    <t xml:space="preserve">Договор на медицинское обслуживание </t>
  </si>
  <si>
    <t>Трёхразовое питание, дневной сон</t>
  </si>
  <si>
    <t xml:space="preserve">г. Обнинск, пл. Треугольная, д.3 848439-
6-15-51 директор 
school3-obninsk@yandex.ru
</t>
  </si>
  <si>
    <t>Терешатова Лина Васильевна</t>
  </si>
  <si>
    <t>Духразовое питание</t>
  </si>
  <si>
    <t>1982 г., 2020 г.-текущий ремонт</t>
  </si>
  <si>
    <t xml:space="preserve">МБОУ  "Лицей «Держава»
</t>
  </si>
  <si>
    <t xml:space="preserve">
 МБОУ «Средняя общеобразовательная школа № 17»
</t>
  </si>
  <si>
    <t xml:space="preserve">г. Обнинск, ул. Белкинская
д.10 ,
8-48439-7-22-56, obnschool17@mail.ru
</t>
  </si>
  <si>
    <t>https://school17obn.ru/</t>
  </si>
  <si>
    <t>Чубарова Светлана Николаевна</t>
  </si>
  <si>
    <t>Абрамов Александр Сергеевич</t>
  </si>
  <si>
    <t>№40.01.05.000.М.000429.07.20 от 29.07.2020 г.</t>
  </si>
  <si>
    <t>№40.01.05.000.М.000428.07.20 от 29.07.2020 г.</t>
  </si>
  <si>
    <t>1994 г., 2020 г.-текущий ремонт</t>
  </si>
  <si>
    <t>№40.01.05.000.М.000435.07.20 от 29.07.2020 г.</t>
  </si>
  <si>
    <t>№ 40.01.05.000.М.000430.07.20 от 29.07.2020 г.</t>
  </si>
  <si>
    <t>248000
г. Калуга,
ул. 65 лет Победы, зд.10 .8(4842)720680 sch06@uo.kaluga.ru</t>
  </si>
  <si>
    <t>1974 г., 2020 г.-текущий ремонт</t>
  </si>
  <si>
    <t>Жохов Андрей Федорович</t>
  </si>
  <si>
    <t>Яшина Светлана Владимировна</t>
  </si>
  <si>
    <t>248000
г. Калуга,
ул. Академика Королева, д.14 .8(4842)720680 sch06@uo.kaluga.ru</t>
  </si>
  <si>
    <t>№40.01.05.000.М.000433.07.20 от 29.07.2020 г.</t>
  </si>
  <si>
    <t>Чикалова Марина Анатольевна</t>
  </si>
  <si>
    <t>№40.01.05.000.М.000438.07.20 от 29.07.2020 г.</t>
  </si>
  <si>
    <t>№40.01.05.000.М.000431.07.20 от 29.07.2020 г.</t>
  </si>
  <si>
    <t>№40.01.05.000.М.000436.07.20 от 29.07.2020 г.</t>
  </si>
  <si>
    <t>Христофорова Елена Викторовна</t>
  </si>
  <si>
    <t xml:space="preserve">Шевченко Ольга Дмитриевна </t>
  </si>
  <si>
    <t xml:space="preserve">248009  г. Калуга, ул. Дубрава, 2а, тел./факс 52-76-33,
sch31@uo.kaluga.ru
</t>
  </si>
  <si>
    <t xml:space="preserve"> http://31kaluga.ru/</t>
  </si>
  <si>
    <t>2006 г., 2020 г.-текущий ремонт</t>
  </si>
  <si>
    <t>№40.01.05.000.М.000455.05.19 от 24.05.2019 г.</t>
  </si>
  <si>
    <t>№36 от 19.02.2014 г. Серия40Л01№0000681</t>
  </si>
  <si>
    <t xml:space="preserve"> МБОУ «Средняя общеобразовательная школа № 31» </t>
  </si>
  <si>
    <t>Матвеев Максим Сергеевич</t>
  </si>
  <si>
    <t>МБОУ «Средняя общеобразовательная школа №44»</t>
  </si>
  <si>
    <t>ХозиковАлексей Николаевич</t>
  </si>
  <si>
    <t>http://sch44.kaluga.ru/</t>
  </si>
  <si>
    <t xml:space="preserve">248032, Калужская обл, Калуга г, Льва Толстого ул, дом № 51 +7(4842) 53-02-08 mou_44@adm.kaluga.ru </t>
  </si>
  <si>
    <t>№319 от 25.12.2014 г. Серия40Л01№000977</t>
  </si>
  <si>
    <t>№18 от 27.07.2020 г. Серия 40Л01 №0001935</t>
  </si>
  <si>
    <t>№ЛО-40-01-001861 от 23.07.2020 г.</t>
  </si>
  <si>
    <t xml:space="preserve">Калужская область, Бабынинский, 
район, п. Воротынск, ул. 50 лет Победы, д. 10_
e-mail: bab.ddt.do2014@mail.ru 
8(4842)583515
8(48448)31312
</t>
  </si>
  <si>
    <t xml:space="preserve"> civilization.t-park.camp</t>
  </si>
  <si>
    <t>Размещение по 8 человек в Деревянных домиках, удобства в отдельно стоящих сан-блоках. 5-ти разовое, порционное питание. Программы -Туристическая, Конная, Творческие программы ,Гончарная мастерская.  Общая площадь 10Га, территория огорожена забором, охраняемая ,освещается ,видеонаблюдение. На территории – бассейн, Волейбольная площадка, футбольная. Летняя эстрада веревочный парк, скаладром.</t>
  </si>
  <si>
    <t xml:space="preserve">Бассейн </t>
  </si>
  <si>
    <t>2016 г.</t>
  </si>
  <si>
    <t>ОНД и ПР Малоярославецкого района/внеплановая, выездная/не выявлено. Прокуратура Малоярославецкого района внеплановая, выездная /выявлены не значительные нарушения, устранены в срок.</t>
  </si>
  <si>
    <t>МБОУ «Средняя общеобразовательная школа №14»</t>
  </si>
  <si>
    <t>Позднякова Ксения Николаевна</t>
  </si>
  <si>
    <t>https://school14.kaluga.ru/</t>
  </si>
  <si>
    <t>№40.01.05.000.М.000326.05.19 от 15.05.2019 г.</t>
  </si>
  <si>
    <t>№282 от 12.12.2014 г. Серия40Л01№0000940</t>
  </si>
  <si>
    <t>248016
г. Калуга,
ул. Московская, д.79 
8(4842) 557502, т/ф.8(4842) 558214</t>
  </si>
  <si>
    <t xml:space="preserve">2008- ввод в эксплуатацию.
2019- кап. Ремонт.
2020- текущий ремонт
</t>
  </si>
  <si>
    <t>Бетонированные дорожки</t>
  </si>
  <si>
    <t>Размещение по 2-4 человека в номере, удобства в номере. 5и разовое, порционное питание. Программы. Спортивные (Туристическая, Мото, Конная,), Общая площадь 5.5 Га,охраняемая,освещаемая,видеонаблюдение. На тарритории – Бассейн, Воллейбольная площадка, Кинозал,Летняя эстрада, мини футбольное поле, площадка для Пейнтбола, , учебная мото площадка скалодром, творческая мастерская</t>
  </si>
  <si>
    <t>248000, г. Калуга,                       ул. Московская д.7 Калужская область Жуковский район МО сельское поселение д. Верховье 8(48432)23771
8(4842)796734
galaktica.kaluga@mail.ru</t>
  </si>
  <si>
    <t>Загородный оздоровительный лагерь круглогодичного действия</t>
  </si>
  <si>
    <t>Загородный оздоровительный лагерь сезонного действия</t>
  </si>
  <si>
    <t>4006002450</t>
  </si>
  <si>
    <t>4007008729</t>
  </si>
  <si>
    <t>4014003739</t>
  </si>
  <si>
    <t>4017003600</t>
  </si>
  <si>
    <t>4020003790</t>
  </si>
  <si>
    <t>4025023222</t>
  </si>
  <si>
    <t>4028022516</t>
  </si>
  <si>
    <t>4028020621</t>
  </si>
  <si>
    <t>Липатов Герман Викторович</t>
  </si>
  <si>
    <t>638204621260</t>
  </si>
  <si>
    <t>Проживание по 2 человека в номерах с удобствами на блок из 2 комнат</t>
  </si>
  <si>
    <t>Подвойский Леонид Владимирович</t>
  </si>
  <si>
    <t xml:space="preserve">https://www.metrostroevez.ru/ </t>
  </si>
  <si>
    <t xml:space="preserve">Дети размещаются  в 7 корпусов по два отряда. Живут в комнате по 4 человека. </t>
  </si>
  <si>
    <t>2002 г. 2018-2020 гг. капитальный ремонт</t>
  </si>
  <si>
    <t xml:space="preserve">№40.01.05.000.М.000163.05.21 от 11.05.2021 </t>
  </si>
  <si>
    <t>Лицензия №ЛО -40-01-000437 от 9 ноября 2011года</t>
  </si>
  <si>
    <t xml:space="preserve">4007012267
</t>
  </si>
  <si>
    <t>№ 40.ФУ.01.000.М.000027.05.21 от 19.05.2021 г.</t>
  </si>
  <si>
    <t>Директор-Маршев Николай Павлович             Начальник лагеря - Мироненко Наталья Николаевна</t>
  </si>
  <si>
    <t>№40.01.05.000.М.000239.05.21 от 27.05.2021 г.</t>
  </si>
  <si>
    <t>№40.01.05.000.М.000240.05.21 от 27.05.2021 г.</t>
  </si>
  <si>
    <t>№40.01.05.000.М.000241.05.21 от 27.05.2021 г.</t>
  </si>
  <si>
    <t>№40.01.05.000.М.000242.05.21 от 27.05.2021 г.</t>
  </si>
  <si>
    <t>№40.01.05.000.М.000269.06.21 от 01.06.2021 г.</t>
  </si>
  <si>
    <t>№40.01.05.000.М.000319.06.21 от 04.06.2021 г.</t>
  </si>
  <si>
    <t>№ 40-01-000103</t>
  </si>
  <si>
    <t xml:space="preserve">Родионова Татьяна Павловна </t>
  </si>
  <si>
    <t xml:space="preserve">4027062354 </t>
  </si>
  <si>
    <t>1121 руб.</t>
  </si>
  <si>
    <t>2003 г., 2020 г. - текущий ремонт</t>
  </si>
  <si>
    <t>№40.01.000.М.000344.06.21 от 23.06.2021 г.</t>
  </si>
  <si>
    <t xml:space="preserve">Информация
о количестве детских оздоровительных организациях,
расположенных в муниципальных районах (городских округах) в 2022 году
в соответствии  с Реестром организаций отдыха детей и их оздоровления в Калужской области
</t>
  </si>
  <si>
    <t>№40.01.05.000.М.000562.09.20 от 14.09.2020</t>
  </si>
  <si>
    <t>Синицына Ирина Александровна</t>
  </si>
  <si>
    <t>1957 г., 2019 г.-текущий ремонт, 2020 гг.-капитальный ремонт</t>
  </si>
  <si>
    <t>ТО ФСС по Калужской области от 14.02.2020 г.; ЦПБ ФКУ ГЦАХиТО МВД России от 21.04.2020 г.; Прокуратура МР КО - 02.07.2020; ФКЗЗ ЦМСЧ МВД России - 04.08.2020 г.; ЦПБ ФКУ ГЦАХиТО МВД  Росии - 14.12.2020 г.</t>
  </si>
  <si>
    <t xml:space="preserve">249093, Калужская область, г. Малоярославец, ул. Циолковского, д.37        Тел./факс 8(48431) 2-18-74  2011druzhba@mail.ru </t>
  </si>
  <si>
    <t>02.01.2022-08.01.2022  25.03.2022-31.03.2022  01.06.2022-21.06.2022  24.06.2022-14.07.2022  17.07.2022-06.08.2022   30.10.2022-05.11.2022</t>
  </si>
  <si>
    <t>1998 г., 2021 г. - капитальный ремонт кровли столовой</t>
  </si>
  <si>
    <t>№40.01.05.000.М.000141.04.21 от 22.04.2021 г.</t>
  </si>
  <si>
    <t xml:space="preserve">22.04.2021 г. - 
Главное управление МЧС России по Калужской обл. отделение надзорной деятельногсти и профилактической работы Малоярославецкого района
- нарушений не выявлено      04.07.2019-16.06.2021 г. - Управление федеральной службы по надзору в сфере защиты прав потребителей и благополучия человека по Калужской области - выявленные нарушения ст.28. СанПин 2.4.4.3155-13 устранены в ходе проверки                               г. 20.05.2021 г., 13.08.2021 г. -  Главное управление МЧС России по Калужской обл. отделение надзорной деятельногсти и профилактической работы Малоярославецкого района - нарушений не выявлено                          </t>
  </si>
  <si>
    <t>01.06.2022-21.06.2022 24.06.2022-14.07.2022 17.07.2022-06.08.2022 09.08.2022-29.08.2022</t>
  </si>
  <si>
    <t xml:space="preserve">Акт проверки Управления МЧС России по Калужской области №39 от 21.05.2021 г. </t>
  </si>
  <si>
    <t>05.06.2022-25.06.2022   27.06.2022-17.07.2022      19.07.2022-08.08.2022   11.08.2022-31.08.2022</t>
  </si>
  <si>
    <t xml:space="preserve">Договор на медицинское обслуживание с  </t>
  </si>
  <si>
    <t>01.06.2022-21.06.2022</t>
  </si>
  <si>
    <t>192,4 руб.</t>
  </si>
  <si>
    <t>1964 г, 2021 г.-текущий ремонт</t>
  </si>
  <si>
    <t>№40.01.05.000.М.000270.06.21 от 01.06.2021 г.</t>
  </si>
  <si>
    <t>МОНДиПР г.Калуги 09.04.-29.04.2021 акт №53 от 29.04.2021 г.- нарушения согласно предписанию; 03.07.-04.07.2021 г. акт 93 от 04.07.2021 г. - нарушений не выявлено; Управление Роспотребнадзора 30.04.2021-31.05.2021 г. акт 185 от 31.05.2021 - нарушения согласно акта;Министерство образования и науки КО 01.04.2021-12.04.2021 акт №75-НЛ от 12.04.2021, нарушения согласна акта</t>
  </si>
  <si>
    <t>№ЛО-40-010-001157 от 04.02.2016 года</t>
  </si>
  <si>
    <t>30.05.2022-19.06.2022  22.06.2022-12.07.2022  15.07.2022-04.08.2022  08.08.2022-28.08.2022</t>
  </si>
  <si>
    <t>01.06.2022-30.06.2022</t>
  </si>
  <si>
    <t>1981 г., 2020 г.- капитальный ремонт</t>
  </si>
  <si>
    <t>1974 г., 2020 г.- капитальный ремонт</t>
  </si>
  <si>
    <t>Директор -Антипова Анна Викторовна</t>
  </si>
  <si>
    <t>1980 г., 2020 г.-текущий ремонт</t>
  </si>
  <si>
    <t>01.06.2022-25.06.2022</t>
  </si>
  <si>
    <t>1988 г., 2021 г.-текущий ремонт</t>
  </si>
  <si>
    <t xml:space="preserve">Начальник лагеря - Яковлева Елена Николаевна, Радикова Наталья Васильевна    </t>
  </si>
  <si>
    <t>Кошелева Мария Николаевна</t>
  </si>
  <si>
    <t>192,4  руб.</t>
  </si>
  <si>
    <t>2016 г.- капитальный ремонт, 2020 г.-текущий ремонт</t>
  </si>
  <si>
    <t xml:space="preserve">Начальник лагеря - Колесниченко
Александр Анатольевич 
</t>
  </si>
  <si>
    <t>1998 г., 2021 г.-текущий ремонт</t>
  </si>
  <si>
    <t xml:space="preserve">Начальник лагеря - Картошкина Юлия Владимировна 
</t>
  </si>
  <si>
    <t>01.06.2022-24.06.2022</t>
  </si>
  <si>
    <t>1985 г., 2018 г.-капитальный ремонт, 2021 г.-текущий ремонт</t>
  </si>
  <si>
    <t xml:space="preserve">Нарушений не выявлено, акт проверки от 24.06.2021 г. </t>
  </si>
  <si>
    <t>2002 г., 2021 г.-текущий ремонт</t>
  </si>
  <si>
    <t>Начальник лагеря - Кулагина Элла Андреевна</t>
  </si>
  <si>
    <t>30.05.2022-23.06.2022</t>
  </si>
  <si>
    <t>1978 г., 2016 г.-капитальный ремонт, 2021 г.-текущий ремонт</t>
  </si>
  <si>
    <t>№400105000М000218.05.21 от 26.05.2021 г.</t>
  </si>
  <si>
    <t>18.05.2021 г. - замечаний нет</t>
  </si>
  <si>
    <t xml:space="preserve">Начальник лагеря - Константинова Наталия Анатольевна </t>
  </si>
  <si>
    <t xml:space="preserve">Начальник лагеря - Григорян Рузана Азизовна </t>
  </si>
  <si>
    <t>26.05.2022-30.06.2022</t>
  </si>
  <si>
    <t>Экспертоное заключение №976 от 15.07.2020 г.</t>
  </si>
  <si>
    <t>Одноэтажные корпуса, комнаты по 3-4 чел.</t>
  </si>
  <si>
    <t>2014 г.,  2021 г.-текущий ремонт</t>
  </si>
  <si>
    <t>№40.ФУ.01.000.М.000028.05.21 от 19.05.2021 г.</t>
  </si>
  <si>
    <t>Директор - Комарова  Елена Николаевна</t>
  </si>
  <si>
    <t>31.05.2022-24.06.2022</t>
  </si>
  <si>
    <t>1959 г., 2012 г.-капитальный ремонт, 2021 г.-текущий ремонт</t>
  </si>
  <si>
    <t>№40.01.05.000.М.000480.08.20 от 03.08.2020 г.</t>
  </si>
  <si>
    <t>Директор - Чистякова Валентина Сергеевна</t>
  </si>
  <si>
    <t>1963 г., 2016 г.-капитальный ремонт, 2021 г.-текущий ремонт</t>
  </si>
  <si>
    <t xml:space="preserve">Июнь 2021 г, январь 2022 г. </t>
  </si>
  <si>
    <t>20.06.2022-15.07.2022</t>
  </si>
  <si>
    <t>№40.01.05.000.М.000190.05.21 от 25.05.2021 г.</t>
  </si>
  <si>
    <t>Директор - Алямкин Глеб Владимирович</t>
  </si>
  <si>
    <t>https://pansk.edusite.ru/</t>
  </si>
  <si>
    <t>30.05.2022-28.06.2022</t>
  </si>
  <si>
    <t>1886 г., 2021 г.-текущий ремонт</t>
  </si>
  <si>
    <t>Директор - Бобылев Петр Георгиевич</t>
  </si>
  <si>
    <t>01.06.2022-22.06.2022   27.06.2022-17.07.2022</t>
  </si>
  <si>
    <t>Двухразовое питаниена, территория лагеря оборудована детская спортивная площадка, площадка для подвижных и спортивных игр, имеется актовый и спортивный залы, функционируют школьный музей и центр образования цифрового, естественнонаучного, технического и гуманитарного профилей «Точка роста»</t>
  </si>
  <si>
    <t>1978 г., 2015 г.-капитальный ремонт, 2021 г.-текущий ремонт</t>
  </si>
  <si>
    <t>№ 40.01.05.000.М.000256.05.21 от 28.05.2021 г.</t>
  </si>
  <si>
    <t>Грибкова Екатерина Александровна</t>
  </si>
  <si>
    <t>232.05.2022-30.06.2022</t>
  </si>
  <si>
    <t>1956 г., 2021 г.-текущий ремонт</t>
  </si>
  <si>
    <t>№40.01.05.000.М.000236.05.21 от 26.05.2021 г.</t>
  </si>
  <si>
    <t>Директор - Колокова Светлана Витальевна</t>
  </si>
  <si>
    <t>01.06.2022-29.06.2022</t>
  </si>
  <si>
    <t>1979 г., 2001 г.-капитальный ремонт, 2021 г.-текущий ремонт</t>
  </si>
  <si>
    <t>№40.01.05.000.М.000497.08.20 от 04.08.2020 г.</t>
  </si>
  <si>
    <t xml:space="preserve">Директор -  Апарушкина Галина Александровна, Начальник лагеря - Холина Наталья Викторовна </t>
  </si>
  <si>
    <t>1975 г., 2021 г.-текущий ремонт</t>
  </si>
  <si>
    <t>№40.01.05.000.М.000237.05.21 от 26.05.2021 г.</t>
  </si>
  <si>
    <t>Акт отбора воды от 04.06.2021г., Замечание нет</t>
  </si>
  <si>
    <t>1986 г., 2021 г.-текущий ремонт</t>
  </si>
  <si>
    <t>№40.01.05.000.М.000229.05.21 от 26.05.2021 г.</t>
  </si>
  <si>
    <t>Акт приемки организации, осуществляющей образовательную деятельность к началу 2021/2022 года</t>
  </si>
  <si>
    <t>№318 от 18.09.2015 г. Серия40Л01№0001310</t>
  </si>
  <si>
    <t>Директор -Жукова Наталия Геннадьевна Начальник лагеря - Браилова Г.М.</t>
  </si>
  <si>
    <t>30.05.2022-25.06.2022</t>
  </si>
  <si>
    <t>2010 г., 2021 г.-текущий ремонт</t>
  </si>
  <si>
    <t>№40.01.05.000.М.000217.05.21 от 26.05.2021 г.</t>
  </si>
  <si>
    <t xml:space="preserve">Июнь 2021-  замечания по профилактической работе  </t>
  </si>
  <si>
    <t>30.05.2022-24.06.2022</t>
  </si>
  <si>
    <t>1885 г., 2002 г.-капитальный ремонт, 2021 г.-текущий ремонт</t>
  </si>
  <si>
    <t>30.05.2022-28.05.2022</t>
  </si>
  <si>
    <t>1991 г., 2008 г. - капитальный ремонт, 2020 г.-текущий ремонт</t>
  </si>
  <si>
    <t>26.05.2022-24.06.2022</t>
  </si>
  <si>
    <t>1996 г., 2021 г.-текущий ремонт</t>
  </si>
  <si>
    <t>№ 40.01.05.000.М.000498.08.20 от 04.08.2020 г.</t>
  </si>
  <si>
    <t>21.06.2021 г. - плановая проверка Управления Роспотребнадзора по КО</t>
  </si>
  <si>
    <t>01.07.2022-25.07.2022</t>
  </si>
  <si>
    <t>1962 г., 2020 г. - текущий ремонт</t>
  </si>
  <si>
    <t>№40.01.05.000.М.000339.06.21 от 09.06.2021 г.</t>
  </si>
  <si>
    <t>№27 от 13.08.2018 г. серия 40Л01 №0001859 от 13.08.2018 г.</t>
  </si>
  <si>
    <t>№ФС-40-01-000645 от 14.07.2012 г.</t>
  </si>
  <si>
    <t xml:space="preserve">30.05.2022-19.06.2022  22.06.2022-19.07.2022  25.07.2022-04.08.2022  08.08.2022-28.08.2022  25.03.2022-31.03.2022  01.11.2022-07.11.2022   02.12.2022-08.12.2022
</t>
  </si>
  <si>
    <t>1974 г.,2019 г. - капитальный ремонт, 2021 г. - текущий ремонт</t>
  </si>
  <si>
    <t xml:space="preserve"> №40.01.05.000.М.000255.05.21 от 28.05.21 от 28.05.2021 г.</t>
  </si>
  <si>
    <t xml:space="preserve"> 1. Главное Управление МЧС России по Калужской области июль 2021. Нарушений не выявлено                            2. Управление Роспотребнадзора по Калужской облатси  июль 2021 г. Нарушений не выявлено
</t>
  </si>
  <si>
    <t>Директор - Котова Елена Викторовна             Начальник лагеря - Мубаракова Ирина Павловна</t>
  </si>
  <si>
    <t>http://school1-tarusa.kaluga.ru/</t>
  </si>
  <si>
    <t>30.05.2022-27.06.2022</t>
  </si>
  <si>
    <t>Два здания, соединенные галереей - старое здание 1962 г., новое 2000 г., 2021 г. - текущий ремонт</t>
  </si>
  <si>
    <t>№40.01.05.000.М.003193.05.21 от 25.05.2021 г.</t>
  </si>
  <si>
    <t>28.06.202-26.07.2022</t>
  </si>
  <si>
    <t>192,40 руб.</t>
  </si>
  <si>
    <t>Начальник лагеря - Иваницкая Татьяна Алексеевна</t>
  </si>
  <si>
    <t>22.06.2022-20.07.2022</t>
  </si>
  <si>
    <t>Начальник лагеря - Казакова Елена Николаевна</t>
  </si>
  <si>
    <t xml:space="preserve">Летний оздоровительный лагерь при МКОУ «Фоминичская СОШ» размещается в двух кабинетах (№4, 12), подвижные занятия проводятся в спортивном зале в дождливую и холодную погоду, во время хороших погодных условий  занятия проводятся на пришкольной территории и стадионе школы, занятия, требующие оснащения техническими средствами проходят в кабинете информатики (при необходимости). Прием пищи производится в столовой школы. Питание двухразовое. </t>
  </si>
  <si>
    <t>1965 г., 2021 г. - текущий ремонт</t>
  </si>
  <si>
    <t>№40.01.05.000.М.000250.05.21 от 27.05.2022 г.</t>
  </si>
  <si>
    <t>01.07.2022-29.07.2022  03.08.2022-31.08.2022</t>
  </si>
  <si>
    <t>№40.01.05.000.М.000253.05.21 от 27.05.2021 г.</t>
  </si>
  <si>
    <t>Проверка  ТО Управления Роспотребнадзора по Калужской
области в Кировском, Куйбышевском,
Барятинском, Мосальском Спас-Деменском районах.</t>
  </si>
  <si>
    <t>Начальник лагеря - Питиримова Тамара Александровна</t>
  </si>
  <si>
    <t>Директор-Воронов Андрей Рудольфович        Начальник лагеря - Соколовская Ирина Владимировна</t>
  </si>
  <si>
    <t>Директор -Шарина Инесса Богдановна              Начальник лагеря - Шмакова Юлия Сергеевна</t>
  </si>
  <si>
    <t>1992 г., 2021 г.-текущий ремонт</t>
  </si>
  <si>
    <t>Плановая проверка Управление федеральной службы по надзору в сфере защиты прав потребителей и благополучия человека по Калужской области</t>
  </si>
  <si>
    <t>Директор - Куричева Татьяна Геннадьевна Начальник лагеря-Корнюшкина Людмила Викторовна</t>
  </si>
  <si>
    <t>№40.01.05.000.М.000466.07.20 от 31.07.2020 г.</t>
  </si>
  <si>
    <t>Проверка ТОУправления Роспотребнадзора по Калужской
области в Кировском, Куйбышевском,
Барятинском, Мосальском СпасДеменском районах. Выявленные
нарушения устранены.</t>
  </si>
  <si>
    <t>Директор-Скитихина Елена Анатольевна          Начальник лагеря - Потапова Светлана Анатольевна</t>
  </si>
  <si>
    <t>Начальник лагеря- Чумакова Евгения Александровна</t>
  </si>
  <si>
    <t>1977 г., 2020 г.-капитальный ремонт, 2021 г.-текущий ремонт</t>
  </si>
  <si>
    <t>Директор-Руженцева Елена Викторовна Начальник лагеря-Самулина Ирина Константиновна</t>
  </si>
  <si>
    <t>1963 г., 2018 г.-капитальный ремонт, 2021 г. - текущий ремонт</t>
  </si>
  <si>
    <t>1981 г., 2021 г.-текущий ремонт</t>
  </si>
  <si>
    <t>Директор-Родина Юлия Владимировна        Начальник лагеря - Черноусова Ольга Михайловна</t>
  </si>
  <si>
    <t xml:space="preserve">ТО Управления Роспотребнадзора по Калужской области </t>
  </si>
  <si>
    <t>№281 от 16 мая 2012 г. Серия 40 №000845</t>
  </si>
  <si>
    <t>Директор-Сидоренко Мария Ивановна         Начальник лагеря-Аршарян Анжела Федоровна</t>
  </si>
  <si>
    <t xml:space="preserve">Роспотребнадзор по Калужской области </t>
  </si>
  <si>
    <t>1960 г., 2021 г.-текущий ремонт</t>
  </si>
  <si>
    <t>1972 г., 2021 г. - текущий ремонт</t>
  </si>
  <si>
    <t>№40.01.05.000.М.000367.07.20 от 27.07.2020 г.</t>
  </si>
  <si>
    <t xml:space="preserve">Директор - Злобина Татьяна Николаевна            Начальник лагеря - Лютова Любовь Николаевна   </t>
  </si>
  <si>
    <t>01.06.2022-25.06.2021</t>
  </si>
  <si>
    <t>1979 г., 2021 г.-текущий ремонт</t>
  </si>
  <si>
    <t>1991 г., 2015 г.-капитвльный ремонт, 2021 г.-текущий ремонт</t>
  </si>
  <si>
    <t>1955 г., 2021 г. - текущий ремонт</t>
  </si>
  <si>
    <t>Директор-Цсавотина Наталья Александровна Начальник лагеря - Белова Антонина Николаевна</t>
  </si>
  <si>
    <t>1966 г., 2010 г.-капитальный ремонт, 2021 г.-текущий ремонт</t>
  </si>
  <si>
    <t xml:space="preserve">МКОУ «Основная общеобразовательная школа»
д. Подборки
</t>
  </si>
  <si>
    <t>4009006188</t>
  </si>
  <si>
    <t xml:space="preserve">249705 Калужская область Козельский район д.Подборки ул.Мира д.4/1 тел.: (48 442) 51-6-33, факс: (48 442) 51-6-33
40-pshou@mail.ru
</t>
  </si>
  <si>
    <t>http://40307-s-015.edusite.ru</t>
  </si>
  <si>
    <t>№40.01.05.000.М.000359.07.20 от 27.07.2020 г.</t>
  </si>
  <si>
    <t>№240 от 05.112.2016 г. Серия40Л01№0001700</t>
  </si>
  <si>
    <t xml:space="preserve">  Начальник лагеря - Гришина Инна Павловна</t>
  </si>
  <si>
    <t>1970 г., 2021 г.-текущий ремонт</t>
  </si>
  <si>
    <t>30.05.2022-24.05.2022</t>
  </si>
  <si>
    <t>1978 г., 2021 г.-текущий ремонт</t>
  </si>
  <si>
    <t>№40.01.05.000.М.000340.07.20 от 23.07.2020 г.</t>
  </si>
  <si>
    <t>21.06.2021 г. -  ТО Управления Федеральной службы по надзору в сфере защиты прав потребителей и благополучия человека. Выявленные замечания устранены в срок</t>
  </si>
  <si>
    <t>1993 г., 2013 г.-капитальный ремонт, 2021 г.-текущий ремонт</t>
  </si>
  <si>
    <t>№40.01.05.000.М.000189.05.21 от 25.05.2021 г.</t>
  </si>
  <si>
    <t xml:space="preserve">Территориальный отдел Управления Роспотребнадзора по Калужскойобласти в Людиновском, Жиздринском, Ульяновском, Хвастовичском, Думиничском районах
</t>
  </si>
  <si>
    <t>Директор-Кудаков Александр Михайлович Начальник лагеря-Афонина Светлана Анатольевна</t>
  </si>
  <si>
    <t>1965 г., 2017 г.-капитальный ремонт, 2021 г.-текущий ремонт</t>
  </si>
  <si>
    <t xml:space="preserve">_  </t>
  </si>
  <si>
    <t>1987 г., 2021 г.-текущий ремонт</t>
  </si>
  <si>
    <t>Заикина Валентина Павловна</t>
  </si>
  <si>
    <t xml:space="preserve">01.06.2022-21.06.2022  23.06.2022-13.07.2022 15.07.2022-04.08.2022  06.08.2022-26.08.2022
</t>
  </si>
  <si>
    <t xml:space="preserve">2х -4-х местные номера с удобствами, 5-ти разовое питание
</t>
  </si>
  <si>
    <t>2008 г., 2021 г.-капитальный ремонт, 2022 г. - текущий ремонт</t>
  </si>
  <si>
    <t>№40.01.05.000.М.000160.05.21 от 11.05.2021 г.</t>
  </si>
  <si>
    <t>ООО "Образовательная вертикаль"</t>
  </si>
  <si>
    <t>Воробьева Ирина Александровна</t>
  </si>
  <si>
    <t>249160, Калужская обл., Жуковский р-н, д.Воробьи, ул. Лесная, д.1/16.  89663166668 i.vorobeva@norbekov.com</t>
  </si>
  <si>
    <t>Mastercamp.ru</t>
  </si>
  <si>
    <t>28.05.2022 - 10.06.2022         13.06.2022 - 26.06.2022         29.06.2022 - 12.07.2022         15.07.2022 - 28.07.2022         31.07.2022 - 13.08.2022         16.08.2022 - 29.08.2022</t>
  </si>
  <si>
    <t>№4001.05.000.М.000398.07.21 от 16.07.2021 г.</t>
  </si>
  <si>
    <t>1) УФС по надзору в сфере прав потребителей и благополучия человека КО от 23.07.2021 г. №10-1-КМ - нарушений не выявлено 2)УФС  по надзору в сфере прав потребителей и благополучия человека по КО от 10.08.2021 г. №64 - устранены незначительные нарушения  3) ГИМС - 21.05.2021 г. - нарушений не выявлено  4)МОНД и ПР Жуковского и Тарусского р-нов 20.05.2021 г. - нарушений не выявлено</t>
  </si>
  <si>
    <t>Санаторно-оздоровительный лагерь круглогодичного действия</t>
  </si>
  <si>
    <t>2500  руб.</t>
  </si>
  <si>
    <t>31.05.2022-20.06.2022  08.07.2022-28.07.2022  12.07.2022-01.08.2022  29.07.2022-18.08.2022  02.08.2022-22.08.2022</t>
  </si>
  <si>
    <t>Директор - Голубева Елена Ивановна            Начальник лагеря -Михалева Светлана Вячеславовна</t>
  </si>
  <si>
    <t>1192,4 руб.</t>
  </si>
  <si>
    <t>1976 г., 2014 г. - капитальный иремонт, 2021 г. - текущий ремонт</t>
  </si>
  <si>
    <t>Директор - Старостина Вера Петровна              Начальник лагеря -Сотникова Наталья Викторовна</t>
  </si>
  <si>
    <t>6,6-11 лет</t>
  </si>
  <si>
    <t>Плановая проверка РОСПОТРЕБНАДЗОРА 10.06.2021 г., нарушения устранены</t>
  </si>
  <si>
    <t>01.06.2022-30.01.2022</t>
  </si>
  <si>
    <t>1971 г., 2009 г.- капитальный ремонт, 2021 г. - текущий ремонт</t>
  </si>
  <si>
    <t xml:space="preserve">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Кировском, Куйбышевском, Барятинском, Мосальском и Спас-Деменском районах
Акт № 8 от 16.06.2021г, нарушения устранены
</t>
  </si>
  <si>
    <t>http://dolgovskaia.kalugaschool.ru</t>
  </si>
  <si>
    <t xml:space="preserve">Договор с ФАП 
</t>
  </si>
  <si>
    <t xml:space="preserve">Директор - Дюкова Ольга Сергеевна   Начальник лагеря - Лазарева Наталья Александровна </t>
  </si>
  <si>
    <t xml:space="preserve">Представление прокуратуры №7-44-2021 от 31.05.2021 г. Нарушения устранены 
</t>
  </si>
  <si>
    <t>Директор - Кобякова Людмила Алексеевна Начальник лагеря -Инкирева Ирина Викторовна</t>
  </si>
  <si>
    <t xml:space="preserve">1 игровая комната, 1 творческая мастерская, библиотека, спортивная комната.
Питание 2-х разовое в школьной столовой
</t>
  </si>
  <si>
    <t>1978 г., 202 г.-текущий ремонт</t>
  </si>
  <si>
    <t xml:space="preserve">Представление прокуратуры №7-44-2021 от 04.06..2021 г. Нарушения устранены 
</t>
  </si>
  <si>
    <t>Директор - Гапеева Татьяна Николаевна        Начальник лагеря - Васюкова Галина Васильевна</t>
  </si>
  <si>
    <t>http://mosalsk-sch2.kaluga.ru</t>
  </si>
  <si>
    <t>1955 г., 2021 г.-капитальный ремонт</t>
  </si>
  <si>
    <t xml:space="preserve">Плановая Роспотребнадзор
Акт №72 от 15.06.2021
Нарушения устранены
</t>
  </si>
  <si>
    <t>1990 г., 2021 г.-текущий ремонт</t>
  </si>
  <si>
    <t>01.06.2022-28.06.2022</t>
  </si>
  <si>
    <t>№40.01.05.000.М.000155.05.21 от 11.05.2021 г.</t>
  </si>
  <si>
    <t>Акт проверки Роспотребнадзор по Калужской области №526 от 19 апреля 2021 г.</t>
  </si>
  <si>
    <t>2003г., 2021 г.-текущий ремонт</t>
  </si>
  <si>
    <t>1932 г., 2021 г.-текущий ремонт</t>
  </si>
  <si>
    <t>№40.01.05.000.М.000154.05.21 от 11.05.2021 г.</t>
  </si>
  <si>
    <t xml:space="preserve">Управление Роспотребнадзора по Калужской области. Нарушений не выявлено
</t>
  </si>
  <si>
    <t>1898 г., 2014 г.-капитальный ремонт, 2021 г.-текущий ремонт</t>
  </si>
  <si>
    <t>№40.01.05.000.М.000153.05.21 от 11.05.2021 г.</t>
  </si>
  <si>
    <t>30.05.2022-22.06.2022</t>
  </si>
  <si>
    <t>193 руб.</t>
  </si>
  <si>
    <t>01.07.2022-28.07.2022</t>
  </si>
  <si>
    <t xml:space="preserve">01.06.2022 - 21.06.2022     24.06.2022 - 14.07.2022     18.07.2022 - 07.08.2022      10.08.2022 - 19.08.2022 </t>
  </si>
  <si>
    <t>№40.01.05.000.М.000271.06.21 от 01.06.2021 г.</t>
  </si>
  <si>
    <t>01.06.2022-26.06.2022</t>
  </si>
  <si>
    <t>№40.01.05.000.М.000231.05.21 от 26.05.2021 г.</t>
  </si>
  <si>
    <t xml:space="preserve">Территориальный отдел Управления Роспотребнадзора по Калужской области в Бабынинском, Козельском , Сухиническом, Перемышльском, Мещовском районах 
Акт проверки  №09/71 от 23.06.2021 г.
</t>
  </si>
  <si>
    <t xml:space="preserve">Калужская область , Перемышльский район, д.Хотисино,73
8484 41 3 40 01, hotisinoshkola@mail.ru
</t>
  </si>
  <si>
    <t xml:space="preserve">1968 г., 2021 г.-текущий ремонт </t>
  </si>
  <si>
    <t>http://silkovoshkola.kalugaedu.ru/</t>
  </si>
  <si>
    <t>1971 г., 2021 г.-текущий ремонт</t>
  </si>
  <si>
    <t xml:space="preserve"> ТО Управления Роспотребнадзора мпо Калужской области в Бабынинском, Козельском, Сухиническом, Перемышльском, Мещовском районах.
Нарушений не выявлено.
</t>
  </si>
  <si>
    <t>МКОУ «Ахлебининская средняя общеобразовательная школа»</t>
  </si>
  <si>
    <t>Директор-Латыпов Сергей Анатольевич</t>
  </si>
  <si>
    <t xml:space="preserve">249122 Калужская область, Перемышльский район,с.Ахлебинино, ул.Ветровая, д.1 а, 8 (48441) 3-39-00
axlebininoshkola@mail.ru
</t>
  </si>
  <si>
    <t xml:space="preserve">40414-011.edusite.ru        </t>
  </si>
  <si>
    <t xml:space="preserve">Дети обеспечены двухразовым питанием. В их распоряжении оборудованные  игровые комнаты, спортивный зал, зона релаксации, спортивные площадки и детский спортивный городок. В школе имеются оборудованные санузлы , комнаты гигиены. </t>
  </si>
  <si>
    <t>№40.01.05.000.М.000357.05.19 от 17.05.2019 г.</t>
  </si>
  <si>
    <t>№357 от 05.11.2015 г. Серия40Л01№0001351</t>
  </si>
  <si>
    <t>1973 г., 2012 г.-капитальный ремонт, 2021 г.-текущий ремонт</t>
  </si>
  <si>
    <t>№40.01.05.000.М.000230.05.21 от 26.05.2021 г.</t>
  </si>
  <si>
    <t>http://gorkishkola.kalugaedu.ru/</t>
  </si>
  <si>
    <t>Директор-Богачева Любовь Александровна</t>
  </si>
  <si>
    <t>2009 г., 2021 г.-текущий ремонт</t>
  </si>
  <si>
    <t>Директор - Афонина Антонина Николаевна Начальник лагеря - Пронюшкина Зинаида Владимировна</t>
  </si>
  <si>
    <t>Начальник лагеря - Ионина Юлия Юрьевна</t>
  </si>
  <si>
    <t>https://мещовскаяшкола.рф/</t>
  </si>
  <si>
    <t>Внеплановая проверка ТО Роспотребнадзора</t>
  </si>
  <si>
    <t xml:space="preserve">Федеральная служба по надзору в сфере защиты прав потребителя и благополучия человека
по Калужской области
Территориальный отдел Управления Роспотребнадзора по Калужской области в Бабынинском, Козельском, Сухиничском, .Перемышльском, Мещовском районах
В ходе прведения выездной проверки нарушений не выявлено 
</t>
  </si>
  <si>
    <t>Директор -Пантюхова Светлана Владимировна Начальник лагеря - Насибулина Румия Ренатовна</t>
  </si>
  <si>
    <t xml:space="preserve">Плановая выездная проверка Роспотребнадзора </t>
  </si>
  <si>
    <t>Директор-Плохих Евгения Васильевна Начальник лагеря - Комиссарова Наталья Ивановна</t>
  </si>
  <si>
    <t>1950 г., 2021 г.-текущий ремонт</t>
  </si>
  <si>
    <t>Директор - Проничкина Галина Николаевна Начальник лагеря - Агапова Наталья Михайловна</t>
  </si>
  <si>
    <t>1977 г., 2021 г.-текущий ремонт</t>
  </si>
  <si>
    <t>1961 г., 2016 г.-капитальный ремонт, 2021 г.-текущий ремонт</t>
  </si>
  <si>
    <t>Директор - Кирюшкина Татьяна Юрьевна Начальник лагенря-Павлютенко Татьяна Александровна</t>
  </si>
  <si>
    <t>1953 г., 2021 г. -  текущий ремонт</t>
  </si>
  <si>
    <t>Акт обледования места отдыха детей от 26.05.2021 г.</t>
  </si>
  <si>
    <t>МКОУ «Думиничская средняя  общеобразовательная школа №1 имени Н.В. Корнева»</t>
  </si>
  <si>
    <t>03.06.2022-28.06.2022</t>
  </si>
  <si>
    <t>1961 г., 2021 г.-текущий ремонт</t>
  </si>
  <si>
    <t>Постановление №28 от 27.01.2022 г.</t>
  </si>
  <si>
    <t>№40.01.05.000.М.000209.05.21 от 25.05.2021 г.</t>
  </si>
  <si>
    <t>http://school-luznica.kaluga.ru/</t>
  </si>
  <si>
    <t>1976 г., 2013 г.-капитальный ремонт, 2021 г.-текущий ремонт</t>
  </si>
  <si>
    <t>№40.01.05.000.М.0000102.03.21 от 22.03.2021 г.</t>
  </si>
  <si>
    <t>Директор-Федосенков Евгений Александрович</t>
  </si>
  <si>
    <t>http://betlitsa-bsh.kaluga.ru/</t>
  </si>
  <si>
    <t>Директор - Свиридов Олег Николаевич</t>
  </si>
  <si>
    <t>1980 г., 2012 г.-капитальный ремонт, 2021 г.-текущий ремонт</t>
  </si>
  <si>
    <t>http://school-kuzminichy.kaluga.ru/</t>
  </si>
  <si>
    <t>1982 г., 2021 г.-текущий ремонт</t>
  </si>
  <si>
    <t>№40.01.05.000.М.000103.03.21 от 22.03.2021 г.</t>
  </si>
  <si>
    <t>http://schmokrov.kaluga.ru/</t>
  </si>
  <si>
    <t>http://zakrutoe.kaluga.ru/</t>
  </si>
  <si>
    <t>Директор - Панова Марина Павловна             Начальник лагеря - Прохорова Клавдия Сергеевна</t>
  </si>
  <si>
    <t>http://school-boyanovichi.kaluga.ru/</t>
  </si>
  <si>
    <t>01.06.2022 - 25.06.2022</t>
  </si>
  <si>
    <t xml:space="preserve">1998 г., 2013 г. -капитальный ремонт, 2021 г.-текущий ремонт </t>
  </si>
  <si>
    <r>
      <rPr>
        <sz val="12"/>
        <rFont val="Times New Roman"/>
        <family val="1"/>
        <charset val="204"/>
      </rPr>
      <t>№40.01.05.
000215.М.
000235.05.21 от 26.05.2021 г.</t>
    </r>
    <r>
      <rPr>
        <u/>
        <sz val="12"/>
        <rFont val="Times New Roman"/>
        <family val="1"/>
        <charset val="204"/>
      </rPr>
      <t xml:space="preserve">
</t>
    </r>
  </si>
  <si>
    <t>Директор - Симкина Валентина Викторовна</t>
  </si>
  <si>
    <t>1983 г., 2015 г.-капитальный ремонт, 2021 г. - текущий ремонт</t>
  </si>
  <si>
    <t>http://sch-hvastovichi.kaluga.ru/</t>
  </si>
  <si>
    <t>1976 г., 2018 г. - капитальный ремонт, 2021 г. - текущий ремонт</t>
  </si>
  <si>
    <t>№415 от 08.12.2015 г. Серия 40Л01№0001413</t>
  </si>
  <si>
    <t>01.06.2022 - 22.06.2022</t>
  </si>
  <si>
    <t>№40.01.05.000.М.000234.05.21 от 26.05.2021 г.</t>
  </si>
  <si>
    <t>№40.01.05.000.М.000330.07.20 от 22.07.2020 г.</t>
  </si>
  <si>
    <t>2004 г., 2021 г. - текущий ремонт</t>
  </si>
  <si>
    <t>http://school-penevichi.kaluga.ru/</t>
  </si>
  <si>
    <t>2002 г., 2012 г.-капитальный ремонт, 2021 г. - текущий ремонт</t>
  </si>
  <si>
    <t>http://sch-tereben.kaluga.ru/</t>
  </si>
  <si>
    <t>№397 от 30.11.
2015 
Серия40Л01 №0001392</t>
  </si>
  <si>
    <t xml:space="preserve">Калужская область Хвастовичский район село Бояновичи ул.Коммунарская д. 27а
8-48453 91-8-23 
school
boyano
vichi@yandex.ru
</t>
  </si>
  <si>
    <t>Директор-Лунева Наталья Вячеславовна</t>
  </si>
  <si>
    <t>1976 г., 2021 г.-текущий ремонт</t>
  </si>
  <si>
    <t xml:space="preserve">№40.01.05.000.М.000205.05.21 от 25.05.2021 г.
</t>
  </si>
  <si>
    <t>1937 г, 2009 г.-капитальный ремонт, 2021 г.-текущий ремонт</t>
  </si>
  <si>
    <t xml:space="preserve">Главное управление МЧС России по Калужской области. Межрайонный отдел надзорной деятельности и профилактической работы Людиновского, Жиздртнского и Хвастовичского районов, предписание об устранении нарушений обязательных требований пожарной безопасности от 21.09.2021 г №72/1.
Территориальный отдел управления Федеральной службы п надзору с сфере защиты прав потребителей и благополучия человека в Людиновском, Жиздринском, Хватровичском, Ульяновском, Думиничском районах, предписание об странении выявленных нарушений оязательных требований от 29.09.2021 г.
</t>
  </si>
  <si>
    <t xml:space="preserve">249406
 Калужская область, г. Людиново, ул. Энгельска, д.48;  (848444)6 – 32– 99; 
 факс  - (848444)6 – 57 –56; 
 school2.ludinovo@mail.ru
</t>
  </si>
  <si>
    <t>Директор - Дорошина Ирина Юрьевна Начальник лагеря - Морозова Нина Семеновна</t>
  </si>
  <si>
    <t>1954 г, 2016г.-капитальный ремонт, 2021 г.-текущий ремонт</t>
  </si>
  <si>
    <t xml:space="preserve"> Акт проверки ТО Управления Роспотребнадзора от 03.06.2021 №59
Протокол об административном нарушении от 03.06.2021 №65 
</t>
  </si>
  <si>
    <t>1997 г., 2021 г.-текущий ремонт</t>
  </si>
  <si>
    <t>1952 г., 2021 г.-текущий ремонт</t>
  </si>
  <si>
    <t>Башкирова Галина Игоревна</t>
  </si>
  <si>
    <t xml:space="preserve">Управление Роспотребнадзора. Нарушений не выявлено </t>
  </si>
  <si>
    <t xml:space="preserve">МКОУ «Средняя общеобразовательная школа № 10
с. Заречный имени Героя Советского Союза И.Я. Чугунова»
</t>
  </si>
  <si>
    <t>Директор - Пряхина Елена Михайловна         Начальник лагеря - Яшкина Галина Ивановна</t>
  </si>
  <si>
    <t>1989 г., 2021 г.-текущий ремонт</t>
  </si>
  <si>
    <t>№40.01.05.000.М.000203.05.21 от 25.05.2021 г.</t>
  </si>
  <si>
    <t>Акт № 41 от 23.08.2021 г. МОНД и ПР ГУ МЧС России по Калужской области. Нарушений не выявлено</t>
  </si>
  <si>
    <t>№ 40.01.05.000.М.000232.05.20 от 06.05.2021 г.</t>
  </si>
  <si>
    <t>1973 г., 2021 г.-текущий ремонт</t>
  </si>
  <si>
    <t xml:space="preserve">№ 40.01.05.000.М.000206.05.21 от 25.05.2021 г.
</t>
  </si>
  <si>
    <t>1992 г., 2013-капитальный ремонт, 2021 г. - текущий ремонт</t>
  </si>
  <si>
    <t>Директор - Володина Тамара Васильевна        Начальник лагеря - Васильева Наталья Анатольевна</t>
  </si>
  <si>
    <t>№ 40.01.05.000.М.000204.05.21 от 25.05.2021 г.</t>
  </si>
  <si>
    <t>Директор-Белугин Андрей Алексндрович Начальник лагеря - Гурова Екатерина Михайловна</t>
  </si>
  <si>
    <t xml:space="preserve"> №40.01.05.000.М.000202.05.21 от 25.05.2021 г.</t>
  </si>
  <si>
    <t>Директор - Синицын Игорь Николаевич          Начальник лагеря-Аникушкин Андрей Евдокимович</t>
  </si>
  <si>
    <t>2006 г., 2021 г.-текущий ремонт</t>
  </si>
  <si>
    <t>№40.01.05.000.М.000198.05.21 от 25.05.2021 г</t>
  </si>
  <si>
    <t>04.07.2022-21.07.2022</t>
  </si>
  <si>
    <t>№40.01.05.000.М.000197.05.21 от 25.05.2021 г.</t>
  </si>
  <si>
    <t>№40.01.05.000.М.000201.05.21 от 25.05.2021 г.</t>
  </si>
  <si>
    <t>http://dush-babynino.ru/</t>
  </si>
  <si>
    <t>Лисогор Галина Викторовна</t>
  </si>
  <si>
    <t>1999 г., 2021 г.-текущий ремонт</t>
  </si>
  <si>
    <t xml:space="preserve">№40.01.05.000.          М.000306.07.20 от 20.07.2020 г. 
</t>
  </si>
  <si>
    <t>1970 г.. 2021 г.-текущий ремонт</t>
  </si>
  <si>
    <t>1992 г.. 2021 г.-текущий ремонт</t>
  </si>
  <si>
    <t>№40.01.05.000.М.000199.05.21 от 25.05.2021 г.</t>
  </si>
  <si>
    <t>14-17 лет</t>
  </si>
  <si>
    <t xml:space="preserve">№ 40.01.05.000.М.000196.05.21 от 25.05.2021 г.
</t>
  </si>
  <si>
    <t xml:space="preserve">Калужская область, Жиздринский район, село Огорь, улица Центральная, д.32; ogorj@ rambler.ru 8(4844531110 </t>
  </si>
  <si>
    <t xml:space="preserve">10.06.2022-30.06.2022  04.07.2022-24.07.2022  28.07.2022-17.08.2022  </t>
  </si>
  <si>
    <t xml:space="preserve">Калужская область, Жуков-ский район, в 1 км от дер.Грибовка                       8(925)457-22-36  </t>
  </si>
  <si>
    <t>https://izumrud-baza.ru/</t>
  </si>
  <si>
    <t>№40.01.05.000.М.0002-7.05.21 от 25.05.2021 г.</t>
  </si>
  <si>
    <t xml:space="preserve"> Калужская область, Жуковский район, в 1 км от д.Грибовка 8(916)444-77-37 izumrud.baza@mail.ru</t>
  </si>
  <si>
    <t>https://enjoy-camp.ru/</t>
  </si>
  <si>
    <t xml:space="preserve">29.05.2022-07.06.2022 08.06.2022-18.06.2022 19.06.2022-29.06.2022 30.06.2022-10.07.2022  11.07.2022-21.07.2022  22.07.2022-01.08.2022 02.08.2022-12.08.2022  13.08.2022-23.08.2022  24.08.2022-21.08.2022  04.10.2022-10.10.2022  25.10.2022-31.10.2022  15.11.2022-21.11.2022  </t>
  </si>
  <si>
    <t xml:space="preserve">29.05.2022-07.06.2022 08.06.2022-18.06.2022 19.06.2022-29.06.2022 30.06.2022-10.07.2022  11.07.2022-21.07.2022  22.07.2022-01.08.2022  02.08.2022-12.08.2022 13.08.2022-23.08.2022  24.08.2022-21.08.2022  04.10.2022-10.10.2022  25.10.2022-31.10.2022  15.11.2022-21.11.2022  </t>
  </si>
  <si>
    <t>Бондарева Анна Павловна</t>
  </si>
  <si>
    <t xml:space="preserve"> Калужская область, Жуковский район, в 1 км от д.Грибовка 8(925)613-75-29 izumrud.baza@mail.ru</t>
  </si>
  <si>
    <t>№40.01.05.000.М.000207.05.21 от 25.05.2021 г.</t>
  </si>
  <si>
    <t xml:space="preserve">
ТОУправленияРоспотребнадзора
</t>
  </si>
  <si>
    <t>Директор-Лесина Елена Михайловна Начальник лагеря-Новикова Ольга Александровна</t>
  </si>
  <si>
    <t>1952 г., 2006 г.-капитальный ремонт,  2021 г. - текущий ремонт</t>
  </si>
  <si>
    <t>Директор - Рябова Марина Султановна Начальник лагеря - Чубенко Валентина Васильевна</t>
  </si>
  <si>
    <t>583509114152</t>
  </si>
  <si>
    <t>1998 г., 2012 г.-капитальный ремонт, 2021 г.-текущий ремонт</t>
  </si>
  <si>
    <t>Директор - Сергунова Галина Юрьевна</t>
  </si>
  <si>
    <t>Проверка 07.06.2021 г.</t>
  </si>
  <si>
    <t>Проверка Территориального отдела Управления Роспотребнадзора, замечания устранены</t>
  </si>
  <si>
    <t>01.06.2022- 24.06.2022</t>
  </si>
  <si>
    <t xml:space="preserve">Директор - Помазенков Евгений Валерьевич </t>
  </si>
  <si>
    <t>1964 г., 2012 г.-капитальный ремонт, 2021 г.-текущий ремонт</t>
  </si>
  <si>
    <t>Проверка Роспотребнадзора по Калужской области</t>
  </si>
  <si>
    <t>25.05.2021 г.- проверка Управления Роспотребнадзора по Калужской области</t>
  </si>
  <si>
    <t>01.06.2022-22.06.2022</t>
  </si>
  <si>
    <t>1979 г., 2014 г.-капитальный ремонт, 2021 г.-текущий ремонт</t>
  </si>
  <si>
    <t>1995 г., 2016 г.-капитальный ремонт, 2021 г.-текущий ремонт</t>
  </si>
  <si>
    <t xml:space="preserve">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Дзержинском, Юхновском, износковском, Медынском районах.
18 мая 2021 года, 
Акт №28
Нарушения устранены. 
</t>
  </si>
  <si>
    <t>01.06.2022-27.06.2022</t>
  </si>
  <si>
    <t>1981 г., 2018 г.-капитальный ремонт, 2021 г.-текущий ремонт</t>
  </si>
  <si>
    <t xml:space="preserve">1957 г., 2021 г. - капитальный ремонт, </t>
  </si>
  <si>
    <t>1969 г., 2021 г.-текущий ремонт</t>
  </si>
  <si>
    <t>Директор - Алонский Александр Викторич Начальник лагеря - Окружнова Татьяна Павловна</t>
  </si>
  <si>
    <t>1991 г., 2021 г.-текущий ремонт</t>
  </si>
  <si>
    <t>Директор-Родикова Светлана Николаевна. Начальник лагеря - Карпова Елена Михайловна</t>
  </si>
  <si>
    <t>Управление федеральной службы по надзору в сфере защиты прав потребителей и благополучия человека по Калужской области от 21.09.2021 г.</t>
  </si>
  <si>
    <t>01.08.2022-24.08.2022</t>
  </si>
  <si>
    <t>2010 г.-капитальный ремонт, 2021 г.- текущий ремонт</t>
  </si>
  <si>
    <t>http://suhinichi_scdo.kaluga.ru</t>
  </si>
  <si>
    <t>2020 г. - текущий ремонт</t>
  </si>
  <si>
    <t>http://sobol.kaluga.ru/</t>
  </si>
  <si>
    <t xml:space="preserve">1962 г., 2010 г.-капитальный ремонт, 2021 г.-текущий ремонт </t>
  </si>
  <si>
    <t>№40.01.05.000.М.000384.07.20 от 27.07.2020 г.</t>
  </si>
  <si>
    <t>Акт проверки  Роспотребнадзора от 11 мая 2021 г.</t>
  </si>
  <si>
    <t>1981 г., 2015 г.-капитальный ремонт, 2021 г.-текущий ремонт</t>
  </si>
  <si>
    <t>№ 40.01.05.000.М.000380.07.20 от 27.07.2020 г.</t>
  </si>
  <si>
    <t>№ 310 от 24.12.2014г. Серия40Л01№0000971</t>
  </si>
  <si>
    <t>7- 15 лет</t>
  </si>
  <si>
    <t>№40.01.05.000.М.000385.07.20 от 27.07.2020 г.</t>
  </si>
  <si>
    <t>№ 40.01.000.М.000375.07.20 от 27.07.2020 г.</t>
  </si>
  <si>
    <t xml:space="preserve">
Территориальный отдел Управления Роспотребнадзора по Калужской области в Бабыненском, Сухиничском,Перемышльском, Мещовском районах  
</t>
  </si>
  <si>
    <t>1898 г., 2013 г.-капитальный ремонт, 2021 г.-текущий ремонт</t>
  </si>
  <si>
    <t xml:space="preserve">Акт проверки ТО Управления Роспотребнадзора по Калужской области в Бабынинском, Сухиничском, Перемышльском, Мещовском районах </t>
  </si>
  <si>
    <t>http://seredeysk-school.kaluga.ru/</t>
  </si>
  <si>
    <t>01.06.2022 - 28.06.2022</t>
  </si>
  <si>
    <t xml:space="preserve"> 1957г., капитальный ремонт - 2018г., 2021 г.-текущий ремонт</t>
  </si>
  <si>
    <t>http://school-glazovo.kaluga.ru</t>
  </si>
  <si>
    <t xml:space="preserve">№ 40.01.05.
000.М.000386.07.20 от 27.07.2020 г.
</t>
  </si>
  <si>
    <t>1966 г., 2021 г. - капитальный ремонт</t>
  </si>
  <si>
    <t>№ 40.01.000.М.000262.05.21 от 28.05.2021 г.</t>
  </si>
  <si>
    <t>1973 г., 2015 г.-капитальный ремонт, 2021 г.-текущий ремонт</t>
  </si>
  <si>
    <t>http://suhinichi_school3.kaluga.ru/</t>
  </si>
  <si>
    <t>Директор - Мальвова Надежда Алексеевна Начальник лагеря - Максимова Ирина Александровна</t>
  </si>
  <si>
    <t>6,5-17 лет</t>
  </si>
  <si>
    <t>1937 г., 2021 г.-текущий ремонт</t>
  </si>
  <si>
    <t>№40.01.05.000.М.0004047.02.22 от 16.02.2022 г.</t>
  </si>
  <si>
    <t>Директор - Епищев Олег Афанасьевич Начальник лагеря - Валуева Людмила Анатольевна</t>
  </si>
  <si>
    <t xml:space="preserve">Директор - Буланова Татьяна Александровна Начальник лагеря - Осипова Марина Михайловна </t>
  </si>
  <si>
    <t>1951 г., 2021 г.-текущий ремонт</t>
  </si>
  <si>
    <t>Директор - Абрамова Елена Анатольевна</t>
  </si>
  <si>
    <t>1958 г., 2009 г.-капитальный ремонт, 2021 г. - текущий ремонт</t>
  </si>
  <si>
    <t>Директор - Самсонова Валентина Ивановна Начальник лагеря - Зазулина Ирина Валентиновна</t>
  </si>
  <si>
    <t>1964 г., 2018 г.-капитальный ремонт, 2021 г.-текущий ремонт</t>
  </si>
  <si>
    <t>№40.01.05.000.М.000224.05.21 от 26.05.2021 г.</t>
  </si>
  <si>
    <t>Малюженкова Валентина Михайловна</t>
  </si>
  <si>
    <t>№40.01.05.000.М.000220.05.21 от 26.05.2021 г.</t>
  </si>
  <si>
    <t>Начальник лагеря - Цикал Анастасия Викторовна</t>
  </si>
  <si>
    <t>Директор - Ткач Наталия  Валерьевна</t>
  </si>
  <si>
    <t>Директор - Баркова Алла Викторовна Начальник лагеря - Харитонова Жанна Владимировна</t>
  </si>
  <si>
    <t>№40.01.05.000.М.000222.05.21 от 26.05.2021 г.</t>
  </si>
  <si>
    <t>Директор - Ромашова Светлана Вячеславовна Начальник лагеря - Алферова Екатерина Александровна</t>
  </si>
  <si>
    <t xml:space="preserve">Плановая выездная проверка ТО Управления Роспотребнадзора по Калужской области .Замечаний нет. </t>
  </si>
  <si>
    <t>Начальник лагеря - Левина Наталья Николаевна</t>
  </si>
  <si>
    <t xml:space="preserve">МКОУ «Бегичевская основная общеобразовательная школа»
</t>
  </si>
  <si>
    <t>Начальник лагеря - Драб Ольга Николаевна</t>
  </si>
  <si>
    <t>№40.01.05.000.м.000227.05.21 от 26.05.2021 г.</t>
  </si>
  <si>
    <t>1983 г., 2021 г.-текущий ремонт</t>
  </si>
  <si>
    <t>Директор - Тарантьева Екатерина Сергеевна</t>
  </si>
  <si>
    <t>1995 г., 2021 г.-текущий ремонт</t>
  </si>
  <si>
    <t>№40.01.05.000.М.000225.05.21 от 26.05.2021 г.</t>
  </si>
  <si>
    <t>Начальник лагеря - Олих Светлана Алексеевна</t>
  </si>
  <si>
    <t>1985 г., 2022 г.-текущий ремонт</t>
  </si>
  <si>
    <t>№40.01.05.000.М.000223.05.21 от 26.05.2021 г.</t>
  </si>
  <si>
    <t>Начальник лагеря - Виноградова Алина Михайловна</t>
  </si>
  <si>
    <t>Проверка Роспотребнадзора. Нарушений не выявлено</t>
  </si>
  <si>
    <t>Директор - Усатова Светлана Андреевна</t>
  </si>
  <si>
    <t xml:space="preserve">01.06.2022 – 30.06.2022 </t>
  </si>
  <si>
    <t>Директор - Гузеева Галина Михайловна</t>
  </si>
  <si>
    <t>1954 г., 2021 г.-текущий ремонт</t>
  </si>
  <si>
    <t>01.06.2022-30.06.2022 01.07.2022-29.07.2022  01.08.2022-29.08.2022</t>
  </si>
  <si>
    <t>Межрегиональное Управление №8 ФМБА России</t>
  </si>
  <si>
    <t>01.06.2022-18.06.2022</t>
  </si>
  <si>
    <t>1959 г., 2010 г.-капитальный ремонт, 2021 г.-текущий ремонт</t>
  </si>
  <si>
    <t>№40.ФУ.01.000.М.0000032.05.21 от 24.05.2021 г.</t>
  </si>
  <si>
    <t>МБОУ «Средняя общеобразовательная школа №3 им. П.И. Ларина»</t>
  </si>
  <si>
    <t>13-17 лет</t>
  </si>
  <si>
    <t>1961 г., 2016 г.-текущий ремонт</t>
  </si>
  <si>
    <t>№40.ФУ.01.000.М.000015.02.22 от 04.02.2022 г.</t>
  </si>
  <si>
    <t>№4025020003 от 15.12.2021 г.</t>
  </si>
  <si>
    <t xml:space="preserve">г. Обнинск, ул. Ленина, д.74 848439615-51
school3-obninsk@yandex.ru
</t>
  </si>
  <si>
    <t>№40.ФУ.01.000.М.000034.05.21 от 25.05.2021 г.</t>
  </si>
  <si>
    <t>Директор - Светлаков Владимир Борисович Начальник лагеря - Слабко Елена Валерьевна</t>
  </si>
  <si>
    <t>01.06.2022-20.06.2022</t>
  </si>
  <si>
    <t>13 лет</t>
  </si>
  <si>
    <t>Директор - Светлаков Владимир Борисович Начальник лагеря - Жукова Ольга Борисовна</t>
  </si>
  <si>
    <t>Директор - Светлаков Владимир Борисович Начальник лагеря - Цырыпкина Мария Павловна</t>
  </si>
  <si>
    <t>Лагерь труда и отдыха</t>
  </si>
  <si>
    <t>www.40204s005.edusite.ru</t>
  </si>
  <si>
    <t>192,4руб.</t>
  </si>
  <si>
    <t>1965 г., 2022 г. - текущий ремонт</t>
  </si>
  <si>
    <t>№40.ФУ.01.000.М.000041.05.21 от 31.05.2021 г.</t>
  </si>
  <si>
    <t xml:space="preserve">Отдел надзорной деятельности и профилактической работы г.Обнинска УНД и ПР ГУ России по Калужской области
</t>
  </si>
  <si>
    <t>12-15 лет</t>
  </si>
  <si>
    <t>1966 г., 2021 г.-текущий ремонт</t>
  </si>
  <si>
    <t xml:space="preserve">МБОУ «Средняя общеобразовательная школа «Технический лицей» </t>
  </si>
  <si>
    <t xml:space="preserve"> № 40.ФУ.01.000.М.000050.06.21 от 01.06.2021 г.</t>
  </si>
  <si>
    <t>№40.ФУ.01.000.М.000037.05.21 от 25.05.2021 г.</t>
  </si>
  <si>
    <t xml:space="preserve">01.06.2022-21.06.2022    01.06.2022-30.06.2022     </t>
  </si>
  <si>
    <t>№40.ФУ.01.000.М.000045.05.21 от 31.05.2021 г.</t>
  </si>
  <si>
    <t>Акт проверки готовности  организации осуществляющей образовательную деятельность к 2021-2022 учебному году.</t>
  </si>
  <si>
    <t>Директор - Пестрикова Ольга Владимировна Начальник лагеря - Архипова Надежда Владимировна</t>
  </si>
  <si>
    <t>1984 г., 2021 г.-текущий ремонт</t>
  </si>
  <si>
    <t>№40.ФУ.01.000.М.000042.05.21 от 31.05.2021 г.</t>
  </si>
  <si>
    <t>№40.ФУ.01.000.М.000005.05.21 от 28.05.2021 г.</t>
  </si>
  <si>
    <t>№1 от 31.01.2022 г.</t>
  </si>
  <si>
    <t>06.06.2022-24.06.2022</t>
  </si>
  <si>
    <t>№40.ФУ.01.000.М.000003.02.21 от 03.02.2021 г.</t>
  </si>
  <si>
    <t>№40.ФУ.01.000.М.000049.06.21 от 01.06.2021 г.</t>
  </si>
  <si>
    <t>1974 г., 2021 г.-текущий ремонт</t>
  </si>
  <si>
    <t>№40.01.05.000.М.000309.06.21 от 02.06.2021 г.</t>
  </si>
  <si>
    <t>№40.01.05.000.М.000292.06.21 от 02.06.2021 г.</t>
  </si>
  <si>
    <t xml:space="preserve">№ 40.01.05.000.
М 
000437.07.20 от 29.07.2020 г.
</t>
  </si>
  <si>
    <t xml:space="preserve">Акт проверки Управлением Роспотребнадзора по Калужской области </t>
  </si>
  <si>
    <t>Бугаева Ирина Михайловна</t>
  </si>
  <si>
    <t>1957 г., 2021 г.-текущий ремонт</t>
  </si>
  <si>
    <t>Денисенкова Наталья Николаевна</t>
  </si>
  <si>
    <t>Проверка Управления Роспотребнадзора Калужской области</t>
  </si>
  <si>
    <t>6-13 лет</t>
  </si>
  <si>
    <t>1949 г., 2013 г.-капитальный ремонт, 2021 г.-текущий ремонт</t>
  </si>
  <si>
    <t>№40.01.05.000.М.000320.06.21 от 02.06.2021 г.</t>
  </si>
  <si>
    <t>1968 г., 2021 г.-текущий ремонт</t>
  </si>
  <si>
    <t xml:space="preserve">Основное здание – 1957 г., 
Пристройка - 2007 г., 2021 г.-текущий ремонт
</t>
  </si>
  <si>
    <t>1943 г., 2017 г.-капитальный ремонт, 2021 г.-текущий ремонт</t>
  </si>
  <si>
    <t xml:space="preserve">Проверка  Роспотребнадзора </t>
  </si>
  <si>
    <t>№40.01.05.000.М.000311.06.21 от 02.06.2021 г.</t>
  </si>
  <si>
    <t>№40.01.05.000.М.000301.06.21 от 02.06.2021 г.</t>
  </si>
  <si>
    <t>№40.01.05.000.М.000288.06.21 от 02.06.2021 г.</t>
  </si>
  <si>
    <t>1957 г. 2009 г. - капитальный ремонт, 2022 г.-текущий ремонт</t>
  </si>
  <si>
    <t>Масленникова Оксана Валерьевна</t>
  </si>
  <si>
    <t>№40.01.05.000.М.000300.06.21 от 02.06.2021 г.</t>
  </si>
  <si>
    <t>№ 40.01.05.000.М.000316.06.21 от 02.06.2021 г.</t>
  </si>
  <si>
    <t>№ 40.01.05.000.М.000299.06.21 от 02.06.2021 г.</t>
  </si>
  <si>
    <t>№40.01.05.000.М.000287.06.21 от 02.06.2021 г.</t>
  </si>
  <si>
    <t>1914 г., 2021 г.- текущий ремонт</t>
  </si>
  <si>
    <t>№40.01.05.000.М.0005294.06.21 от 02.06.2021 г.</t>
  </si>
  <si>
    <t>1966 г., 2020 г.-капитальный ремонт</t>
  </si>
  <si>
    <t>1969 г., 2014 г.-капитальный ремонт, 2021 г.-текущий ремонт</t>
  </si>
  <si>
    <t>№40.01.05.000.М.000295.06.21 от 02.06.2021 г.</t>
  </si>
  <si>
    <t>№40.01.05.000.М.000305.06.21 от 02.06.2021 г.</t>
  </si>
  <si>
    <t>01.06.2022-30.06.2021</t>
  </si>
  <si>
    <t>№40.01.05.000.М.000313.06.21 от 02.06.2021 г.</t>
  </si>
  <si>
    <t>№40.01.05.000.М.000323.06.21 от 02.06.2021 г.</t>
  </si>
  <si>
    <t>1987 г., 2016 г.-капитальный ремонт, 2021 г.-текущий ремонт</t>
  </si>
  <si>
    <t>Колган Александр Викторович</t>
  </si>
  <si>
    <t>1958 г.. 2008 г.-капитальный ремонт, 2021 г.-текущий ремонт</t>
  </si>
  <si>
    <t>№40.01.05.000.М.000314.06.21 от 02.06.2021 г.</t>
  </si>
  <si>
    <t>1899, 2021 г.-текущий ремонт</t>
  </si>
  <si>
    <t xml:space="preserve">МБОУ "Лицей №9 имени К.Э. Циолковского" </t>
  </si>
  <si>
    <t>Иванцов Евгений Владимирович</t>
  </si>
  <si>
    <t>4027048840</t>
  </si>
  <si>
    <t>http://lyceum9.kaluga.ru/</t>
  </si>
  <si>
    <t>248000, г. Калуга, ул. Кутузова, д.22 8(4842)56-20-36  litsey_9@adm.kaluga.ru</t>
  </si>
  <si>
    <t>1879 г., 2021 г. - текущий ремонт</t>
  </si>
  <si>
    <t>№288 от 16.12.2014 г. Серия 40Л01№0000946</t>
  </si>
  <si>
    <t xml:space="preserve"> 249167 Калужская область, Жуковский район,
 село Совхоз "Победа", д. Пионерлагерь "Метростроя", д.2А,
npsodeystvie@mail.ru
(48432)22550            +79065081019
</t>
  </si>
  <si>
    <t>2010 г., 2021 г. - текущий ремонт</t>
  </si>
  <si>
    <t>1964 г., 2021 г.-текущий ремонт</t>
  </si>
  <si>
    <t>№ 40.01.05.000.М.000228.05.21 от 26.05.2021 г.</t>
  </si>
  <si>
    <t xml:space="preserve">Ермаченковой 
   Татьяны Владимировны
</t>
  </si>
  <si>
    <t xml:space="preserve">01.06.2022-25.06.2022 </t>
  </si>
  <si>
    <t>Директор - Огурцова Нина Александровна        Начальник лагеря - Венедиктова Галина Петровна</t>
  </si>
  <si>
    <t>01.06.2022-27.06.2021</t>
  </si>
  <si>
    <t xml:space="preserve">Территориальный отдел Управления  Федеральной службы в сфкре защиты прав потребителя и благополучия человека по Калужской области в Дзержинском, Юхновском, Износковском, Медынском районоах </t>
  </si>
  <si>
    <t>Михайлова Оксана Николаевна</t>
  </si>
  <si>
    <t>1963 г., 2019 г.-капитальный ремонт, 2021 г. - текущий ремонт</t>
  </si>
  <si>
    <t>Дурнова Наталья Сергеевна</t>
  </si>
  <si>
    <t>№ 40.01.05.000.М000258.05.21 от 28.05.2021 г.</t>
  </si>
  <si>
    <t>Карелина Олеся Александровна</t>
  </si>
  <si>
    <t>01.06.2022-30.06.2022  01.07.2022-29.07.2022</t>
  </si>
  <si>
    <t>1956 г., 1990 г.-капитальный ремонт, 2021 г.-текущий ремонт</t>
  </si>
  <si>
    <t>Магомедова Алиса Джафаровна</t>
  </si>
  <si>
    <t>1964 г., 2019 г.-капитальный ремонт, 2021 г. - текущий ремонт</t>
  </si>
  <si>
    <t>Чеснова Татьяна Михайловна</t>
  </si>
  <si>
    <t>№ 40.01.05.000.М.000470.07.20 от 31.07.2020 г.</t>
  </si>
  <si>
    <t>Сорокина Елена Сергеевна</t>
  </si>
  <si>
    <t>1963 г., 2021 г.-текущий ремонт</t>
  </si>
  <si>
    <t>№ 40.01.05.000.М.000250.05.21 от 28.05.2021 г.</t>
  </si>
  <si>
    <t>Корнеева Оксана Александровна</t>
  </si>
  <si>
    <t>2015 г.-капитальный ремонт, 2021 г. - текущий ремонт</t>
  </si>
  <si>
    <t>№ 40.01.05.000.М.0005267.05.21 от 31.05.2021 г.</t>
  </si>
  <si>
    <t>01.06.2022-29.07.2022</t>
  </si>
  <si>
    <t>10-14 лет</t>
  </si>
  <si>
    <t>2002 г., 2021 г. - текущий ремонт</t>
  </si>
  <si>
    <t>02.06.2022-22.06.2022    27.06.2022-17.07.2022     21.07.2022-11.08.2022</t>
  </si>
  <si>
    <t xml:space="preserve">Директор - Пешкова Оксана Константиновна </t>
  </si>
  <si>
    <t xml:space="preserve">1962 году. 
Капитальный ремонт в августе 2020
</t>
  </si>
  <si>
    <t>№ 40.01.05.000.М.000245.05.21 от 27.05.2021 г.</t>
  </si>
  <si>
    <t xml:space="preserve">№ 40.01. 05. 000.M.000507.08.20 от 10.08.2020 г.
</t>
  </si>
  <si>
    <t>№40.01.05.000.М.000493.08.20 от 04.08.2020 г.</t>
  </si>
  <si>
    <t>Замараев Артем Александрович</t>
  </si>
  <si>
    <t>2000 г., 2021 г.-текущий ремонт</t>
  </si>
  <si>
    <t xml:space="preserve"> № 40.01.05.000.М.000248.05.21 от 27.05.2021 г.
</t>
  </si>
  <si>
    <t>Аллабергенова Наталья Михайловна</t>
  </si>
  <si>
    <t>28.05.2022-30.06.2022</t>
  </si>
  <si>
    <t>2018 г.-капитальный ремонт, 2021 г. - текущий ремонт</t>
  </si>
  <si>
    <t>№40.01.05.000.М.000243.05.21 от 27.05.2021 г.</t>
  </si>
  <si>
    <t xml:space="preserve">№40.01.05.000.М.000246.05.21 от 27.05.2021 г. </t>
  </si>
  <si>
    <t>1947 г., 2021 г.-текущий ремонт</t>
  </si>
  <si>
    <t>№40.01.05.000.М.0004244.05.21 от 27.05.2021 г.</t>
  </si>
  <si>
    <t xml:space="preserve">04.06.2022-24.06.2022 
27.06.2022-17.07.2022
19.07.2022-08.08.2022
10.08.2022-30.08.2022
</t>
  </si>
  <si>
    <t>1963г., текущий ремонт 2021 г.</t>
  </si>
  <si>
    <t>№40.01.05.000.М.000134.04.21  от 20.04.21</t>
  </si>
  <si>
    <t>Чепалова Евгения Александровна</t>
  </si>
  <si>
    <t>1 и 2 корпус построены в 1983г.капитальный ремонт производился в 2019г. 3 и 4 корпус построен в 1961г. Капитальный ремонт не производился .Бассейн построен в 1988г.капитальный ремонт в 2021 г.</t>
  </si>
  <si>
    <t>№40.01.05.000.М.000112.03.21 от 24.03.2021 г.</t>
  </si>
  <si>
    <t>Молчанова Наталья Васильевна</t>
  </si>
  <si>
    <t>№40.01.05.000.М.000511.09.21 от 20.09.2021 г.</t>
  </si>
  <si>
    <t xml:space="preserve">30.05.2022-11.06.2022  13.06.2022-25.06.2022  27.06.2022-09.07.2022  11.07.2022-23.07.2022  25.07.2022-06.08.2022  08.08.2022-20.08.2022
</t>
  </si>
  <si>
    <t>23.06.2022-02.07.2022  04.07.2022-13.07.2022  23.06.2022-13.07.2022  16.07.2022-05.08.2022  08.08.2022-28.08.2022</t>
  </si>
  <si>
    <t>1880 руб.</t>
  </si>
  <si>
    <t xml:space="preserve">29.05.2022-15.06.2022  19.06.2022-06.07.2022  10.07.2022-27.07.2022  31.07.2022-17.08.2022  </t>
  </si>
  <si>
    <t xml:space="preserve"> Проверки Роспотребнадзора по Калужской области в Боровском районе, замечания устранены </t>
  </si>
  <si>
    <t xml:space="preserve">Действующих лагерей –  330
- загородные оздоровительные лагеря – 24 
- лагеря дневного пребывания детей - 303
- санатории и санаторно-оздоровительные лагеря - 3
</t>
  </si>
  <si>
    <t>№40.01.05.000.М.000432.05.19 от 20.05.2019 г.</t>
  </si>
  <si>
    <t xml:space="preserve">29.05.2022-18.06.2022  22.06.2022-12.07.2022  15.07.2022-04.08.2022  06.08.2022-17.08.2022  19.08.2022-30.08.2022 </t>
  </si>
  <si>
    <t>№40.01.05.000.М.0000439.08.21 от 09.08.2021 г.</t>
  </si>
  <si>
    <t>English. 10+10</t>
  </si>
  <si>
    <t>English. 20</t>
  </si>
  <si>
    <t>English. 20+6</t>
  </si>
  <si>
    <t>14 дней</t>
  </si>
  <si>
    <t>8 дней</t>
  </si>
  <si>
    <t>11 дней</t>
  </si>
  <si>
    <t>3 дня</t>
  </si>
  <si>
    <t xml:space="preserve"> 29.05.2022-11.06.2022  12.06.2022-25.06.2022  26.06.2022-09.07.2022  10.07.2022-23.07.2022  24.07.2022-06.08.2022  
</t>
  </si>
  <si>
    <t>1 — 14 июня
16 — 29 июня
1 — 14 июля</t>
  </si>
  <si>
    <t>https://hashtag-camp.ru/</t>
  </si>
  <si>
    <t>11 дней: 28.05.2022-07.06.2022 07.06.2022-17.06.2022 17.06.2022-27.06.2022 27.06.2022-07.07.2022  07.07.2022-17.07.2022  17.07.2022-27.07.2022  27.07.2022-06.08.2022 06.08.2022-16.08.2022  16.08.2022-26.08.2022               14 дней: 28.05.2022-10.06.2022  10.06.2022-26.06.2022  23.06.2022-06.07.2022  06.07.2022-19.07.2022  19.07.2022-01.08.2022  01.08.2022-14.08.2022  14.08.2022-27.08.2022</t>
  </si>
  <si>
    <t xml:space="preserve">Обследование комиссией в составе: Главное управление МЧС по России по Калужской области, Управление Роспотребнадзора по Калужской области 27.05.2021 в результате обследования выявленые ранее нарушения устранены             13.07.2021 г. Управление Роспотребнадзора по Калужской области Акт проверки №530      
</t>
  </si>
  <si>
    <t>Получено санитарно-эпидемиологическое заключение №40.01.05.000.Т.000684.12.20 от 21.12.2020 границы ЗСО соответствуют государственным санитарно-эпидемиологическим правилам и нормативам .
2.Санитарно-эпидемиологичсеское заключение 40.01.05.000М.000725.12.20 от23.12.2020 Использование водного объекта в целях хозяйственно-питьевого водоснабжения соответствует государственным санитарно-эпидемиологическим нормам и правилам.
3. Обследование комиссией в составе: Главное управление МЧС по России по Калужской области, Управление Роспотребнадзора по Калужской области 27.05.2021 в результате обследования выявленые ранее нарушения устранены</t>
  </si>
  <si>
    <t>Территория ЗОЛ «Витязь  занимает 11.4 Га. Две трети этой территории хвойный лес. Дети круглогодично размещаются в 2-х этажном корпусе №1,  одноэтажный корпус №2 предназначен для размещения отдыхающих только в теплый период.  Все корпуса соответствуют требованиям  пожарной безопасности и санитарно-эпидемиологическим нормам. Жилые комнаты  корпусе №1 4-х и 5-ти местные. В корпусе имеются душевая с холодной и горячей водой, туалетные комнаты для девочек и мальчиков. Холлы корпуса оборудованы мягкой мебелью, телевизорами, библиотекой, теннисным столом. Столовая яркая и просторная с новым оборудованием. Питание 5-ти разовое, соответствует нормам СаНПиН.  На территории имеется медицинский корпус</t>
  </si>
  <si>
    <t>Государственный</t>
  </si>
  <si>
    <t>Федеральный</t>
  </si>
  <si>
    <t>Муниципальный</t>
  </si>
  <si>
    <t>Частный</t>
  </si>
  <si>
    <t>Иное</t>
  </si>
  <si>
    <t xml:space="preserve">Ассоциация "Содействие"
 ДОЛ "ЮНЫЙ МЕТРОСТРОЕВЕЦ" 
</t>
  </si>
  <si>
    <t>Общество с ограниченной ответственностью "ДУБРАВУШКА"</t>
  </si>
  <si>
    <t xml:space="preserve">ООО "Кемпинг-Сервис" детский лагерь "Цивилизация"
</t>
  </si>
  <si>
    <t xml:space="preserve">Общество с ограниченной ответственностью "Образовательные инновации" детский лагерь "Изумруд"                           </t>
  </si>
  <si>
    <t xml:space="preserve">ИП Бондарева Анна Павловна, детский лагерь "Изумруд"                           </t>
  </si>
  <si>
    <t xml:space="preserve">ИП Липатов Герман Викторович, детский лагерь "Изумруд"   
</t>
  </si>
  <si>
    <t>Общество с ограниченной ответственность "Кэмп Индустрия" детский оздоровительный лагерь "Робин Гуд"</t>
  </si>
  <si>
    <t>Приключения на воде</t>
  </si>
  <si>
    <t>1.  20.05.2021г.
Главное управление МЧС России по Калужской обл. - нарушений не выявлено. 
23.05.2021г.-разрешение о заезде детей №88-3-4-2. 01.06.2021г. разрешение о заезде детей №96-3-4-2. 01.07.2021г.
разрешение о заезде детей №233-3-4-2.
2. 10.06.2021г. Управление 
Росгвардии по Калужской обл.
-предложение: провести инструктаж с сотрудниками ЧОО о надлежащем исполнении обязанностей при охране объекта. Инструктаж проведен 13.06.2021 и 14.06.2021г., а также перед началом каждой смены.
3. 10.07.2021г. и 17.07.2021г.-Управление Роспотребнадзора по Калужской области
Акт №918 от 20.07.2021г.-нарушений не выявлено.
4.29.07.2021г. Главное управление МЧС России по Калужской обл - нарушений не выявлено</t>
  </si>
  <si>
    <t xml:space="preserve">2021 год плановая проверка </t>
  </si>
  <si>
    <t>Лесной охотник </t>
  </si>
  <si>
    <t>Английский язык</t>
  </si>
  <si>
    <t>Верховая езда</t>
  </si>
  <si>
    <t>Актив-MIX</t>
  </si>
  <si>
    <t>Лидер отряд</t>
  </si>
  <si>
    <t>Капитаны</t>
  </si>
  <si>
    <t>Мотор</t>
  </si>
  <si>
    <t>Гурмания</t>
  </si>
  <si>
    <t>Творческая Каролина </t>
  </si>
  <si>
    <t>Конная Каролина</t>
  </si>
  <si>
    <t xml:space="preserve">1975 г., Кап. ремонт - 2008 и 2015 гг., 2021 г.-текущий ремонт </t>
  </si>
  <si>
    <t>http://sputnik-kaluga.ru</t>
  </si>
  <si>
    <t>http://druzhbask.ru/</t>
  </si>
  <si>
    <t>http://belka.kaluga.ru/</t>
  </si>
  <si>
    <t>Кино лагерь</t>
  </si>
  <si>
    <t xml:space="preserve">01.06.2022-10.06.2022  10.06.2022-19.06.2022  21.06.2022-30.06.2022   30.06.2022-09.07.2022  11.07.2022-20.07.2022  20.07.2022-29.07.2022  31.07.2022-09.08.2022  09.08.2022-18.08.2022  20.08.2022-29.08.2022  </t>
  </si>
  <si>
    <t>МОТО лагерь</t>
  </si>
  <si>
    <t>Туристический лагерь</t>
  </si>
  <si>
    <t>Виндсерфинг и вейкбординг лагерь</t>
  </si>
  <si>
    <t>Научный лагерь</t>
  </si>
  <si>
    <t>Музыкальный лагерь</t>
  </si>
  <si>
    <t>Media лагерь (фото и видео блогинг)</t>
  </si>
  <si>
    <t>Авиа лагерь</t>
  </si>
  <si>
    <t>Планерный спорт</t>
  </si>
  <si>
    <t>г. Калуга, д.Мстихино, ул. Хвойная, 3
s.p.stroitel@mail.ru
89109165435</t>
  </si>
  <si>
    <t xml:space="preserve">249406, Калужская область, Людиновский район, территория н/п «Спутник». Телефон: 8(48444)60302
Факс: 84844460301
em@il:Lsputnik@kaluga.ru, Lsputnik2@yandex.ru
</t>
  </si>
  <si>
    <t>249185, Калужская область, Жуковский район, г. Кременки, ул. Озерная, д.1. Тел. 8(48432)58097, 58-055 kurchatovets@gmail.com</t>
  </si>
  <si>
    <t>http://luch-sport.kaluga.ru/sveden/struct</t>
  </si>
  <si>
    <t xml:space="preserve">249144, Калужская обл., Перемышльский р-н, 
с. Корекозево. Тел. 8(4842)477-907, 477-909.
 E-mail: luch.kaluga@mail.ru  
</t>
  </si>
  <si>
    <t xml:space="preserve">249109, Калужская область, Тарусский район, деревня Волковское, 8(495)120-21-59
info@komandorcamp.ru 
</t>
  </si>
  <si>
    <t>248915, г. Калуга, д. Мстихино. тел. 8(4842)47-79-34 bel@uo.kaluga.ru</t>
  </si>
  <si>
    <t xml:space="preserve"> 248912, г. Калуга, д. Андреевское. Тел. 8(4842)509-328 zvezdnyi_kaluga@mail.ru</t>
  </si>
  <si>
    <t>http://eparhia-kaluga.ru/pmc-zlatoust.html</t>
  </si>
  <si>
    <t xml:space="preserve">248031, г. Калугф, район д. Макаровка
eparhia@eparhia-kaluga.ru; education@eparhia-kaluga.ru, 89109156019; 8 (4842) 56-27-00 (доб. 142 и 152) 
</t>
  </si>
  <si>
    <t>https://санаторий-звездный.рф/</t>
  </si>
  <si>
    <t xml:space="preserve">248915, Калужская область, г. Калуга, д. Мстихино, Вербная 1, тел: 8(4842)41-09-10, е-mail: vityaz.kaluga@mail.ru </t>
  </si>
  <si>
    <t>249064, Калужская область,
Малоярославецкий район, д. Панское, ул. Лесная, д.2   ф.8(48431)37291               
zdprusichi@mail.ru</t>
  </si>
  <si>
    <t xml:space="preserve"> 249144, Калужская область, Перемышльский район,
с. Корекозево, тел. 8(4842)794650, ф.8(4842)55-12-67
vympel.kaluga@mail.ru
</t>
  </si>
  <si>
    <t xml:space="preserve">249144, Калужская область, Перемышльский район, вблизи с. Корекозево 
Тел. 8(4842) 47-79-46 kaluga.razvitie@mail.ru
</t>
  </si>
  <si>
    <t>Мисютин Сергей Владимирович</t>
  </si>
  <si>
    <t>7708503727</t>
  </si>
  <si>
    <t xml:space="preserve">249090, Калужская область, Малоярославецкий район, д. Скрипово  8(499)623-84-87   ф.8(499)6238490 dss_07@list.ru
</t>
  </si>
  <si>
    <t>https://vk.com/public178201379</t>
  </si>
  <si>
    <t>07.06.2022-27.06.2022   02.07.2022-22.07.2022   27.07.2022-16.08.2022</t>
  </si>
  <si>
    <t>6-16 лет</t>
  </si>
  <si>
    <t>Размещение: 3 спальных корпуса, из которых 1 корпус размещение по 8-12 человек, 1 корпус по 4-6 человек и 1 корпус по 3-4 человека. Удобства в каждом корпусе, на этаже.
Питание: 5-ти разовое, порционное, сбалансированное, разработано в соответствии с нормами СанПин для детских учреждений.</t>
  </si>
  <si>
    <t>1957 г., 2021 г.-капитальный ремонт</t>
  </si>
  <si>
    <t>№77.ОМ.04.000.М.000015.06.21 от 04.06.2021 г.</t>
  </si>
  <si>
    <t>Акт проверки Московского территориального отдела Управления Роспотребнадзора по железнодорожному транспорту от 31.05.2019 г. №51002</t>
  </si>
  <si>
    <t>№ЛО-32-01-001825 от 19.10.2020 г.</t>
  </si>
  <si>
    <t xml:space="preserve">02.01.2022-08.01.2022 01.06.2022-21.06.2022  26.06.2022-16.07.2022  20.07.2022-09.08.2022  </t>
  </si>
  <si>
    <t xml:space="preserve">27.03.2022-02.04.2022  01.06.2022-14.06.2022  16.06.2022-29.06.2022  01.07.2022-14.07.2022  16.07.2022-29.07.2022  31.07.2022-13.08.2022  15.08.2022-28.08.2022 
</t>
  </si>
  <si>
    <t>Государственное автономное учреждение здравоохранения Калужской области Калужский санаторий "Спутник"  (ГАУЗ КО Калужский санаторий "Спутник")</t>
  </si>
  <si>
    <t xml:space="preserve">Детский оздоровительный лагерь "Чайка" муниципального бюджетного  учреждения "Спортивная школа "Луч" города Калуги (ДОЛ «Чайка»)
</t>
  </si>
  <si>
    <t>Автономная некоммерческая организация Центр детского развития "Командор"  (АНО ЦДР "Командор") </t>
  </si>
  <si>
    <t>Муниципальное бюджетное учреждение "Спортивно-оздорровительный центр "Дружба" (МБУ СОЦ "Дружба")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</si>
  <si>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"Белка" города Калуги (МБОУ ДО ДООЦ Белка» г.Калуги)</t>
  </si>
  <si>
    <t xml:space="preserve">Государственное автономное учреждение здравоохранения Калужской области "Калужский санаторий "Звездный" (ГАУЗ Калужской области "Калужский санаторий "Звездный")
</t>
  </si>
  <si>
    <t>Православный Молодежный Центр «Златоуст» (ПМЦ «Златоуст»)</t>
  </si>
  <si>
    <t>Филиал государственного автономного учреждения Калужской области "Центр организации детского и молодежного отдыха "Развитие" загородный оздоровительный лагерь "Витязь" (ЗОЛ "Витязь")</t>
  </si>
  <si>
    <t xml:space="preserve">Федеральное казенное учреждение  «Загородный дом приемов «Русичи»
Министерства внутренних дел Российской Федерации                     ФКУ "ЗДП "Русичи" МВД России
</t>
  </si>
  <si>
    <t>Детский спортивно-оздоровительный лагерь "Смена" муниципального автоновного учреждения "Спортивная школа олимпийского резерва "Вымпел города Калуги (ДСОЛ "Смена")</t>
  </si>
  <si>
    <t>Филиал еосударственного автономного учреждения Калужской области "Центр организации детского и молодежного отдыха "Развитие" Центр отдыха и  оздоровления детей и молодежи "Сокол" (Центр "Сокол")</t>
  </si>
  <si>
    <t>Филиал государственного автономного учреждения Калужской области "Центр организации детского и молодежного отдыха "Развитие" оздоровительно-реабилитационный комплекс "Ласточка" (ОРК "Ласточка")</t>
  </si>
  <si>
    <t>Филиал государственного автономного учреждения Калужской области "Центр организации детского и молодежного отдыха "Развитие" загородный оздоровительный лагерь "Галактика" (ЗОЛ Галактика")</t>
  </si>
  <si>
    <t xml:space="preserve">Детский оздоровитель
ный лагерь "Магистраль" (ДОЛ "Магистраль")
</t>
  </si>
  <si>
    <t xml:space="preserve">Общество с ограниченной ответственностью "Санаторий профилакторий "Строитель"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</si>
</sst>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rgb="FF717171"/>
      <name val="Arial"/>
      <family val="2"/>
      <charset val="204"/>
    </font>
    <font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1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0" fillId="0" borderId="1" xfId="0" applyBorder="1"/>
    <xf numFmtId="0" fontId="0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center" wrapText="1"/>
    </xf>
    <xf numFmtId="49" fontId="7" fillId="0" borderId="0" xfId="0" applyNumberFormat="1" applyFont="1"/>
    <xf numFmtId="49" fontId="0" fillId="0" borderId="0" xfId="0" applyNumberFormat="1"/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49" fontId="9" fillId="0" borderId="1" xfId="0" applyNumberFormat="1" applyFont="1" applyFill="1" applyBorder="1" applyAlignment="1">
      <alignment horizontal="center" vertical="center" textRotation="90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textRotation="90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5" fillId="2" borderId="12" xfId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textRotation="90" wrapText="1"/>
    </xf>
    <xf numFmtId="0" fontId="5" fillId="2" borderId="15" xfId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1" fontId="17" fillId="2" borderId="15" xfId="0" applyNumberFormat="1" applyFont="1" applyFill="1" applyBorder="1" applyAlignment="1">
      <alignment horizontal="center" vertical="center" wrapText="1"/>
    </xf>
    <xf numFmtId="0" fontId="5" fillId="2" borderId="13" xfId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22" fillId="2" borderId="1" xfId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textRotation="90" wrapText="1"/>
    </xf>
    <xf numFmtId="0" fontId="22" fillId="2" borderId="12" xfId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textRotation="90" wrapText="1"/>
    </xf>
    <xf numFmtId="0" fontId="22" fillId="2" borderId="13" xfId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" fontId="13" fillId="2" borderId="15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textRotation="90" wrapText="1"/>
    </xf>
    <xf numFmtId="0" fontId="5" fillId="0" borderId="0" xfId="1" applyAlignment="1" applyProtection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15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</cellXfs>
  <cellStyles count="3">
    <cellStyle name="Гиперссылка" xfId="1" builtinId="8"/>
    <cellStyle name="Обычный" xfId="0" builtinId="0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trostroevez.ru/" TargetMode="External"/><Relationship Id="rId13" Type="http://schemas.openxmlformats.org/officeDocument/2006/relationships/hyperlink" Target="http://druzhbask.ru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&#1074;&#1099;&#1084;&#1087;&#1077;&#1083;-&#1082;&#1072;&#1083;&#1091;&#1075;&#1072;.&#1088;&#1092;/detskij-ozdorovitelnyj-lager-smena" TargetMode="External"/><Relationship Id="rId7" Type="http://schemas.openxmlformats.org/officeDocument/2006/relationships/hyperlink" Target="https://vk.com/galactika_camp" TargetMode="External"/><Relationship Id="rId12" Type="http://schemas.openxmlformats.org/officeDocument/2006/relationships/hyperlink" Target="http://sputnik-kaluga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zdp-rusichi.ru/" TargetMode="External"/><Relationship Id="rId16" Type="http://schemas.openxmlformats.org/officeDocument/2006/relationships/hyperlink" Target="https://&#1089;&#1072;&#1085;&#1072;&#1090;&#1086;&#1088;&#1080;&#1081;-&#1079;&#1074;&#1077;&#1079;&#1076;&#1085;&#1099;&#1081;.&#1088;&#1092;/" TargetMode="External"/><Relationship Id="rId1" Type="http://schemas.openxmlformats.org/officeDocument/2006/relationships/hyperlink" Target="http://www.robincamp.ru/" TargetMode="External"/><Relationship Id="rId6" Type="http://schemas.openxmlformats.org/officeDocument/2006/relationships/hyperlink" Target="http://razvitie40.ru/" TargetMode="External"/><Relationship Id="rId11" Type="http://schemas.openxmlformats.org/officeDocument/2006/relationships/hyperlink" Target="https://hashtag-camp.ru/" TargetMode="External"/><Relationship Id="rId5" Type="http://schemas.openxmlformats.org/officeDocument/2006/relationships/hyperlink" Target="https://vk.com/vityaz40" TargetMode="External"/><Relationship Id="rId15" Type="http://schemas.openxmlformats.org/officeDocument/2006/relationships/hyperlink" Target="http://luch-sport.kaluga.ru/sveden/struct" TargetMode="External"/><Relationship Id="rId10" Type="http://schemas.openxmlformats.org/officeDocument/2006/relationships/hyperlink" Target="https://enjoy-camp.ru/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vk.com/lager_sokol40" TargetMode="External"/><Relationship Id="rId9" Type="http://schemas.openxmlformats.org/officeDocument/2006/relationships/hyperlink" Target="https://izumrud-baza.ru/" TargetMode="External"/><Relationship Id="rId14" Type="http://schemas.openxmlformats.org/officeDocument/2006/relationships/hyperlink" Target="http://belka.kaluga.r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40422-s-007.edusite.ru/" TargetMode="External"/><Relationship Id="rId21" Type="http://schemas.openxmlformats.org/officeDocument/2006/relationships/hyperlink" Target="http://www.duk.edusite.ru/" TargetMode="External"/><Relationship Id="rId42" Type="http://schemas.openxmlformats.org/officeDocument/2006/relationships/hyperlink" Target="http://40423s006.edusite.ru/" TargetMode="External"/><Relationship Id="rId63" Type="http://schemas.openxmlformats.org/officeDocument/2006/relationships/hyperlink" Target="http://40424s001.edusite.ru/p1aa1.html" TargetMode="External"/><Relationship Id="rId84" Type="http://schemas.openxmlformats.org/officeDocument/2006/relationships/hyperlink" Target="http://40305-s-019.edusite.ru/p1aa1.html" TargetMode="External"/><Relationship Id="rId138" Type="http://schemas.openxmlformats.org/officeDocument/2006/relationships/hyperlink" Target="http://school50kaluga.ucoz.ru/" TargetMode="External"/><Relationship Id="rId159" Type="http://schemas.openxmlformats.org/officeDocument/2006/relationships/hyperlink" Target="http://ddt-babinino.ucoz.ru/" TargetMode="External"/><Relationship Id="rId107" Type="http://schemas.openxmlformats.org/officeDocument/2006/relationships/hyperlink" Target="http://b-rdk.kaluga.muzkult.ru/" TargetMode="External"/><Relationship Id="rId11" Type="http://schemas.openxmlformats.org/officeDocument/2006/relationships/hyperlink" Target="http://school-chebisheva.obrzhukov.ru/" TargetMode="External"/><Relationship Id="rId32" Type="http://schemas.openxmlformats.org/officeDocument/2006/relationships/hyperlink" Target="http://krasnogor-schol.ucoz.ru/" TargetMode="External"/><Relationship Id="rId53" Type="http://schemas.openxmlformats.org/officeDocument/2006/relationships/hyperlink" Target="https://40306-s-020.edusite.ru/" TargetMode="External"/><Relationship Id="rId74" Type="http://schemas.openxmlformats.org/officeDocument/2006/relationships/hyperlink" Target="http://www.40307-s-018.edusite.ru/" TargetMode="External"/><Relationship Id="rId128" Type="http://schemas.openxmlformats.org/officeDocument/2006/relationships/hyperlink" Target="http://22schoolkaluga.ru/" TargetMode="External"/><Relationship Id="rId149" Type="http://schemas.openxmlformats.org/officeDocument/2006/relationships/hyperlink" Target="http://www.gymn-obninsk.ru/" TargetMode="External"/><Relationship Id="rId5" Type="http://schemas.openxmlformats.org/officeDocument/2006/relationships/hyperlink" Target="http://iznoskischool.ru/" TargetMode="External"/><Relationship Id="rId95" Type="http://schemas.openxmlformats.org/officeDocument/2006/relationships/hyperlink" Target="http://www.noosshcool.edusite.ru/" TargetMode="External"/><Relationship Id="rId160" Type="http://schemas.openxmlformats.org/officeDocument/2006/relationships/hyperlink" Target="https://school14.kaluga.ru/" TargetMode="External"/><Relationship Id="rId22" Type="http://schemas.openxmlformats.org/officeDocument/2006/relationships/hyperlink" Target="http://40418-s-013.edusite.ru/" TargetMode="External"/><Relationship Id="rId43" Type="http://schemas.openxmlformats.org/officeDocument/2006/relationships/hyperlink" Target="http://www.40423s013.edusite.ru/" TargetMode="External"/><Relationship Id="rId64" Type="http://schemas.openxmlformats.org/officeDocument/2006/relationships/hyperlink" Target="https://40424s005.edusite.ru/" TargetMode="External"/><Relationship Id="rId118" Type="http://schemas.openxmlformats.org/officeDocument/2006/relationships/hyperlink" Target="http://sova19-kaluga.ru/" TargetMode="External"/><Relationship Id="rId139" Type="http://schemas.openxmlformats.org/officeDocument/2006/relationships/hyperlink" Target="http://40202-s-007.edusite.ru/" TargetMode="External"/><Relationship Id="rId85" Type="http://schemas.openxmlformats.org/officeDocument/2006/relationships/hyperlink" Target="http://school-alner.obrsuhinichi.ru/" TargetMode="External"/><Relationship Id="rId150" Type="http://schemas.openxmlformats.org/officeDocument/2006/relationships/hyperlink" Target="http://techliceum.ru/" TargetMode="External"/><Relationship Id="rId12" Type="http://schemas.openxmlformats.org/officeDocument/2006/relationships/hyperlink" Target="http://school-trubino.obrzhukov.ru/" TargetMode="External"/><Relationship Id="rId33" Type="http://schemas.openxmlformats.org/officeDocument/2006/relationships/hyperlink" Target="http://sashkino-edu.ru/" TargetMode="External"/><Relationship Id="rId108" Type="http://schemas.openxmlformats.org/officeDocument/2006/relationships/hyperlink" Target="http://www.uvrs.ru/" TargetMode="External"/><Relationship Id="rId129" Type="http://schemas.openxmlformats.org/officeDocument/2006/relationships/hyperlink" Target="http://www.40203s004.edusite.ru/" TargetMode="External"/><Relationship Id="rId54" Type="http://schemas.openxmlformats.org/officeDocument/2006/relationships/hyperlink" Target="http://40306-s-010.edusite.ru/" TargetMode="External"/><Relationship Id="rId70" Type="http://schemas.openxmlformats.org/officeDocument/2006/relationships/hyperlink" Target="https://volkonskoe-oosh.kinderedu.ru/" TargetMode="External"/><Relationship Id="rId75" Type="http://schemas.openxmlformats.org/officeDocument/2006/relationships/hyperlink" Target="http://40307-s-005.edusite.ru/" TargetMode="External"/><Relationship Id="rId91" Type="http://schemas.openxmlformats.org/officeDocument/2006/relationships/hyperlink" Target="http://abramovsk.moy.su/" TargetMode="External"/><Relationship Id="rId96" Type="http://schemas.openxmlformats.org/officeDocument/2006/relationships/hyperlink" Target="http://www.ctrborovsk.ru/" TargetMode="External"/><Relationship Id="rId140" Type="http://schemas.openxmlformats.org/officeDocument/2006/relationships/hyperlink" Target="http://www.school-15-kaluga/" TargetMode="External"/><Relationship Id="rId145" Type="http://schemas.openxmlformats.org/officeDocument/2006/relationships/hyperlink" Target="http://www.40204s007.edusite.ru/" TargetMode="External"/><Relationship Id="rId161" Type="http://schemas.openxmlformats.org/officeDocument/2006/relationships/hyperlink" Target="https://ermolino-sh.kinderedu.ru/" TargetMode="External"/><Relationship Id="rId166" Type="http://schemas.openxmlformats.org/officeDocument/2006/relationships/hyperlink" Target="http://school-glazovo.kaluga.ru/" TargetMode="External"/><Relationship Id="rId1" Type="http://schemas.openxmlformats.org/officeDocument/2006/relationships/hyperlink" Target="http://40410-s-001.edusite.ru/" TargetMode="External"/><Relationship Id="rId6" Type="http://schemas.openxmlformats.org/officeDocument/2006/relationships/hyperlink" Target="http://school-beloysovo.obrzhukov.ru/" TargetMode="External"/><Relationship Id="rId23" Type="http://schemas.openxmlformats.org/officeDocument/2006/relationships/hyperlink" Target="http://40418-s-001.edusite.ru/" TargetMode="External"/><Relationship Id="rId28" Type="http://schemas.openxmlformats.org/officeDocument/2006/relationships/hyperlink" Target="http://40411s002.edusite.ru/" TargetMode="External"/><Relationship Id="rId49" Type="http://schemas.openxmlformats.org/officeDocument/2006/relationships/hyperlink" Target="http://reg-school.ru/kaluga/ulyanov/zarechye/" TargetMode="External"/><Relationship Id="rId114" Type="http://schemas.openxmlformats.org/officeDocument/2006/relationships/hyperlink" Target="http://malschool4.ucoz.ru/" TargetMode="External"/><Relationship Id="rId119" Type="http://schemas.openxmlformats.org/officeDocument/2006/relationships/hyperlink" Target="http://sch1kaluga.ru/" TargetMode="External"/><Relationship Id="rId44" Type="http://schemas.openxmlformats.org/officeDocument/2006/relationships/hyperlink" Target="http://www.40423s012.edusite.ru/" TargetMode="External"/><Relationship Id="rId60" Type="http://schemas.openxmlformats.org/officeDocument/2006/relationships/hyperlink" Target="http://www.40424s004.edusite.ru/" TargetMode="External"/><Relationship Id="rId65" Type="http://schemas.openxmlformats.org/officeDocument/2006/relationships/hyperlink" Target="http://40424s009.edusite.ru/" TargetMode="External"/><Relationship Id="rId81" Type="http://schemas.openxmlformats.org/officeDocument/2006/relationships/hyperlink" Target="http://40305-s-015.edusite.ru/" TargetMode="External"/><Relationship Id="rId86" Type="http://schemas.openxmlformats.org/officeDocument/2006/relationships/hyperlink" Target="http://school-bryn.obrsuhinichi.ru/" TargetMode="External"/><Relationship Id="rId130" Type="http://schemas.openxmlformats.org/officeDocument/2006/relationships/hyperlink" Target="http://www.40203s015.edusite.ru/" TargetMode="External"/><Relationship Id="rId135" Type="http://schemas.openxmlformats.org/officeDocument/2006/relationships/hyperlink" Target="http://school49.kaluga.ru/" TargetMode="External"/><Relationship Id="rId151" Type="http://schemas.openxmlformats.org/officeDocument/2006/relationships/hyperlink" Target="https://40204s013.edusite.ru/" TargetMode="External"/><Relationship Id="rId156" Type="http://schemas.openxmlformats.org/officeDocument/2006/relationships/hyperlink" Target="http://schoolsuh12.kaluga.ru/" TargetMode="External"/><Relationship Id="rId13" Type="http://schemas.openxmlformats.org/officeDocument/2006/relationships/hyperlink" Target="http://school-chausovo.obrzhukov.ru/" TargetMode="External"/><Relationship Id="rId18" Type="http://schemas.openxmlformats.org/officeDocument/2006/relationships/hyperlink" Target="https://40420s006.edusite.ru/" TargetMode="External"/><Relationship Id="rId39" Type="http://schemas.openxmlformats.org/officeDocument/2006/relationships/hyperlink" Target="http://40416s008.edusite.ru/" TargetMode="External"/><Relationship Id="rId109" Type="http://schemas.openxmlformats.org/officeDocument/2006/relationships/hyperlink" Target="https://vazovna.edusite.ru/" TargetMode="External"/><Relationship Id="rId34" Type="http://schemas.openxmlformats.org/officeDocument/2006/relationships/hyperlink" Target="https://ferzikovo.kaluga.eduru.ru/" TargetMode="External"/><Relationship Id="rId50" Type="http://schemas.openxmlformats.org/officeDocument/2006/relationships/hyperlink" Target="https://40306s001.edusite.ru/" TargetMode="External"/><Relationship Id="rId55" Type="http://schemas.openxmlformats.org/officeDocument/2006/relationships/hyperlink" Target="http://www.40306s011.edusite.ru/" TargetMode="External"/><Relationship Id="rId76" Type="http://schemas.openxmlformats.org/officeDocument/2006/relationships/hyperlink" Target="http://40307-s-019.edusite.ru/" TargetMode="External"/><Relationship Id="rId97" Type="http://schemas.openxmlformats.org/officeDocument/2006/relationships/hyperlink" Target="http://40421s006.edusite.ru/" TargetMode="External"/><Relationship Id="rId104" Type="http://schemas.openxmlformats.org/officeDocument/2006/relationships/hyperlink" Target="http://40412-s-007.edusite.ru/" TargetMode="External"/><Relationship Id="rId120" Type="http://schemas.openxmlformats.org/officeDocument/2006/relationships/hyperlink" Target="http://www.40203s010.edusite.ru/" TargetMode="External"/><Relationship Id="rId125" Type="http://schemas.openxmlformats.org/officeDocument/2006/relationships/hyperlink" Target="http://www.myschool26.ru/" TargetMode="External"/><Relationship Id="rId141" Type="http://schemas.openxmlformats.org/officeDocument/2006/relationships/hyperlink" Target="http://&#1082;&#1072;&#1083;&#1091;&#1075;&#1072;.&#1088;&#1092;/" TargetMode="External"/><Relationship Id="rId146" Type="http://schemas.openxmlformats.org/officeDocument/2006/relationships/hyperlink" Target="http://www.40204s010.edusite.ru/" TargetMode="External"/><Relationship Id="rId167" Type="http://schemas.openxmlformats.org/officeDocument/2006/relationships/hyperlink" Target="http://www.40204s005.edusite.ru/" TargetMode="External"/><Relationship Id="rId7" Type="http://schemas.openxmlformats.org/officeDocument/2006/relationships/hyperlink" Target="http://school-berga.obrzhukov.ru/" TargetMode="External"/><Relationship Id="rId71" Type="http://schemas.openxmlformats.org/officeDocument/2006/relationships/hyperlink" Target="http://pryski.ucoz.com/" TargetMode="External"/><Relationship Id="rId92" Type="http://schemas.openxmlformats.org/officeDocument/2006/relationships/hyperlink" Target="http://www.40308-s-000.edusite.ru/" TargetMode="External"/><Relationship Id="rId162" Type="http://schemas.openxmlformats.org/officeDocument/2006/relationships/hyperlink" Target="http://40410-s-004.edusite.ru/" TargetMode="External"/><Relationship Id="rId2" Type="http://schemas.openxmlformats.org/officeDocument/2006/relationships/hyperlink" Target="http://40415s002.edusite.ru/" TargetMode="External"/><Relationship Id="rId29" Type="http://schemas.openxmlformats.org/officeDocument/2006/relationships/hyperlink" Target="https://40411s003.edusite.ru/" TargetMode="External"/><Relationship Id="rId24" Type="http://schemas.openxmlformats.org/officeDocument/2006/relationships/hyperlink" Target="http://40418-s-003.edusite.ru/" TargetMode="External"/><Relationship Id="rId40" Type="http://schemas.openxmlformats.org/officeDocument/2006/relationships/hyperlink" Target="http://www.40423s001.edusite.ru/" TargetMode="External"/><Relationship Id="rId45" Type="http://schemas.openxmlformats.org/officeDocument/2006/relationships/hyperlink" Target="http://iqnatschool.edusite.ru/" TargetMode="External"/><Relationship Id="rId66" Type="http://schemas.openxmlformats.org/officeDocument/2006/relationships/hyperlink" Target="http://www.40424s008.edusite.ru/" TargetMode="External"/><Relationship Id="rId87" Type="http://schemas.openxmlformats.org/officeDocument/2006/relationships/hyperlink" Target="http://school-nemerz.obrsuhinichi.ru/" TargetMode="External"/><Relationship Id="rId110" Type="http://schemas.openxmlformats.org/officeDocument/2006/relationships/hyperlink" Target="http://ddt-babinino.ucoz.ru/" TargetMode="External"/><Relationship Id="rId115" Type="http://schemas.openxmlformats.org/officeDocument/2006/relationships/hyperlink" Target="https://radishev.siteedu.ru/" TargetMode="External"/><Relationship Id="rId131" Type="http://schemas.openxmlformats.org/officeDocument/2006/relationships/hyperlink" Target="http://gimn24.kaluga.ru/" TargetMode="External"/><Relationship Id="rId136" Type="http://schemas.openxmlformats.org/officeDocument/2006/relationships/hyperlink" Target="http://sch28.kaluga.ru/" TargetMode="External"/><Relationship Id="rId157" Type="http://schemas.openxmlformats.org/officeDocument/2006/relationships/hyperlink" Target="https://school17obn.ru/" TargetMode="External"/><Relationship Id="rId61" Type="http://schemas.openxmlformats.org/officeDocument/2006/relationships/hyperlink" Target="http://www.40424s003.edusite.ru/" TargetMode="External"/><Relationship Id="rId82" Type="http://schemas.openxmlformats.org/officeDocument/2006/relationships/hyperlink" Target="http://40305-s-007.edusite.ru/" TargetMode="External"/><Relationship Id="rId152" Type="http://schemas.openxmlformats.org/officeDocument/2006/relationships/hyperlink" Target="http://shatsky-school.com.ru/" TargetMode="External"/><Relationship Id="rId19" Type="http://schemas.openxmlformats.org/officeDocument/2006/relationships/hyperlink" Target="https://savolenka.edusite.ru/" TargetMode="External"/><Relationship Id="rId14" Type="http://schemas.openxmlformats.org/officeDocument/2006/relationships/hyperlink" Target="http://40420s002..edusite.ru/" TargetMode="External"/><Relationship Id="rId30" Type="http://schemas.openxmlformats.org/officeDocument/2006/relationships/hyperlink" Target="https://avt-school.siteedu.ru/" TargetMode="External"/><Relationship Id="rId35" Type="http://schemas.openxmlformats.org/officeDocument/2006/relationships/hyperlink" Target="http://40413s004.edusite.ru/" TargetMode="External"/><Relationship Id="rId56" Type="http://schemas.openxmlformats.org/officeDocument/2006/relationships/hyperlink" Target="http://40306s005.edusite.ru/" TargetMode="External"/><Relationship Id="rId77" Type="http://schemas.openxmlformats.org/officeDocument/2006/relationships/hyperlink" Target="http://40305-s-016.edusite.ru/" TargetMode="External"/><Relationship Id="rId100" Type="http://schemas.openxmlformats.org/officeDocument/2006/relationships/hyperlink" Target="http://40305-s-013edusite.ru/" TargetMode="External"/><Relationship Id="rId105" Type="http://schemas.openxmlformats.org/officeDocument/2006/relationships/hyperlink" Target="http://40412-s-004.edusite/p5aa1.html" TargetMode="External"/><Relationship Id="rId126" Type="http://schemas.openxmlformats.org/officeDocument/2006/relationships/hyperlink" Target="http://sch12.kaluga.ru/" TargetMode="External"/><Relationship Id="rId147" Type="http://schemas.openxmlformats.org/officeDocument/2006/relationships/hyperlink" Target="http://www.40204s006.edusite.ru/" TargetMode="External"/><Relationship Id="rId168" Type="http://schemas.openxmlformats.org/officeDocument/2006/relationships/hyperlink" Target="http://www.40204s006.edusite.ru/" TargetMode="External"/><Relationship Id="rId8" Type="http://schemas.openxmlformats.org/officeDocument/2006/relationships/hyperlink" Target="http://school-zaharkina.obrzhukov.ru/" TargetMode="External"/><Relationship Id="rId51" Type="http://schemas.openxmlformats.org/officeDocument/2006/relationships/hyperlink" Target="http://40306s007.edusite.ru/" TargetMode="External"/><Relationship Id="rId72" Type="http://schemas.openxmlformats.org/officeDocument/2006/relationships/hyperlink" Target="http://www.40307-s-011.edusite.ru/" TargetMode="External"/><Relationship Id="rId93" Type="http://schemas.openxmlformats.org/officeDocument/2006/relationships/hyperlink" Target="http://borovskschool1.kaluga.ru/" TargetMode="External"/><Relationship Id="rId98" Type="http://schemas.openxmlformats.org/officeDocument/2006/relationships/hyperlink" Target="http://40421s009.edusite.ru/" TargetMode="External"/><Relationship Id="rId121" Type="http://schemas.openxmlformats.org/officeDocument/2006/relationships/hyperlink" Target="https://36lic.ru/" TargetMode="External"/><Relationship Id="rId142" Type="http://schemas.openxmlformats.org/officeDocument/2006/relationships/hyperlink" Target="http://www.school39kaluga.com/" TargetMode="External"/><Relationship Id="rId163" Type="http://schemas.openxmlformats.org/officeDocument/2006/relationships/hyperlink" Target="http://dolgovskaia.kalugaschool.ru/" TargetMode="External"/><Relationship Id="rId3" Type="http://schemas.openxmlformats.org/officeDocument/2006/relationships/hyperlink" Target="http://40420s018.edusite.ru/" TargetMode="External"/><Relationship Id="rId25" Type="http://schemas.openxmlformats.org/officeDocument/2006/relationships/hyperlink" Target="http://40418-s-007.edusite.ru/" TargetMode="External"/><Relationship Id="rId46" Type="http://schemas.openxmlformats.org/officeDocument/2006/relationships/hyperlink" Target="http://www.40423s015.edusite.ru/" TargetMode="External"/><Relationship Id="rId67" Type="http://schemas.openxmlformats.org/officeDocument/2006/relationships/hyperlink" Target="https://vorot.edusite.ru/" TargetMode="External"/><Relationship Id="rId116" Type="http://schemas.openxmlformats.org/officeDocument/2006/relationships/hyperlink" Target="http://msc.kaluga.ru/school/" TargetMode="External"/><Relationship Id="rId137" Type="http://schemas.openxmlformats.org/officeDocument/2006/relationships/hyperlink" Target="http://www.40203s009.edusite.ru/" TargetMode="External"/><Relationship Id="rId158" Type="http://schemas.openxmlformats.org/officeDocument/2006/relationships/hyperlink" Target="http://6school-kaluga.ucoz.ru/" TargetMode="External"/><Relationship Id="rId20" Type="http://schemas.openxmlformats.org/officeDocument/2006/relationships/hyperlink" Target="http://www.40420s007.edusite.ru/" TargetMode="External"/><Relationship Id="rId41" Type="http://schemas.openxmlformats.org/officeDocument/2006/relationships/hyperlink" Target="http://www.40423s003.edusite.ru/" TargetMode="External"/><Relationship Id="rId62" Type="http://schemas.openxmlformats.org/officeDocument/2006/relationships/hyperlink" Target="http://ddt-jizdra.ru/" TargetMode="External"/><Relationship Id="rId83" Type="http://schemas.openxmlformats.org/officeDocument/2006/relationships/hyperlink" Target="http://redshkool.edusite.ru/" TargetMode="External"/><Relationship Id="rId88" Type="http://schemas.openxmlformats.org/officeDocument/2006/relationships/hyperlink" Target="http://school-subbotniki.obrsuhinichi.ru/" TargetMode="External"/><Relationship Id="rId111" Type="http://schemas.openxmlformats.org/officeDocument/2006/relationships/hyperlink" Target="http://40422-s-012.edusite.ru/" TargetMode="External"/><Relationship Id="rId132" Type="http://schemas.openxmlformats.org/officeDocument/2006/relationships/hyperlink" Target="http://www.school5.kaluga.ru/" TargetMode="External"/><Relationship Id="rId153" Type="http://schemas.openxmlformats.org/officeDocument/2006/relationships/hyperlink" Target="https://mkoudo.wixsite.com/mkoudo/home" TargetMode="External"/><Relationship Id="rId15" Type="http://schemas.openxmlformats.org/officeDocument/2006/relationships/hyperlink" Target="http://40420s010.edusiti.ru/" TargetMode="External"/><Relationship Id="rId36" Type="http://schemas.openxmlformats.org/officeDocument/2006/relationships/hyperlink" Target="http://40416s001.edusite.ru/" TargetMode="External"/><Relationship Id="rId57" Type="http://schemas.openxmlformats.org/officeDocument/2006/relationships/hyperlink" Target="http://40306s004.edusite.ru/" TargetMode="External"/><Relationship Id="rId106" Type="http://schemas.openxmlformats.org/officeDocument/2006/relationships/hyperlink" Target="http://vorotinsk1.ucoz.ru/" TargetMode="External"/><Relationship Id="rId127" Type="http://schemas.openxmlformats.org/officeDocument/2006/relationships/hyperlink" Target="http://school20.kaluga.ru/" TargetMode="External"/><Relationship Id="rId10" Type="http://schemas.openxmlformats.org/officeDocument/2006/relationships/hyperlink" Target="http://school-istie.obrzhukov.ru/" TargetMode="External"/><Relationship Id="rId31" Type="http://schemas.openxmlformats.org/officeDocument/2006/relationships/hyperlink" Target="http://sudna40.edusite.ru/cs%20|" TargetMode="External"/><Relationship Id="rId52" Type="http://schemas.openxmlformats.org/officeDocument/2006/relationships/hyperlink" Target="http://40306s006.edusite.ru/" TargetMode="External"/><Relationship Id="rId73" Type="http://schemas.openxmlformats.org/officeDocument/2006/relationships/hyperlink" Target="http://kozsosh3.ucoz.com/" TargetMode="External"/><Relationship Id="rId78" Type="http://schemas.openxmlformats.org/officeDocument/2006/relationships/hyperlink" Target="http://40305-s-017.edusite.ru/" TargetMode="External"/><Relationship Id="rId94" Type="http://schemas.openxmlformats.org/officeDocument/2006/relationships/hyperlink" Target="http://www.schoolmityaevo.ru/" TargetMode="External"/><Relationship Id="rId99" Type="http://schemas.openxmlformats.org/officeDocument/2006/relationships/hyperlink" Target="http://school-frolovo.obrsuhinichi.ru/" TargetMode="External"/><Relationship Id="rId101" Type="http://schemas.openxmlformats.org/officeDocument/2006/relationships/hyperlink" Target="https://40305-s-023.edusite.ru/" TargetMode="External"/><Relationship Id="rId122" Type="http://schemas.openxmlformats.org/officeDocument/2006/relationships/hyperlink" Target="http://6school-kaluga.ucoz.ru/" TargetMode="External"/><Relationship Id="rId143" Type="http://schemas.openxmlformats.org/officeDocument/2006/relationships/hyperlink" Target="https://40308-s-013.edusite.ru/" TargetMode="External"/><Relationship Id="rId148" Type="http://schemas.openxmlformats.org/officeDocument/2006/relationships/hyperlink" Target="http://www.40204s009.&#1077;dusite.ru/" TargetMode="External"/><Relationship Id="rId164" Type="http://schemas.openxmlformats.org/officeDocument/2006/relationships/hyperlink" Target="http://mosalsk-sch2.kaluga.ru/" TargetMode="External"/><Relationship Id="rId169" Type="http://schemas.openxmlformats.org/officeDocument/2006/relationships/printerSettings" Target="../printerSettings/printerSettings2.bin"/><Relationship Id="rId4" Type="http://schemas.openxmlformats.org/officeDocument/2006/relationships/hyperlink" Target="http://40420s019.edusite.ru/" TargetMode="External"/><Relationship Id="rId9" Type="http://schemas.openxmlformats.org/officeDocument/2006/relationships/hyperlink" Target="http://school-visokinichi.obrzhukov.ru/" TargetMode="External"/><Relationship Id="rId26" Type="http://schemas.openxmlformats.org/officeDocument/2006/relationships/hyperlink" Target="http://40418-s-005.edusite.ru/" TargetMode="External"/><Relationship Id="rId47" Type="http://schemas.openxmlformats.org/officeDocument/2006/relationships/hyperlink" Target="http://40423s.017edusite.ru/" TargetMode="External"/><Relationship Id="rId68" Type="http://schemas.openxmlformats.org/officeDocument/2006/relationships/hyperlink" Target="https://40414-004.edusite.ru/" TargetMode="External"/><Relationship Id="rId89" Type="http://schemas.openxmlformats.org/officeDocument/2006/relationships/hyperlink" Target="http://school-1.obrsuhinichi.ru/" TargetMode="External"/><Relationship Id="rId112" Type="http://schemas.openxmlformats.org/officeDocument/2006/relationships/hyperlink" Target="https://dodcvr.edusite.ru/" TargetMode="External"/><Relationship Id="rId133" Type="http://schemas.openxmlformats.org/officeDocument/2006/relationships/hyperlink" Target="http://www.41-school.ru/" TargetMode="External"/><Relationship Id="rId154" Type="http://schemas.openxmlformats.org/officeDocument/2006/relationships/hyperlink" Target="https://podbuge.kalugaschool.ru/" TargetMode="External"/><Relationship Id="rId16" Type="http://schemas.openxmlformats.org/officeDocument/2006/relationships/hyperlink" Target="http://40420s004.edusite.ru/" TargetMode="External"/><Relationship Id="rId37" Type="http://schemas.openxmlformats.org/officeDocument/2006/relationships/hyperlink" Target="http://40416s002.edusite.ru/" TargetMode="External"/><Relationship Id="rId58" Type="http://schemas.openxmlformats.org/officeDocument/2006/relationships/hyperlink" Target="http://40306s017.edusite.ru/" TargetMode="External"/><Relationship Id="rId79" Type="http://schemas.openxmlformats.org/officeDocument/2006/relationships/hyperlink" Target="https://kartsovo-sh.kinderedu.ru/" TargetMode="External"/><Relationship Id="rId102" Type="http://schemas.openxmlformats.org/officeDocument/2006/relationships/hyperlink" Target="https://40305-s-027.edusite.ru/" TargetMode="External"/><Relationship Id="rId123" Type="http://schemas.openxmlformats.org/officeDocument/2006/relationships/hyperlink" Target="http://www.school21.kaluga.ru/" TargetMode="External"/><Relationship Id="rId144" Type="http://schemas.openxmlformats.org/officeDocument/2006/relationships/hyperlink" Target="http://borisovo.moy.su/" TargetMode="External"/><Relationship Id="rId90" Type="http://schemas.openxmlformats.org/officeDocument/2006/relationships/hyperlink" Target="http://school-2.obrsuhinichi.ru/" TargetMode="External"/><Relationship Id="rId165" Type="http://schemas.openxmlformats.org/officeDocument/2006/relationships/hyperlink" Target="http://suhinichi_scdo.kaluga.ru/" TargetMode="External"/><Relationship Id="rId27" Type="http://schemas.openxmlformats.org/officeDocument/2006/relationships/hyperlink" Target="http://40411s001.edusite.ru/" TargetMode="External"/><Relationship Id="rId48" Type="http://schemas.openxmlformats.org/officeDocument/2006/relationships/hyperlink" Target="http://ddt-lyudinovo.ucoz.ru/" TargetMode="External"/><Relationship Id="rId69" Type="http://schemas.openxmlformats.org/officeDocument/2006/relationships/hyperlink" Target="https://volkonskoe-oosh.kinderedu.ru/" TargetMode="External"/><Relationship Id="rId113" Type="http://schemas.openxmlformats.org/officeDocument/2006/relationships/hyperlink" Target="http://www.40422-s-005.edusite.ru/" TargetMode="External"/><Relationship Id="rId134" Type="http://schemas.openxmlformats.org/officeDocument/2006/relationships/hyperlink" Target="https://18.kalugaschool.ru/" TargetMode="External"/><Relationship Id="rId80" Type="http://schemas.openxmlformats.org/officeDocument/2006/relationships/hyperlink" Target="http://kondrovo2.edusite.ru/" TargetMode="External"/><Relationship Id="rId155" Type="http://schemas.openxmlformats.org/officeDocument/2006/relationships/hyperlink" Target="http://40420s020.edusite.ru/" TargetMode="External"/><Relationship Id="rId17" Type="http://schemas.openxmlformats.org/officeDocument/2006/relationships/hyperlink" Target="https://40420s003.edusite.ru/index.html" TargetMode="External"/><Relationship Id="rId38" Type="http://schemas.openxmlformats.org/officeDocument/2006/relationships/hyperlink" Target="http://40416s007.edusite.ru/" TargetMode="External"/><Relationship Id="rId59" Type="http://schemas.openxmlformats.org/officeDocument/2006/relationships/hyperlink" Target="http://www.lider-kirov.ucoz.ru/" TargetMode="External"/><Relationship Id="rId103" Type="http://schemas.openxmlformats.org/officeDocument/2006/relationships/hyperlink" Target="https://40305-s-024.edusite.ru/" TargetMode="External"/><Relationship Id="rId124" Type="http://schemas.openxmlformats.org/officeDocument/2006/relationships/hyperlink" Target="http://www.40203s003.edusite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orobjovo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62"/>
  <sheetViews>
    <sheetView tabSelected="1" zoomScale="75" zoomScaleNormal="75" workbookViewId="0">
      <selection activeCell="A5" sqref="A5:A6"/>
    </sheetView>
  </sheetViews>
  <sheetFormatPr defaultRowHeight="14.4" x14ac:dyDescent="0.3"/>
  <cols>
    <col min="1" max="1" width="5.33203125" style="106" customWidth="1"/>
    <col min="2" max="2" width="36.109375" style="106" customWidth="1"/>
    <col min="3" max="3" width="28.88671875" style="106" customWidth="1"/>
    <col min="4" max="4" width="15.6640625" style="106" customWidth="1"/>
    <col min="5" max="5" width="7.33203125" style="106" customWidth="1"/>
    <col min="6" max="6" width="30.6640625" style="106" customWidth="1"/>
    <col min="7" max="7" width="20" style="106" customWidth="1"/>
    <col min="8" max="8" width="22.88671875" style="106" customWidth="1"/>
    <col min="9" max="9" width="9.6640625" style="106" customWidth="1"/>
    <col min="10" max="10" width="29.6640625" style="106" customWidth="1"/>
    <col min="11" max="12" width="12.44140625" style="106" hidden="1" customWidth="1"/>
    <col min="13" max="13" width="12.44140625" style="106" customWidth="1"/>
    <col min="14" max="14" width="14.21875" style="106" customWidth="1"/>
    <col min="15" max="15" width="10.33203125" style="106" customWidth="1"/>
    <col min="16" max="16" width="51.21875" style="106" customWidth="1"/>
    <col min="17" max="17" width="10.6640625" style="106" customWidth="1"/>
    <col min="18" max="18" width="26" style="106" customWidth="1"/>
    <col min="19" max="19" width="19.88671875" style="106" customWidth="1"/>
    <col min="20" max="20" width="40.88671875" style="106" customWidth="1"/>
    <col min="21" max="21" width="20" style="106" customWidth="1"/>
    <col min="22" max="22" width="20.109375" style="106" customWidth="1"/>
    <col min="23" max="23" width="13.88671875" style="106" customWidth="1"/>
    <col min="24" max="16384" width="8.88671875" style="106"/>
  </cols>
  <sheetData>
    <row r="3" spans="1:23" ht="69" customHeight="1" x14ac:dyDescent="0.3">
      <c r="A3" s="105" t="s">
        <v>86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x14ac:dyDescent="0.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41.25" customHeight="1" x14ac:dyDescent="0.3">
      <c r="A5" s="108" t="s">
        <v>0</v>
      </c>
      <c r="B5" s="108" t="s">
        <v>40</v>
      </c>
      <c r="C5" s="108" t="s">
        <v>41</v>
      </c>
      <c r="D5" s="108" t="s">
        <v>42</v>
      </c>
      <c r="E5" s="108" t="s">
        <v>43</v>
      </c>
      <c r="F5" s="108" t="s">
        <v>85</v>
      </c>
      <c r="G5" s="109" t="s">
        <v>45</v>
      </c>
      <c r="H5" s="108" t="s">
        <v>46</v>
      </c>
      <c r="I5" s="110" t="s">
        <v>47</v>
      </c>
      <c r="J5" s="111"/>
      <c r="K5" s="111"/>
      <c r="L5" s="111"/>
      <c r="M5" s="111"/>
      <c r="N5" s="111"/>
      <c r="O5" s="111"/>
      <c r="P5" s="111"/>
      <c r="Q5" s="112"/>
      <c r="R5" s="108" t="s">
        <v>48</v>
      </c>
      <c r="S5" s="108" t="s">
        <v>49</v>
      </c>
      <c r="T5" s="108" t="s">
        <v>50</v>
      </c>
      <c r="U5" s="108" t="s">
        <v>51</v>
      </c>
      <c r="V5" s="108" t="s">
        <v>52</v>
      </c>
      <c r="W5" s="108" t="s">
        <v>53</v>
      </c>
    </row>
    <row r="6" spans="1:23" ht="290.25" customHeight="1" x14ac:dyDescent="0.3">
      <c r="A6" s="113"/>
      <c r="B6" s="113"/>
      <c r="C6" s="113"/>
      <c r="D6" s="113"/>
      <c r="E6" s="113"/>
      <c r="F6" s="113"/>
      <c r="G6" s="114"/>
      <c r="H6" s="113"/>
      <c r="I6" s="115" t="s">
        <v>54</v>
      </c>
      <c r="J6" s="115" t="s">
        <v>55</v>
      </c>
      <c r="K6" s="115" t="s">
        <v>56</v>
      </c>
      <c r="L6" s="115"/>
      <c r="M6" s="171" t="s">
        <v>56</v>
      </c>
      <c r="N6" s="172"/>
      <c r="O6" s="115" t="s">
        <v>57</v>
      </c>
      <c r="P6" s="115" t="s">
        <v>58</v>
      </c>
      <c r="Q6" s="115" t="s">
        <v>59</v>
      </c>
      <c r="R6" s="113"/>
      <c r="S6" s="113"/>
      <c r="T6" s="113"/>
      <c r="U6" s="113"/>
      <c r="V6" s="113"/>
      <c r="W6" s="113"/>
    </row>
    <row r="7" spans="1:23" ht="15" customHeight="1" x14ac:dyDescent="0.3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/>
      <c r="M7" s="110">
        <v>11</v>
      </c>
      <c r="N7" s="112"/>
      <c r="O7" s="116">
        <v>12</v>
      </c>
      <c r="P7" s="116">
        <v>13</v>
      </c>
      <c r="Q7" s="116">
        <v>14</v>
      </c>
      <c r="R7" s="116">
        <v>15</v>
      </c>
      <c r="S7" s="116">
        <v>16</v>
      </c>
      <c r="T7" s="116">
        <v>17</v>
      </c>
      <c r="U7" s="116">
        <v>18</v>
      </c>
      <c r="V7" s="116">
        <v>19</v>
      </c>
      <c r="W7" s="116">
        <v>20</v>
      </c>
    </row>
    <row r="8" spans="1:23" ht="234" x14ac:dyDescent="0.3">
      <c r="A8" s="116">
        <v>1</v>
      </c>
      <c r="B8" s="116" t="s">
        <v>2764</v>
      </c>
      <c r="C8" s="116" t="s">
        <v>2697</v>
      </c>
      <c r="D8" s="116" t="s">
        <v>90</v>
      </c>
      <c r="E8" s="115">
        <v>4024007147</v>
      </c>
      <c r="F8" s="116" t="s">
        <v>2737</v>
      </c>
      <c r="G8" s="117" t="s">
        <v>2723</v>
      </c>
      <c r="H8" s="116" t="s">
        <v>2067</v>
      </c>
      <c r="I8" s="115" t="s">
        <v>91</v>
      </c>
      <c r="J8" s="116" t="s">
        <v>2204</v>
      </c>
      <c r="K8" s="116">
        <v>1380</v>
      </c>
      <c r="L8" s="118">
        <v>1314.29</v>
      </c>
      <c r="M8" s="116">
        <f>L8</f>
        <v>1314.29</v>
      </c>
      <c r="N8" s="116"/>
      <c r="O8" s="116" t="s">
        <v>92</v>
      </c>
      <c r="P8" s="119" t="s">
        <v>93</v>
      </c>
      <c r="Q8" s="116" t="s">
        <v>94</v>
      </c>
      <c r="R8" s="116" t="s">
        <v>2205</v>
      </c>
      <c r="S8" s="116" t="s">
        <v>2206</v>
      </c>
      <c r="T8" s="116" t="s">
        <v>2207</v>
      </c>
      <c r="U8" s="116" t="s">
        <v>95</v>
      </c>
      <c r="V8" s="116" t="s">
        <v>94</v>
      </c>
      <c r="W8" s="116" t="s">
        <v>94</v>
      </c>
    </row>
    <row r="9" spans="1:23" ht="31.2" x14ac:dyDescent="0.3">
      <c r="A9" s="108">
        <v>2</v>
      </c>
      <c r="B9" s="108" t="s">
        <v>2708</v>
      </c>
      <c r="C9" s="108" t="s">
        <v>2700</v>
      </c>
      <c r="D9" s="108" t="s">
        <v>97</v>
      </c>
      <c r="E9" s="109">
        <v>7708587533</v>
      </c>
      <c r="F9" s="108" t="s">
        <v>2738</v>
      </c>
      <c r="G9" s="120" t="s">
        <v>98</v>
      </c>
      <c r="H9" s="108" t="s">
        <v>2067</v>
      </c>
      <c r="I9" s="109" t="s">
        <v>91</v>
      </c>
      <c r="J9" s="108" t="s">
        <v>2281</v>
      </c>
      <c r="K9" s="121">
        <v>4200</v>
      </c>
      <c r="L9" s="122">
        <f>(M9+M10+M11+M12+M13+M14+M15+M16+M17+M18+M19)/11</f>
        <v>5269.1558441558436</v>
      </c>
      <c r="M9" s="163">
        <f>72950/14</f>
        <v>5210.7142857142853</v>
      </c>
      <c r="N9" s="119" t="s">
        <v>2709</v>
      </c>
      <c r="O9" s="108" t="s">
        <v>92</v>
      </c>
      <c r="P9" s="108" t="s">
        <v>100</v>
      </c>
      <c r="Q9" s="108" t="s">
        <v>94</v>
      </c>
      <c r="R9" s="108" t="s">
        <v>2722</v>
      </c>
      <c r="S9" s="108" t="s">
        <v>2282</v>
      </c>
      <c r="T9" s="108" t="s">
        <v>2283</v>
      </c>
      <c r="U9" s="108" t="s">
        <v>96</v>
      </c>
      <c r="V9" s="108" t="s">
        <v>101</v>
      </c>
      <c r="W9" s="108" t="s">
        <v>94</v>
      </c>
    </row>
    <row r="10" spans="1:23" ht="31.2" x14ac:dyDescent="0.3">
      <c r="A10" s="124"/>
      <c r="B10" s="124"/>
      <c r="C10" s="124"/>
      <c r="D10" s="124"/>
      <c r="E10" s="125"/>
      <c r="F10" s="124"/>
      <c r="G10" s="126"/>
      <c r="H10" s="124"/>
      <c r="I10" s="125"/>
      <c r="J10" s="124"/>
      <c r="K10" s="127"/>
      <c r="L10" s="128"/>
      <c r="M10" s="163">
        <f>53950/14</f>
        <v>3853.5714285714284</v>
      </c>
      <c r="N10" s="119" t="s">
        <v>2712</v>
      </c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23" ht="31.2" x14ac:dyDescent="0.3">
      <c r="A11" s="124"/>
      <c r="B11" s="124"/>
      <c r="C11" s="124"/>
      <c r="D11" s="124"/>
      <c r="E11" s="125"/>
      <c r="F11" s="124"/>
      <c r="G11" s="126"/>
      <c r="H11" s="124"/>
      <c r="I11" s="125"/>
      <c r="J11" s="124"/>
      <c r="K11" s="127"/>
      <c r="L11" s="128"/>
      <c r="M11" s="163">
        <f>73950/14</f>
        <v>5282.1428571428569</v>
      </c>
      <c r="N11" s="119" t="s">
        <v>2713</v>
      </c>
      <c r="O11" s="124"/>
      <c r="P11" s="124"/>
      <c r="Q11" s="124"/>
      <c r="R11" s="124"/>
      <c r="S11" s="124"/>
      <c r="T11" s="124"/>
      <c r="U11" s="124"/>
      <c r="V11" s="124"/>
      <c r="W11" s="124"/>
    </row>
    <row r="12" spans="1:23" ht="31.2" x14ac:dyDescent="0.3">
      <c r="A12" s="124"/>
      <c r="B12" s="124"/>
      <c r="C12" s="124"/>
      <c r="D12" s="124"/>
      <c r="E12" s="125"/>
      <c r="F12" s="124"/>
      <c r="G12" s="126"/>
      <c r="H12" s="124"/>
      <c r="I12" s="125"/>
      <c r="J12" s="124"/>
      <c r="K12" s="127"/>
      <c r="L12" s="128"/>
      <c r="M12" s="163">
        <f>77950/14</f>
        <v>5567.8571428571431</v>
      </c>
      <c r="N12" s="119" t="s">
        <v>2714</v>
      </c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ht="15.6" x14ac:dyDescent="0.3">
      <c r="A13" s="124"/>
      <c r="B13" s="124"/>
      <c r="C13" s="124"/>
      <c r="D13" s="124"/>
      <c r="E13" s="125"/>
      <c r="F13" s="124"/>
      <c r="G13" s="126"/>
      <c r="H13" s="124"/>
      <c r="I13" s="125"/>
      <c r="J13" s="124"/>
      <c r="K13" s="127"/>
      <c r="L13" s="128"/>
      <c r="M13" s="163">
        <f>73950/14</f>
        <v>5282.1428571428569</v>
      </c>
      <c r="N13" s="119" t="s">
        <v>2715</v>
      </c>
      <c r="O13" s="124"/>
      <c r="P13" s="124"/>
      <c r="Q13" s="124"/>
      <c r="R13" s="124"/>
      <c r="S13" s="124"/>
      <c r="T13" s="124"/>
      <c r="U13" s="124"/>
      <c r="V13" s="124"/>
      <c r="W13" s="124"/>
    </row>
    <row r="14" spans="1:23" ht="15.6" x14ac:dyDescent="0.3">
      <c r="A14" s="124"/>
      <c r="B14" s="124"/>
      <c r="C14" s="124"/>
      <c r="D14" s="124"/>
      <c r="E14" s="125"/>
      <c r="F14" s="124"/>
      <c r="G14" s="126"/>
      <c r="H14" s="124"/>
      <c r="I14" s="125"/>
      <c r="J14" s="124"/>
      <c r="K14" s="127"/>
      <c r="L14" s="128"/>
      <c r="M14" s="163">
        <f>73950/14</f>
        <v>5282.1428571428569</v>
      </c>
      <c r="N14" s="119" t="s">
        <v>2716</v>
      </c>
      <c r="O14" s="124"/>
      <c r="P14" s="124"/>
      <c r="Q14" s="124"/>
      <c r="R14" s="124"/>
      <c r="S14" s="124"/>
      <c r="T14" s="124"/>
      <c r="U14" s="124"/>
      <c r="V14" s="124"/>
      <c r="W14" s="124"/>
    </row>
    <row r="15" spans="1:23" ht="15.6" x14ac:dyDescent="0.3">
      <c r="A15" s="124"/>
      <c r="B15" s="124"/>
      <c r="C15" s="124"/>
      <c r="D15" s="124"/>
      <c r="E15" s="125"/>
      <c r="F15" s="124"/>
      <c r="G15" s="126"/>
      <c r="H15" s="124"/>
      <c r="I15" s="125"/>
      <c r="J15" s="124"/>
      <c r="K15" s="127"/>
      <c r="L15" s="128"/>
      <c r="M15" s="163">
        <f>79950/14</f>
        <v>5710.7142857142853</v>
      </c>
      <c r="N15" s="119" t="s">
        <v>2717</v>
      </c>
      <c r="O15" s="124"/>
      <c r="P15" s="124"/>
      <c r="Q15" s="124"/>
      <c r="R15" s="124"/>
      <c r="S15" s="124"/>
      <c r="T15" s="124"/>
      <c r="U15" s="124"/>
      <c r="V15" s="124"/>
      <c r="W15" s="124"/>
    </row>
    <row r="16" spans="1:23" ht="15.6" x14ac:dyDescent="0.3">
      <c r="A16" s="124"/>
      <c r="B16" s="124"/>
      <c r="C16" s="124"/>
      <c r="D16" s="124"/>
      <c r="E16" s="125"/>
      <c r="F16" s="124"/>
      <c r="G16" s="126"/>
      <c r="H16" s="124"/>
      <c r="I16" s="125"/>
      <c r="J16" s="124"/>
      <c r="K16" s="127"/>
      <c r="L16" s="128"/>
      <c r="M16" s="163">
        <f>79950/14</f>
        <v>5710.7142857142853</v>
      </c>
      <c r="N16" s="119" t="s">
        <v>2718</v>
      </c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23" ht="15.6" x14ac:dyDescent="0.3">
      <c r="A17" s="124"/>
      <c r="B17" s="124"/>
      <c r="C17" s="124"/>
      <c r="D17" s="124"/>
      <c r="E17" s="125"/>
      <c r="F17" s="124"/>
      <c r="G17" s="126"/>
      <c r="H17" s="124"/>
      <c r="I17" s="125"/>
      <c r="J17" s="124"/>
      <c r="K17" s="127"/>
      <c r="L17" s="128"/>
      <c r="M17" s="163">
        <f>73950/14</f>
        <v>5282.1428571428569</v>
      </c>
      <c r="N17" s="119" t="s">
        <v>2719</v>
      </c>
      <c r="O17" s="124"/>
      <c r="P17" s="124"/>
      <c r="Q17" s="124"/>
      <c r="R17" s="124"/>
      <c r="S17" s="124"/>
      <c r="T17" s="124"/>
      <c r="U17" s="124"/>
      <c r="V17" s="124"/>
      <c r="W17" s="124"/>
    </row>
    <row r="18" spans="1:23" ht="31.2" x14ac:dyDescent="0.3">
      <c r="A18" s="124"/>
      <c r="B18" s="124"/>
      <c r="C18" s="124"/>
      <c r="D18" s="124"/>
      <c r="E18" s="125"/>
      <c r="F18" s="124"/>
      <c r="G18" s="126"/>
      <c r="H18" s="124"/>
      <c r="I18" s="125"/>
      <c r="J18" s="124"/>
      <c r="K18" s="127"/>
      <c r="L18" s="128"/>
      <c r="M18" s="163">
        <f>72950/14</f>
        <v>5210.7142857142853</v>
      </c>
      <c r="N18" s="119" t="s">
        <v>2720</v>
      </c>
      <c r="O18" s="124"/>
      <c r="P18" s="124"/>
      <c r="Q18" s="124"/>
      <c r="R18" s="124"/>
      <c r="S18" s="124"/>
      <c r="T18" s="124"/>
      <c r="U18" s="124"/>
      <c r="V18" s="124"/>
      <c r="W18" s="124"/>
    </row>
    <row r="19" spans="1:23" ht="31.2" x14ac:dyDescent="0.3">
      <c r="A19" s="113"/>
      <c r="B19" s="113"/>
      <c r="C19" s="113"/>
      <c r="D19" s="113"/>
      <c r="E19" s="114"/>
      <c r="F19" s="113"/>
      <c r="G19" s="129"/>
      <c r="H19" s="113"/>
      <c r="I19" s="114"/>
      <c r="J19" s="113"/>
      <c r="K19" s="130"/>
      <c r="L19" s="131"/>
      <c r="M19" s="163">
        <f>77950/14</f>
        <v>5567.8571428571431</v>
      </c>
      <c r="N19" s="119" t="s">
        <v>2721</v>
      </c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ht="374.4" x14ac:dyDescent="0.3">
      <c r="A20" s="116">
        <v>3</v>
      </c>
      <c r="B20" s="116" t="s">
        <v>2765</v>
      </c>
      <c r="C20" s="116" t="s">
        <v>2699</v>
      </c>
      <c r="D20" s="116" t="s">
        <v>103</v>
      </c>
      <c r="E20" s="115">
        <v>4026008361</v>
      </c>
      <c r="F20" s="116" t="s">
        <v>2740</v>
      </c>
      <c r="G20" s="117" t="s">
        <v>2739</v>
      </c>
      <c r="H20" s="116" t="s">
        <v>2068</v>
      </c>
      <c r="I20" s="115" t="s">
        <v>102</v>
      </c>
      <c r="J20" s="116" t="s">
        <v>2436</v>
      </c>
      <c r="K20" s="116">
        <v>1001</v>
      </c>
      <c r="L20" s="116">
        <f>K20</f>
        <v>1001</v>
      </c>
      <c r="M20" s="116">
        <f>K20</f>
        <v>1001</v>
      </c>
      <c r="N20" s="116"/>
      <c r="O20" s="116" t="s">
        <v>92</v>
      </c>
      <c r="P20" s="119" t="s">
        <v>104</v>
      </c>
      <c r="Q20" s="116" t="s">
        <v>94</v>
      </c>
      <c r="R20" s="116" t="s">
        <v>2200</v>
      </c>
      <c r="S20" s="116" t="s">
        <v>2201</v>
      </c>
      <c r="T20" s="116" t="s">
        <v>2710</v>
      </c>
      <c r="U20" s="116" t="s">
        <v>2203</v>
      </c>
      <c r="V20" s="116" t="s">
        <v>2202</v>
      </c>
      <c r="W20" s="116" t="s">
        <v>105</v>
      </c>
    </row>
    <row r="21" spans="1:23" ht="15.6" x14ac:dyDescent="0.3">
      <c r="A21" s="108">
        <v>4</v>
      </c>
      <c r="B21" s="108" t="s">
        <v>2766</v>
      </c>
      <c r="C21" s="108" t="s">
        <v>2700</v>
      </c>
      <c r="D21" s="108" t="s">
        <v>311</v>
      </c>
      <c r="E21" s="109">
        <v>7734269939</v>
      </c>
      <c r="F21" s="108" t="s">
        <v>2741</v>
      </c>
      <c r="G21" s="108" t="s">
        <v>312</v>
      </c>
      <c r="H21" s="108" t="s">
        <v>2067</v>
      </c>
      <c r="I21" s="109" t="s">
        <v>91</v>
      </c>
      <c r="J21" s="141" t="s">
        <v>2727</v>
      </c>
      <c r="K21" s="108">
        <v>2500</v>
      </c>
      <c r="L21" s="121">
        <f>(M21+M22+M23+M24+M25+M26+M27+M28+M29+M30)/10</f>
        <v>4790</v>
      </c>
      <c r="M21" s="116">
        <f>40000/10</f>
        <v>4000</v>
      </c>
      <c r="N21" s="116" t="s">
        <v>2726</v>
      </c>
      <c r="O21" s="108" t="s">
        <v>92</v>
      </c>
      <c r="P21" s="108" t="s">
        <v>2065</v>
      </c>
      <c r="Q21" s="109" t="s">
        <v>434</v>
      </c>
      <c r="R21" s="108" t="s">
        <v>2063</v>
      </c>
      <c r="S21" s="108" t="s">
        <v>2102</v>
      </c>
      <c r="T21" s="108" t="s">
        <v>2711</v>
      </c>
      <c r="U21" s="108" t="s">
        <v>313</v>
      </c>
      <c r="V21" s="108" t="s">
        <v>94</v>
      </c>
      <c r="W21" s="108" t="s">
        <v>2064</v>
      </c>
    </row>
    <row r="22" spans="1:23" ht="15.6" x14ac:dyDescent="0.3">
      <c r="A22" s="124"/>
      <c r="B22" s="124"/>
      <c r="C22" s="124"/>
      <c r="D22" s="124"/>
      <c r="E22" s="125"/>
      <c r="F22" s="124"/>
      <c r="G22" s="124"/>
      <c r="H22" s="124"/>
      <c r="I22" s="125"/>
      <c r="J22" s="154"/>
      <c r="K22" s="124"/>
      <c r="L22" s="127"/>
      <c r="M22" s="116">
        <f>48000/10</f>
        <v>4800</v>
      </c>
      <c r="N22" s="116" t="s">
        <v>2728</v>
      </c>
      <c r="O22" s="124"/>
      <c r="P22" s="124"/>
      <c r="Q22" s="125"/>
      <c r="R22" s="124"/>
      <c r="S22" s="124"/>
      <c r="T22" s="124"/>
      <c r="U22" s="124"/>
      <c r="V22" s="124"/>
      <c r="W22" s="124"/>
    </row>
    <row r="23" spans="1:23" ht="31.2" x14ac:dyDescent="0.3">
      <c r="A23" s="124"/>
      <c r="B23" s="124"/>
      <c r="C23" s="124"/>
      <c r="D23" s="124"/>
      <c r="E23" s="125"/>
      <c r="F23" s="124"/>
      <c r="G23" s="124"/>
      <c r="H23" s="124"/>
      <c r="I23" s="125"/>
      <c r="J23" s="154"/>
      <c r="K23" s="124"/>
      <c r="L23" s="127"/>
      <c r="M23" s="116">
        <f>43000/10</f>
        <v>4300</v>
      </c>
      <c r="N23" s="116" t="s">
        <v>2729</v>
      </c>
      <c r="O23" s="124"/>
      <c r="P23" s="124"/>
      <c r="Q23" s="125"/>
      <c r="R23" s="124"/>
      <c r="S23" s="124"/>
      <c r="T23" s="124"/>
      <c r="U23" s="124"/>
      <c r="V23" s="124"/>
      <c r="W23" s="124"/>
    </row>
    <row r="24" spans="1:23" ht="62.4" x14ac:dyDescent="0.3">
      <c r="A24" s="124"/>
      <c r="B24" s="124"/>
      <c r="C24" s="124"/>
      <c r="D24" s="124"/>
      <c r="E24" s="125"/>
      <c r="F24" s="124"/>
      <c r="G24" s="124"/>
      <c r="H24" s="124"/>
      <c r="I24" s="125"/>
      <c r="J24" s="154"/>
      <c r="K24" s="124"/>
      <c r="L24" s="127"/>
      <c r="M24" s="116">
        <f>48000/10</f>
        <v>4800</v>
      </c>
      <c r="N24" s="116" t="s">
        <v>2730</v>
      </c>
      <c r="O24" s="124"/>
      <c r="P24" s="124"/>
      <c r="Q24" s="125"/>
      <c r="R24" s="124"/>
      <c r="S24" s="124"/>
      <c r="T24" s="124"/>
      <c r="U24" s="124"/>
      <c r="V24" s="124"/>
      <c r="W24" s="124"/>
    </row>
    <row r="25" spans="1:23" ht="31.2" x14ac:dyDescent="0.3">
      <c r="A25" s="124"/>
      <c r="B25" s="124"/>
      <c r="C25" s="124"/>
      <c r="D25" s="124"/>
      <c r="E25" s="125"/>
      <c r="F25" s="124"/>
      <c r="G25" s="124"/>
      <c r="H25" s="124"/>
      <c r="I25" s="125"/>
      <c r="J25" s="154"/>
      <c r="K25" s="124"/>
      <c r="L25" s="127"/>
      <c r="M25" s="116">
        <f>43000/10</f>
        <v>4300</v>
      </c>
      <c r="N25" s="116" t="s">
        <v>2731</v>
      </c>
      <c r="O25" s="124"/>
      <c r="P25" s="124"/>
      <c r="Q25" s="125"/>
      <c r="R25" s="124"/>
      <c r="S25" s="124"/>
      <c r="T25" s="124"/>
      <c r="U25" s="124"/>
      <c r="V25" s="124"/>
      <c r="W25" s="124"/>
    </row>
    <row r="26" spans="1:23" ht="31.2" x14ac:dyDescent="0.3">
      <c r="A26" s="124"/>
      <c r="B26" s="124"/>
      <c r="C26" s="124"/>
      <c r="D26" s="124"/>
      <c r="E26" s="125"/>
      <c r="F26" s="124"/>
      <c r="G26" s="124"/>
      <c r="H26" s="124"/>
      <c r="I26" s="125"/>
      <c r="J26" s="154"/>
      <c r="K26" s="124"/>
      <c r="L26" s="127"/>
      <c r="M26" s="116">
        <f>40000/10</f>
        <v>4000</v>
      </c>
      <c r="N26" s="116" t="s">
        <v>2732</v>
      </c>
      <c r="O26" s="124"/>
      <c r="P26" s="124"/>
      <c r="Q26" s="125"/>
      <c r="R26" s="124"/>
      <c r="S26" s="124"/>
      <c r="T26" s="124"/>
      <c r="U26" s="124"/>
      <c r="V26" s="124"/>
      <c r="W26" s="124"/>
    </row>
    <row r="27" spans="1:23" ht="62.4" x14ac:dyDescent="0.3">
      <c r="A27" s="124"/>
      <c r="B27" s="124"/>
      <c r="C27" s="124"/>
      <c r="D27" s="124"/>
      <c r="E27" s="125"/>
      <c r="F27" s="124"/>
      <c r="G27" s="124"/>
      <c r="H27" s="124"/>
      <c r="I27" s="125"/>
      <c r="J27" s="154"/>
      <c r="K27" s="124"/>
      <c r="L27" s="127"/>
      <c r="M27" s="116">
        <f>40000/10</f>
        <v>4000</v>
      </c>
      <c r="N27" s="116" t="s">
        <v>2733</v>
      </c>
      <c r="O27" s="124"/>
      <c r="P27" s="124"/>
      <c r="Q27" s="125"/>
      <c r="R27" s="124"/>
      <c r="S27" s="124"/>
      <c r="T27" s="124"/>
      <c r="U27" s="124"/>
      <c r="V27" s="124"/>
      <c r="W27" s="124"/>
    </row>
    <row r="28" spans="1:23" ht="15.6" x14ac:dyDescent="0.3">
      <c r="A28" s="124"/>
      <c r="B28" s="124"/>
      <c r="C28" s="124"/>
      <c r="D28" s="124"/>
      <c r="E28" s="125"/>
      <c r="F28" s="124"/>
      <c r="G28" s="124"/>
      <c r="H28" s="124"/>
      <c r="I28" s="125"/>
      <c r="J28" s="154"/>
      <c r="K28" s="124"/>
      <c r="L28" s="127"/>
      <c r="M28" s="116">
        <f>40000/10</f>
        <v>4000</v>
      </c>
      <c r="N28" s="116" t="s">
        <v>2726</v>
      </c>
      <c r="O28" s="124"/>
      <c r="P28" s="124"/>
      <c r="Q28" s="125"/>
      <c r="R28" s="124"/>
      <c r="S28" s="124"/>
      <c r="T28" s="124"/>
      <c r="U28" s="124"/>
      <c r="V28" s="124"/>
      <c r="W28" s="124"/>
    </row>
    <row r="29" spans="1:23" ht="15.6" x14ac:dyDescent="0.3">
      <c r="A29" s="124"/>
      <c r="B29" s="124"/>
      <c r="C29" s="124"/>
      <c r="D29" s="124"/>
      <c r="E29" s="125"/>
      <c r="F29" s="124"/>
      <c r="G29" s="124"/>
      <c r="H29" s="124"/>
      <c r="I29" s="125"/>
      <c r="J29" s="154"/>
      <c r="K29" s="124"/>
      <c r="L29" s="127"/>
      <c r="M29" s="116">
        <f>89000/10</f>
        <v>8900</v>
      </c>
      <c r="N29" s="116" t="s">
        <v>2734</v>
      </c>
      <c r="O29" s="124"/>
      <c r="P29" s="124"/>
      <c r="Q29" s="125"/>
      <c r="R29" s="124"/>
      <c r="S29" s="124"/>
      <c r="T29" s="124"/>
      <c r="U29" s="124"/>
      <c r="V29" s="124"/>
      <c r="W29" s="124"/>
    </row>
    <row r="30" spans="1:23" ht="31.2" x14ac:dyDescent="0.3">
      <c r="A30" s="113"/>
      <c r="B30" s="113"/>
      <c r="C30" s="113"/>
      <c r="D30" s="113"/>
      <c r="E30" s="114"/>
      <c r="F30" s="113"/>
      <c r="G30" s="113"/>
      <c r="H30" s="113"/>
      <c r="I30" s="114"/>
      <c r="J30" s="144"/>
      <c r="K30" s="113"/>
      <c r="L30" s="130"/>
      <c r="M30" s="116">
        <f>48000/10</f>
        <v>4800</v>
      </c>
      <c r="N30" s="116" t="s">
        <v>2735</v>
      </c>
      <c r="O30" s="113"/>
      <c r="P30" s="113"/>
      <c r="Q30" s="114"/>
      <c r="R30" s="113"/>
      <c r="S30" s="113"/>
      <c r="T30" s="113"/>
      <c r="U30" s="113"/>
      <c r="V30" s="113"/>
      <c r="W30" s="113"/>
    </row>
    <row r="31" spans="1:23" ht="280.8" x14ac:dyDescent="0.3">
      <c r="A31" s="116">
        <v>5</v>
      </c>
      <c r="B31" s="116" t="s">
        <v>2767</v>
      </c>
      <c r="C31" s="116" t="s">
        <v>2699</v>
      </c>
      <c r="D31" s="116" t="s">
        <v>314</v>
      </c>
      <c r="E31" s="115">
        <v>4011017290</v>
      </c>
      <c r="F31" s="116" t="s">
        <v>2106</v>
      </c>
      <c r="G31" s="117" t="s">
        <v>2724</v>
      </c>
      <c r="H31" s="116" t="s">
        <v>2067</v>
      </c>
      <c r="I31" s="115" t="s">
        <v>91</v>
      </c>
      <c r="J31" s="116" t="s">
        <v>2107</v>
      </c>
      <c r="K31" s="116">
        <v>1121</v>
      </c>
      <c r="L31" s="116">
        <f>K31</f>
        <v>1121</v>
      </c>
      <c r="M31" s="116">
        <f>K31</f>
        <v>1121</v>
      </c>
      <c r="N31" s="116"/>
      <c r="O31" s="116" t="s">
        <v>92</v>
      </c>
      <c r="P31" s="116" t="s">
        <v>316</v>
      </c>
      <c r="Q31" s="116" t="s">
        <v>94</v>
      </c>
      <c r="R31" s="116" t="s">
        <v>2108</v>
      </c>
      <c r="S31" s="116" t="s">
        <v>2109</v>
      </c>
      <c r="T31" s="116" t="s">
        <v>2110</v>
      </c>
      <c r="U31" s="116" t="s">
        <v>94</v>
      </c>
      <c r="V31" s="116" t="s">
        <v>94</v>
      </c>
      <c r="W31" s="116" t="s">
        <v>94</v>
      </c>
    </row>
    <row r="32" spans="1:23" ht="221.25" customHeight="1" x14ac:dyDescent="0.3">
      <c r="A32" s="116">
        <v>6</v>
      </c>
      <c r="B32" s="116" t="s">
        <v>2768</v>
      </c>
      <c r="C32" s="116" t="s">
        <v>2699</v>
      </c>
      <c r="D32" s="116" t="s">
        <v>318</v>
      </c>
      <c r="E32" s="115">
        <v>4027059640</v>
      </c>
      <c r="F32" s="116" t="s">
        <v>2742</v>
      </c>
      <c r="G32" s="117" t="s">
        <v>2725</v>
      </c>
      <c r="H32" s="116" t="s">
        <v>2067</v>
      </c>
      <c r="I32" s="115" t="s">
        <v>91</v>
      </c>
      <c r="J32" s="116" t="s">
        <v>2121</v>
      </c>
      <c r="K32" s="116">
        <v>1121</v>
      </c>
      <c r="L32" s="116">
        <f>K32</f>
        <v>1121</v>
      </c>
      <c r="M32" s="116">
        <f>K32</f>
        <v>1121</v>
      </c>
      <c r="N32" s="116"/>
      <c r="O32" s="116" t="s">
        <v>319</v>
      </c>
      <c r="P32" s="132" t="s">
        <v>317</v>
      </c>
      <c r="Q32" s="116" t="s">
        <v>94</v>
      </c>
      <c r="R32" s="116" t="s">
        <v>1129</v>
      </c>
      <c r="S32" s="116" t="s">
        <v>2118</v>
      </c>
      <c r="T32" s="116" t="s">
        <v>2119</v>
      </c>
      <c r="U32" s="116" t="s">
        <v>2120</v>
      </c>
      <c r="V32" s="116" t="s">
        <v>320</v>
      </c>
      <c r="W32" s="116" t="s">
        <v>552</v>
      </c>
    </row>
    <row r="33" spans="1:24" ht="109.2" x14ac:dyDescent="0.3">
      <c r="A33" s="116">
        <v>7</v>
      </c>
      <c r="B33" s="116" t="s">
        <v>2769</v>
      </c>
      <c r="C33" s="116" t="s">
        <v>2697</v>
      </c>
      <c r="D33" s="116" t="s">
        <v>1125</v>
      </c>
      <c r="E33" s="115">
        <v>4027055653</v>
      </c>
      <c r="F33" s="116" t="s">
        <v>2743</v>
      </c>
      <c r="G33" s="117" t="s">
        <v>2746</v>
      </c>
      <c r="H33" s="116" t="s">
        <v>2067</v>
      </c>
      <c r="I33" s="115" t="s">
        <v>91</v>
      </c>
      <c r="J33" s="116" t="s">
        <v>2681</v>
      </c>
      <c r="K33" s="116">
        <v>1121</v>
      </c>
      <c r="L33" s="116">
        <f>K33</f>
        <v>1121</v>
      </c>
      <c r="M33" s="116">
        <f>K33</f>
        <v>1121</v>
      </c>
      <c r="N33" s="116"/>
      <c r="O33" s="116" t="s">
        <v>92</v>
      </c>
      <c r="P33" s="116" t="s">
        <v>1128</v>
      </c>
      <c r="Q33" s="116" t="s">
        <v>94</v>
      </c>
      <c r="R33" s="116" t="s">
        <v>1130</v>
      </c>
      <c r="S33" s="116" t="s">
        <v>2682</v>
      </c>
      <c r="T33" s="133" t="s">
        <v>1671</v>
      </c>
      <c r="U33" s="116" t="s">
        <v>1131</v>
      </c>
      <c r="V33" s="116" t="s">
        <v>94</v>
      </c>
      <c r="W33" s="116" t="s">
        <v>552</v>
      </c>
    </row>
    <row r="34" spans="1:24" ht="156" x14ac:dyDescent="0.3">
      <c r="A34" s="116">
        <v>8</v>
      </c>
      <c r="B34" s="116" t="s">
        <v>2770</v>
      </c>
      <c r="C34" s="116" t="s">
        <v>2701</v>
      </c>
      <c r="D34" s="116" t="s">
        <v>1132</v>
      </c>
      <c r="E34" s="115">
        <v>4027023098</v>
      </c>
      <c r="F34" s="116" t="s">
        <v>2745</v>
      </c>
      <c r="G34" s="117" t="s">
        <v>2744</v>
      </c>
      <c r="H34" s="116" t="s">
        <v>2067</v>
      </c>
      <c r="I34" s="115" t="s">
        <v>91</v>
      </c>
      <c r="J34" s="116" t="s">
        <v>2650</v>
      </c>
      <c r="K34" s="116">
        <v>1121</v>
      </c>
      <c r="L34" s="116">
        <f>K34</f>
        <v>1121</v>
      </c>
      <c r="M34" s="116">
        <f>K34</f>
        <v>1121</v>
      </c>
      <c r="N34" s="116"/>
      <c r="O34" s="116" t="s">
        <v>362</v>
      </c>
      <c r="P34" s="116" t="s">
        <v>1133</v>
      </c>
      <c r="Q34" s="116" t="s">
        <v>434</v>
      </c>
      <c r="R34" s="116" t="s">
        <v>1134</v>
      </c>
      <c r="S34" s="116" t="s">
        <v>1135</v>
      </c>
      <c r="T34" s="116" t="s">
        <v>94</v>
      </c>
      <c r="U34" s="116" t="s">
        <v>1659</v>
      </c>
      <c r="V34" s="116" t="s">
        <v>94</v>
      </c>
      <c r="W34" s="116" t="s">
        <v>94</v>
      </c>
    </row>
    <row r="35" spans="1:24" ht="343.2" x14ac:dyDescent="0.3">
      <c r="A35" s="116">
        <v>9</v>
      </c>
      <c r="B35" s="116" t="s">
        <v>2771</v>
      </c>
      <c r="C35" s="116" t="s">
        <v>2697</v>
      </c>
      <c r="D35" s="116" t="s">
        <v>1136</v>
      </c>
      <c r="E35" s="115">
        <v>4027094606</v>
      </c>
      <c r="F35" s="116" t="s">
        <v>2747</v>
      </c>
      <c r="G35" s="117" t="s">
        <v>1485</v>
      </c>
      <c r="H35" s="116" t="s">
        <v>2067</v>
      </c>
      <c r="I35" s="115" t="s">
        <v>91</v>
      </c>
      <c r="J35" s="133" t="s">
        <v>2666</v>
      </c>
      <c r="K35" s="116">
        <v>1200</v>
      </c>
      <c r="L35" s="116">
        <v>1200</v>
      </c>
      <c r="M35" s="116">
        <v>1200</v>
      </c>
      <c r="N35" s="116"/>
      <c r="O35" s="116" t="s">
        <v>92</v>
      </c>
      <c r="P35" s="116" t="s">
        <v>2696</v>
      </c>
      <c r="Q35" s="116" t="s">
        <v>94</v>
      </c>
      <c r="R35" s="116" t="s">
        <v>2667</v>
      </c>
      <c r="S35" s="116" t="s">
        <v>2668</v>
      </c>
      <c r="T35" s="134" t="s">
        <v>2695</v>
      </c>
      <c r="U35" s="116" t="s">
        <v>2008</v>
      </c>
      <c r="V35" s="116" t="s">
        <v>94</v>
      </c>
      <c r="W35" s="116" t="s">
        <v>94</v>
      </c>
    </row>
    <row r="36" spans="1:24" ht="109.2" x14ac:dyDescent="0.3">
      <c r="A36" s="116">
        <v>10</v>
      </c>
      <c r="B36" s="133" t="s">
        <v>2772</v>
      </c>
      <c r="C36" s="116" t="s">
        <v>2698</v>
      </c>
      <c r="D36" s="116" t="s">
        <v>2103</v>
      </c>
      <c r="E36" s="115">
        <v>4011000176</v>
      </c>
      <c r="F36" s="116" t="s">
        <v>2748</v>
      </c>
      <c r="G36" s="117" t="s">
        <v>1319</v>
      </c>
      <c r="H36" s="116" t="s">
        <v>2067</v>
      </c>
      <c r="I36" s="115" t="s">
        <v>91</v>
      </c>
      <c r="J36" s="133" t="s">
        <v>2762</v>
      </c>
      <c r="K36" s="116">
        <v>1833.33</v>
      </c>
      <c r="L36" s="116">
        <f>K36</f>
        <v>1833.33</v>
      </c>
      <c r="M36" s="116">
        <f>K36</f>
        <v>1833.33</v>
      </c>
      <c r="N36" s="116"/>
      <c r="O36" s="116" t="s">
        <v>458</v>
      </c>
      <c r="P36" s="116" t="s">
        <v>1320</v>
      </c>
      <c r="Q36" s="116" t="s">
        <v>1321</v>
      </c>
      <c r="R36" s="116" t="s">
        <v>2104</v>
      </c>
      <c r="S36" s="116" t="s">
        <v>1322</v>
      </c>
      <c r="T36" s="116" t="s">
        <v>2105</v>
      </c>
      <c r="U36" s="116" t="s">
        <v>1323</v>
      </c>
      <c r="V36" s="116" t="s">
        <v>94</v>
      </c>
      <c r="W36" s="116" t="s">
        <v>94</v>
      </c>
    </row>
    <row r="37" spans="1:24" ht="109.2" x14ac:dyDescent="0.3">
      <c r="A37" s="116">
        <v>11</v>
      </c>
      <c r="B37" s="116" t="s">
        <v>2773</v>
      </c>
      <c r="C37" s="116" t="s">
        <v>2699</v>
      </c>
      <c r="D37" s="116" t="s">
        <v>1324</v>
      </c>
      <c r="E37" s="115">
        <v>4026008315</v>
      </c>
      <c r="F37" s="116" t="s">
        <v>2749</v>
      </c>
      <c r="G37" s="117" t="s">
        <v>1325</v>
      </c>
      <c r="H37" s="116" t="s">
        <v>1326</v>
      </c>
      <c r="I37" s="115" t="s">
        <v>102</v>
      </c>
      <c r="J37" s="133" t="s">
        <v>2321</v>
      </c>
      <c r="K37" s="116">
        <v>1001</v>
      </c>
      <c r="L37" s="116">
        <v>1001</v>
      </c>
      <c r="M37" s="116">
        <v>1001</v>
      </c>
      <c r="N37" s="116"/>
      <c r="O37" s="116" t="s">
        <v>92</v>
      </c>
      <c r="P37" s="116" t="s">
        <v>1327</v>
      </c>
      <c r="Q37" s="116" t="s">
        <v>94</v>
      </c>
      <c r="R37" s="116" t="s">
        <v>1749</v>
      </c>
      <c r="S37" s="116" t="s">
        <v>2322</v>
      </c>
      <c r="T37" s="116" t="s">
        <v>1328</v>
      </c>
      <c r="U37" s="116" t="s">
        <v>1329</v>
      </c>
      <c r="V37" s="116" t="s">
        <v>2007</v>
      </c>
      <c r="W37" s="116" t="s">
        <v>94</v>
      </c>
    </row>
    <row r="38" spans="1:24" ht="171.6" x14ac:dyDescent="0.3">
      <c r="A38" s="116">
        <v>12</v>
      </c>
      <c r="B38" s="116" t="s">
        <v>2774</v>
      </c>
      <c r="C38" s="116" t="s">
        <v>2697</v>
      </c>
      <c r="D38" s="116" t="s">
        <v>2669</v>
      </c>
      <c r="E38" s="136" t="s">
        <v>1483</v>
      </c>
      <c r="F38" s="116" t="s">
        <v>1480</v>
      </c>
      <c r="G38" s="117" t="s">
        <v>1484</v>
      </c>
      <c r="H38" s="116" t="s">
        <v>2067</v>
      </c>
      <c r="I38" s="115" t="s">
        <v>1481</v>
      </c>
      <c r="J38" s="133" t="s">
        <v>2666</v>
      </c>
      <c r="K38" s="116">
        <v>1450</v>
      </c>
      <c r="L38" s="116">
        <v>1450</v>
      </c>
      <c r="M38" s="116">
        <v>1450</v>
      </c>
      <c r="N38" s="116"/>
      <c r="O38" s="116" t="s">
        <v>92</v>
      </c>
      <c r="P38" s="116" t="s">
        <v>1482</v>
      </c>
      <c r="Q38" s="116" t="s">
        <v>434</v>
      </c>
      <c r="R38" s="116" t="s">
        <v>2670</v>
      </c>
      <c r="S38" s="116" t="s">
        <v>2671</v>
      </c>
      <c r="T38" s="116" t="s">
        <v>2694</v>
      </c>
      <c r="U38" s="116" t="s">
        <v>2050</v>
      </c>
      <c r="V38" s="116" t="s">
        <v>2049</v>
      </c>
      <c r="W38" s="116" t="s">
        <v>94</v>
      </c>
      <c r="X38" s="137"/>
    </row>
    <row r="39" spans="1:24" ht="124.8" x14ac:dyDescent="0.3">
      <c r="A39" s="116">
        <v>13</v>
      </c>
      <c r="B39" s="116" t="s">
        <v>2775</v>
      </c>
      <c r="C39" s="116" t="s">
        <v>2697</v>
      </c>
      <c r="D39" s="116" t="s">
        <v>1621</v>
      </c>
      <c r="E39" s="136" t="s">
        <v>1483</v>
      </c>
      <c r="F39" s="116" t="s">
        <v>2750</v>
      </c>
      <c r="G39" s="117" t="s">
        <v>1622</v>
      </c>
      <c r="H39" s="116" t="s">
        <v>2068</v>
      </c>
      <c r="I39" s="115" t="s">
        <v>102</v>
      </c>
      <c r="J39" s="133" t="s">
        <v>2113</v>
      </c>
      <c r="K39" s="116">
        <v>939</v>
      </c>
      <c r="L39" s="116">
        <v>939</v>
      </c>
      <c r="M39" s="116">
        <v>939</v>
      </c>
      <c r="N39" s="116"/>
      <c r="O39" s="116" t="s">
        <v>92</v>
      </c>
      <c r="P39" s="116" t="s">
        <v>1623</v>
      </c>
      <c r="Q39" s="116" t="s">
        <v>94</v>
      </c>
      <c r="R39" s="116" t="s">
        <v>1624</v>
      </c>
      <c r="S39" s="116" t="s">
        <v>2094</v>
      </c>
      <c r="T39" s="116" t="s">
        <v>2460</v>
      </c>
      <c r="U39" s="116" t="s">
        <v>2114</v>
      </c>
      <c r="V39" s="116" t="s">
        <v>94</v>
      </c>
      <c r="W39" s="116" t="s">
        <v>94</v>
      </c>
      <c r="X39" s="137"/>
    </row>
    <row r="40" spans="1:24" ht="140.4" x14ac:dyDescent="0.3">
      <c r="A40" s="116">
        <v>14</v>
      </c>
      <c r="B40" s="116" t="s">
        <v>2776</v>
      </c>
      <c r="C40" s="116" t="s">
        <v>2697</v>
      </c>
      <c r="D40" s="116" t="s">
        <v>2672</v>
      </c>
      <c r="E40" s="136" t="s">
        <v>1483</v>
      </c>
      <c r="F40" s="116" t="s">
        <v>2066</v>
      </c>
      <c r="G40" s="117" t="s">
        <v>1625</v>
      </c>
      <c r="H40" s="116" t="s">
        <v>2067</v>
      </c>
      <c r="I40" s="115" t="s">
        <v>327</v>
      </c>
      <c r="J40" s="133" t="s">
        <v>2666</v>
      </c>
      <c r="K40" s="116">
        <v>1450</v>
      </c>
      <c r="L40" s="116">
        <v>1450</v>
      </c>
      <c r="M40" s="116">
        <v>1450</v>
      </c>
      <c r="N40" s="116"/>
      <c r="O40" s="116" t="s">
        <v>92</v>
      </c>
      <c r="P40" s="116" t="s">
        <v>1626</v>
      </c>
      <c r="Q40" s="116" t="s">
        <v>94</v>
      </c>
      <c r="R40" s="116" t="s">
        <v>1627</v>
      </c>
      <c r="S40" s="116" t="s">
        <v>2673</v>
      </c>
      <c r="T40" s="116" t="s">
        <v>2678</v>
      </c>
      <c r="U40" s="116" t="s">
        <v>2008</v>
      </c>
      <c r="V40" s="116" t="s">
        <v>94</v>
      </c>
      <c r="W40" s="133" t="s">
        <v>371</v>
      </c>
      <c r="X40" s="137"/>
    </row>
    <row r="41" spans="1:24" ht="187.2" x14ac:dyDescent="0.3">
      <c r="A41" s="116">
        <v>15</v>
      </c>
      <c r="B41" s="116" t="s">
        <v>2707</v>
      </c>
      <c r="C41" s="116" t="s">
        <v>2700</v>
      </c>
      <c r="D41" s="116" t="s">
        <v>2077</v>
      </c>
      <c r="E41" s="136" t="s">
        <v>2078</v>
      </c>
      <c r="F41" s="116" t="s">
        <v>2437</v>
      </c>
      <c r="G41" s="138" t="s">
        <v>2438</v>
      </c>
      <c r="H41" s="116" t="s">
        <v>2067</v>
      </c>
      <c r="I41" s="115" t="s">
        <v>102</v>
      </c>
      <c r="J41" s="133" t="s">
        <v>2442</v>
      </c>
      <c r="K41" s="116">
        <v>5000</v>
      </c>
      <c r="L41" s="116">
        <v>5000</v>
      </c>
      <c r="M41" s="116">
        <v>5000</v>
      </c>
      <c r="N41" s="116"/>
      <c r="O41" s="116" t="s">
        <v>92</v>
      </c>
      <c r="P41" s="116" t="s">
        <v>2079</v>
      </c>
      <c r="Q41" s="116" t="s">
        <v>94</v>
      </c>
      <c r="R41" s="116" t="s">
        <v>1729</v>
      </c>
      <c r="S41" s="116" t="s">
        <v>2439</v>
      </c>
      <c r="T41" s="116" t="s">
        <v>94</v>
      </c>
      <c r="U41" s="116" t="s">
        <v>2008</v>
      </c>
      <c r="V41" s="116" t="s">
        <v>94</v>
      </c>
      <c r="W41" s="133" t="s">
        <v>94</v>
      </c>
      <c r="X41" s="137"/>
    </row>
    <row r="42" spans="1:24" ht="148.19999999999999" customHeight="1" x14ac:dyDescent="0.3">
      <c r="A42" s="108">
        <v>16</v>
      </c>
      <c r="B42" s="108" t="s">
        <v>2706</v>
      </c>
      <c r="C42" s="108" t="s">
        <v>2700</v>
      </c>
      <c r="D42" s="108" t="s">
        <v>2444</v>
      </c>
      <c r="E42" s="139" t="s">
        <v>2451</v>
      </c>
      <c r="F42" s="108" t="s">
        <v>2445</v>
      </c>
      <c r="G42" s="140" t="s">
        <v>2692</v>
      </c>
      <c r="H42" s="108" t="s">
        <v>2068</v>
      </c>
      <c r="I42" s="109" t="s">
        <v>102</v>
      </c>
      <c r="J42" s="141" t="s">
        <v>2693</v>
      </c>
      <c r="K42" s="108">
        <v>5000</v>
      </c>
      <c r="L42" s="122">
        <f>(M42+M43)/2</f>
        <v>5297.8896103896104</v>
      </c>
      <c r="M42" s="163">
        <f>59990/11</f>
        <v>5453.636363636364</v>
      </c>
      <c r="N42" s="116" t="s">
        <v>2688</v>
      </c>
      <c r="O42" s="108" t="s">
        <v>92</v>
      </c>
      <c r="P42" s="108" t="s">
        <v>1630</v>
      </c>
      <c r="Q42" s="108" t="s">
        <v>94</v>
      </c>
      <c r="R42" s="108" t="s">
        <v>1729</v>
      </c>
      <c r="S42" s="108" t="s">
        <v>2446</v>
      </c>
      <c r="T42" s="108" t="s">
        <v>94</v>
      </c>
      <c r="U42" s="108" t="s">
        <v>2008</v>
      </c>
      <c r="V42" s="108" t="s">
        <v>94</v>
      </c>
      <c r="W42" s="141" t="s">
        <v>94</v>
      </c>
      <c r="X42" s="137"/>
    </row>
    <row r="43" spans="1:24" ht="135.6" customHeight="1" x14ac:dyDescent="0.3">
      <c r="A43" s="113"/>
      <c r="B43" s="113"/>
      <c r="C43" s="113"/>
      <c r="D43" s="113"/>
      <c r="E43" s="142"/>
      <c r="F43" s="113"/>
      <c r="G43" s="143"/>
      <c r="H43" s="113"/>
      <c r="I43" s="114"/>
      <c r="J43" s="144"/>
      <c r="K43" s="113"/>
      <c r="L43" s="131"/>
      <c r="M43" s="163">
        <f>71990/14</f>
        <v>5142.1428571428569</v>
      </c>
      <c r="N43" s="116" t="s">
        <v>2686</v>
      </c>
      <c r="O43" s="113"/>
      <c r="P43" s="113"/>
      <c r="Q43" s="113"/>
      <c r="R43" s="113"/>
      <c r="S43" s="113"/>
      <c r="T43" s="113"/>
      <c r="U43" s="113"/>
      <c r="V43" s="113"/>
      <c r="W43" s="144"/>
      <c r="X43" s="137"/>
    </row>
    <row r="44" spans="1:24" ht="187.2" x14ac:dyDescent="0.3">
      <c r="A44" s="116">
        <v>17</v>
      </c>
      <c r="B44" s="116" t="s">
        <v>2705</v>
      </c>
      <c r="C44" s="116" t="s">
        <v>2700</v>
      </c>
      <c r="D44" s="116" t="s">
        <v>1628</v>
      </c>
      <c r="E44" s="136" t="s">
        <v>1629</v>
      </c>
      <c r="F44" s="116" t="s">
        <v>2440</v>
      </c>
      <c r="G44" s="117" t="s">
        <v>2441</v>
      </c>
      <c r="H44" s="116" t="s">
        <v>2068</v>
      </c>
      <c r="I44" s="115" t="s">
        <v>102</v>
      </c>
      <c r="J44" s="133" t="s">
        <v>2443</v>
      </c>
      <c r="K44" s="116">
        <v>5500</v>
      </c>
      <c r="L44" s="123">
        <f>M44</f>
        <v>4999.2857142857147</v>
      </c>
      <c r="M44" s="163">
        <f>69990/14</f>
        <v>4999.2857142857147</v>
      </c>
      <c r="N44" s="116" t="s">
        <v>2691</v>
      </c>
      <c r="O44" s="116" t="s">
        <v>92</v>
      </c>
      <c r="P44" s="116" t="s">
        <v>1630</v>
      </c>
      <c r="Q44" s="116" t="s">
        <v>94</v>
      </c>
      <c r="R44" s="116" t="s">
        <v>1729</v>
      </c>
      <c r="S44" s="116" t="s">
        <v>2439</v>
      </c>
      <c r="T44" s="116" t="s">
        <v>94</v>
      </c>
      <c r="U44" s="116" t="s">
        <v>2008</v>
      </c>
      <c r="V44" s="116" t="s">
        <v>94</v>
      </c>
      <c r="W44" s="133" t="s">
        <v>94</v>
      </c>
      <c r="X44" s="137"/>
    </row>
    <row r="45" spans="1:24" customFormat="1" ht="309.75" customHeight="1" x14ac:dyDescent="0.3">
      <c r="A45" s="47">
        <v>18</v>
      </c>
      <c r="B45" s="160" t="s">
        <v>2777</v>
      </c>
      <c r="C45" s="47" t="s">
        <v>1391</v>
      </c>
      <c r="D45" s="47" t="s">
        <v>2751</v>
      </c>
      <c r="E45" s="161" t="s">
        <v>2752</v>
      </c>
      <c r="F45" s="47" t="s">
        <v>2753</v>
      </c>
      <c r="G45" s="162" t="s">
        <v>2754</v>
      </c>
      <c r="H45" s="47" t="s">
        <v>2068</v>
      </c>
      <c r="I45" s="19" t="s">
        <v>102</v>
      </c>
      <c r="J45" s="48" t="s">
        <v>2755</v>
      </c>
      <c r="K45" s="47">
        <v>2137.85</v>
      </c>
      <c r="L45" s="118">
        <f>K45</f>
        <v>2137.85</v>
      </c>
      <c r="M45" s="116">
        <f>K45</f>
        <v>2137.85</v>
      </c>
      <c r="N45" s="169"/>
      <c r="O45" s="47" t="s">
        <v>2756</v>
      </c>
      <c r="P45" s="47" t="s">
        <v>2757</v>
      </c>
      <c r="Q45" s="47" t="s">
        <v>434</v>
      </c>
      <c r="R45" s="47" t="s">
        <v>2758</v>
      </c>
      <c r="S45" s="47" t="s">
        <v>2759</v>
      </c>
      <c r="T45" s="47" t="s">
        <v>2760</v>
      </c>
      <c r="U45" s="47" t="s">
        <v>2761</v>
      </c>
      <c r="V45" s="47" t="s">
        <v>94</v>
      </c>
      <c r="W45" s="48" t="s">
        <v>94</v>
      </c>
    </row>
    <row r="46" spans="1:24" ht="78" x14ac:dyDescent="0.3">
      <c r="A46" s="116">
        <v>19</v>
      </c>
      <c r="B46" s="116" t="s">
        <v>1651</v>
      </c>
      <c r="C46" s="116" t="s">
        <v>2700</v>
      </c>
      <c r="D46" s="116" t="s">
        <v>2272</v>
      </c>
      <c r="E46" s="115">
        <v>4007015469</v>
      </c>
      <c r="F46" s="116" t="s">
        <v>1652</v>
      </c>
      <c r="G46" s="117" t="s">
        <v>1653</v>
      </c>
      <c r="H46" s="116" t="s">
        <v>2067</v>
      </c>
      <c r="I46" s="115" t="s">
        <v>327</v>
      </c>
      <c r="J46" s="133" t="s">
        <v>2273</v>
      </c>
      <c r="K46" s="116">
        <v>1900</v>
      </c>
      <c r="L46" s="118">
        <v>1900</v>
      </c>
      <c r="M46" s="116">
        <f>L46</f>
        <v>1900</v>
      </c>
      <c r="N46" s="116"/>
      <c r="O46" s="116" t="s">
        <v>368</v>
      </c>
      <c r="P46" s="116" t="s">
        <v>2274</v>
      </c>
      <c r="Q46" s="116" t="s">
        <v>94</v>
      </c>
      <c r="R46" s="116" t="s">
        <v>2275</v>
      </c>
      <c r="S46" s="116" t="s">
        <v>2276</v>
      </c>
      <c r="T46" s="116" t="s">
        <v>1654</v>
      </c>
      <c r="U46" s="116" t="s">
        <v>390</v>
      </c>
      <c r="V46" s="116" t="s">
        <v>94</v>
      </c>
      <c r="W46" s="116" t="s">
        <v>94</v>
      </c>
      <c r="X46" s="137"/>
    </row>
    <row r="47" spans="1:24" ht="15.6" x14ac:dyDescent="0.3">
      <c r="A47" s="145">
        <v>20</v>
      </c>
      <c r="B47" s="145" t="s">
        <v>2277</v>
      </c>
      <c r="C47" s="145" t="s">
        <v>2700</v>
      </c>
      <c r="D47" s="145" t="s">
        <v>2278</v>
      </c>
      <c r="E47" s="109">
        <v>9731089233</v>
      </c>
      <c r="F47" s="108" t="s">
        <v>2279</v>
      </c>
      <c r="G47" s="120" t="s">
        <v>2280</v>
      </c>
      <c r="H47" s="108" t="s">
        <v>2067</v>
      </c>
      <c r="I47" s="166" t="s">
        <v>327</v>
      </c>
      <c r="J47" s="141" t="s">
        <v>2763</v>
      </c>
      <c r="K47" s="116">
        <v>2100</v>
      </c>
      <c r="L47" s="122">
        <f>(M47+M48+M49+M50)/4</f>
        <v>5079.6171536796537</v>
      </c>
      <c r="M47" s="163">
        <f>14990/3</f>
        <v>4996.666666666667</v>
      </c>
      <c r="N47" s="170" t="s">
        <v>2689</v>
      </c>
      <c r="O47" s="108" t="s">
        <v>92</v>
      </c>
      <c r="P47" s="108" t="s">
        <v>2274</v>
      </c>
      <c r="Q47" s="108" t="s">
        <v>94</v>
      </c>
      <c r="R47" s="108" t="s">
        <v>2275</v>
      </c>
      <c r="S47" s="108" t="s">
        <v>2276</v>
      </c>
      <c r="T47" s="108" t="s">
        <v>1654</v>
      </c>
      <c r="U47" s="108" t="s">
        <v>390</v>
      </c>
      <c r="V47" s="108" t="s">
        <v>94</v>
      </c>
      <c r="W47" s="108" t="s">
        <v>94</v>
      </c>
      <c r="X47" s="137"/>
    </row>
    <row r="48" spans="1:24" ht="15.6" x14ac:dyDescent="0.3">
      <c r="A48" s="145"/>
      <c r="B48" s="145"/>
      <c r="C48" s="145"/>
      <c r="D48" s="145"/>
      <c r="E48" s="125"/>
      <c r="F48" s="124"/>
      <c r="G48" s="126"/>
      <c r="H48" s="124"/>
      <c r="I48" s="168"/>
      <c r="J48" s="154"/>
      <c r="K48" s="116"/>
      <c r="L48" s="128"/>
      <c r="M48" s="163">
        <f>39990/8</f>
        <v>4998.75</v>
      </c>
      <c r="N48" s="170" t="s">
        <v>2687</v>
      </c>
      <c r="O48" s="124"/>
      <c r="P48" s="124"/>
      <c r="Q48" s="124"/>
      <c r="R48" s="124"/>
      <c r="S48" s="124"/>
      <c r="T48" s="124"/>
      <c r="U48" s="124"/>
      <c r="V48" s="124"/>
      <c r="W48" s="124"/>
      <c r="X48" s="137"/>
    </row>
    <row r="49" spans="1:24" ht="15.6" x14ac:dyDescent="0.3">
      <c r="A49" s="145"/>
      <c r="B49" s="145"/>
      <c r="C49" s="145"/>
      <c r="D49" s="145"/>
      <c r="E49" s="125"/>
      <c r="F49" s="124"/>
      <c r="G49" s="126"/>
      <c r="H49" s="124"/>
      <c r="I49" s="168"/>
      <c r="J49" s="154"/>
      <c r="K49" s="116"/>
      <c r="L49" s="128"/>
      <c r="M49" s="163">
        <f>56990/11</f>
        <v>5180.909090909091</v>
      </c>
      <c r="N49" s="170" t="s">
        <v>2688</v>
      </c>
      <c r="O49" s="124"/>
      <c r="P49" s="124"/>
      <c r="Q49" s="124"/>
      <c r="R49" s="124"/>
      <c r="S49" s="124"/>
      <c r="T49" s="124"/>
      <c r="U49" s="124"/>
      <c r="V49" s="124"/>
      <c r="W49" s="124"/>
      <c r="X49" s="137"/>
    </row>
    <row r="50" spans="1:24" ht="15.6" x14ac:dyDescent="0.3">
      <c r="A50" s="145"/>
      <c r="B50" s="145"/>
      <c r="C50" s="145"/>
      <c r="D50" s="145"/>
      <c r="E50" s="114"/>
      <c r="F50" s="113"/>
      <c r="G50" s="129"/>
      <c r="H50" s="113"/>
      <c r="I50" s="167"/>
      <c r="J50" s="144"/>
      <c r="K50" s="116"/>
      <c r="L50" s="131"/>
      <c r="M50" s="163">
        <f>71990/14</f>
        <v>5142.1428571428569</v>
      </c>
      <c r="N50" s="170" t="s">
        <v>2686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37"/>
    </row>
    <row r="51" spans="1:24" ht="140.4" x14ac:dyDescent="0.3">
      <c r="A51" s="116">
        <v>21</v>
      </c>
      <c r="B51" s="116" t="s">
        <v>2704</v>
      </c>
      <c r="C51" s="116" t="s">
        <v>2700</v>
      </c>
      <c r="D51" s="116" t="s">
        <v>1742</v>
      </c>
      <c r="E51" s="115">
        <v>4007019431</v>
      </c>
      <c r="F51" s="116" t="s">
        <v>1743</v>
      </c>
      <c r="G51" s="117" t="s">
        <v>2052</v>
      </c>
      <c r="H51" s="116" t="s">
        <v>2068</v>
      </c>
      <c r="I51" s="146" t="s">
        <v>102</v>
      </c>
      <c r="J51" s="133" t="s">
        <v>2674</v>
      </c>
      <c r="K51" s="147">
        <v>5000</v>
      </c>
      <c r="L51" s="148">
        <f>M51</f>
        <v>5000</v>
      </c>
      <c r="M51" s="147">
        <f>65000/13</f>
        <v>5000</v>
      </c>
      <c r="N51" s="147"/>
      <c r="O51" s="116" t="s">
        <v>1371</v>
      </c>
      <c r="P51" s="116" t="s">
        <v>2053</v>
      </c>
      <c r="Q51" s="116" t="s">
        <v>2054</v>
      </c>
      <c r="R51" s="116" t="s">
        <v>2055</v>
      </c>
      <c r="S51" s="116" t="s">
        <v>2093</v>
      </c>
      <c r="T51" s="116" t="s">
        <v>94</v>
      </c>
      <c r="U51" s="116" t="s">
        <v>390</v>
      </c>
      <c r="V51" s="116" t="s">
        <v>94</v>
      </c>
      <c r="W51" s="116" t="s">
        <v>94</v>
      </c>
      <c r="X51" s="137"/>
    </row>
    <row r="52" spans="1:24" ht="140.4" x14ac:dyDescent="0.3">
      <c r="A52" s="116">
        <v>22</v>
      </c>
      <c r="B52" s="116" t="s">
        <v>2702</v>
      </c>
      <c r="C52" s="116" t="s">
        <v>2700</v>
      </c>
      <c r="D52" s="116" t="s">
        <v>2080</v>
      </c>
      <c r="E52" s="115" t="s">
        <v>2086</v>
      </c>
      <c r="F52" s="116" t="s">
        <v>2621</v>
      </c>
      <c r="G52" s="117" t="s">
        <v>2081</v>
      </c>
      <c r="H52" s="116" t="s">
        <v>315</v>
      </c>
      <c r="I52" s="146" t="s">
        <v>102</v>
      </c>
      <c r="J52" s="133" t="s">
        <v>2111</v>
      </c>
      <c r="K52" s="116">
        <v>2757</v>
      </c>
      <c r="L52" s="123">
        <f>M52</f>
        <v>2852.3809523809523</v>
      </c>
      <c r="M52" s="163">
        <f>59900/21</f>
        <v>2852.3809523809523</v>
      </c>
      <c r="N52" s="116"/>
      <c r="O52" s="116" t="s">
        <v>99</v>
      </c>
      <c r="P52" s="116" t="s">
        <v>2082</v>
      </c>
      <c r="Q52" s="116" t="s">
        <v>94</v>
      </c>
      <c r="R52" s="116" t="s">
        <v>2083</v>
      </c>
      <c r="S52" s="116" t="s">
        <v>2084</v>
      </c>
      <c r="T52" s="116" t="s">
        <v>2112</v>
      </c>
      <c r="U52" s="116" t="s">
        <v>2085</v>
      </c>
      <c r="V52" s="116" t="s">
        <v>94</v>
      </c>
      <c r="W52" s="116" t="s">
        <v>94</v>
      </c>
      <c r="X52" s="137"/>
    </row>
    <row r="53" spans="1:24" ht="93.6" x14ac:dyDescent="0.3">
      <c r="A53" s="116">
        <v>23</v>
      </c>
      <c r="B53" s="159" t="s">
        <v>2778</v>
      </c>
      <c r="C53" s="116" t="s">
        <v>2700</v>
      </c>
      <c r="D53" s="116" t="s">
        <v>2096</v>
      </c>
      <c r="E53" s="136" t="s">
        <v>2097</v>
      </c>
      <c r="F53" s="116" t="s">
        <v>2736</v>
      </c>
      <c r="G53" s="117" t="s">
        <v>94</v>
      </c>
      <c r="H53" s="116" t="s">
        <v>315</v>
      </c>
      <c r="I53" s="146" t="s">
        <v>327</v>
      </c>
      <c r="J53" s="133" t="s">
        <v>2675</v>
      </c>
      <c r="K53" s="116">
        <v>1121</v>
      </c>
      <c r="L53" s="118">
        <f>M53</f>
        <v>1121</v>
      </c>
      <c r="M53" s="116">
        <v>1121</v>
      </c>
      <c r="N53" s="116"/>
      <c r="O53" s="116" t="s">
        <v>374</v>
      </c>
      <c r="P53" s="116"/>
      <c r="Q53" s="116" t="s">
        <v>105</v>
      </c>
      <c r="R53" s="116" t="s">
        <v>2099</v>
      </c>
      <c r="S53" s="116" t="s">
        <v>2100</v>
      </c>
      <c r="T53" s="116" t="s">
        <v>94</v>
      </c>
      <c r="U53" s="116" t="s">
        <v>2095</v>
      </c>
      <c r="V53" s="116" t="s">
        <v>94</v>
      </c>
      <c r="W53" s="116" t="s">
        <v>94</v>
      </c>
      <c r="X53" s="137"/>
    </row>
    <row r="54" spans="1:24" ht="31.2" x14ac:dyDescent="0.3">
      <c r="A54" s="145">
        <v>24</v>
      </c>
      <c r="B54" s="149" t="s">
        <v>2703</v>
      </c>
      <c r="C54" s="149" t="s">
        <v>2700</v>
      </c>
      <c r="D54" s="149" t="s">
        <v>1724</v>
      </c>
      <c r="E54" s="150">
        <v>4025439904</v>
      </c>
      <c r="F54" s="149" t="s">
        <v>1725</v>
      </c>
      <c r="G54" s="149" t="s">
        <v>1726</v>
      </c>
      <c r="H54" s="145" t="s">
        <v>2068</v>
      </c>
      <c r="I54" s="150" t="s">
        <v>102</v>
      </c>
      <c r="J54" s="149" t="s">
        <v>2690</v>
      </c>
      <c r="K54" s="133">
        <v>3964</v>
      </c>
      <c r="L54" s="151">
        <f>(M54+M55+M56)/3</f>
        <v>4904.7619047619055</v>
      </c>
      <c r="M54" s="164">
        <f>58500/14</f>
        <v>4178.5714285714284</v>
      </c>
      <c r="N54" s="133" t="s">
        <v>2683</v>
      </c>
      <c r="O54" s="149" t="s">
        <v>362</v>
      </c>
      <c r="P54" s="141" t="s">
        <v>2149</v>
      </c>
      <c r="Q54" s="141" t="s">
        <v>1727</v>
      </c>
      <c r="R54" s="141" t="s">
        <v>2150</v>
      </c>
      <c r="S54" s="141" t="s">
        <v>2151</v>
      </c>
      <c r="T54" s="141" t="s">
        <v>94</v>
      </c>
      <c r="U54" s="108" t="s">
        <v>390</v>
      </c>
      <c r="V54" s="108" t="s">
        <v>94</v>
      </c>
      <c r="W54" s="108" t="s">
        <v>94</v>
      </c>
      <c r="X54" s="137"/>
    </row>
    <row r="55" spans="1:24" ht="15.6" x14ac:dyDescent="0.3">
      <c r="A55" s="145"/>
      <c r="B55" s="149"/>
      <c r="C55" s="149"/>
      <c r="D55" s="149"/>
      <c r="E55" s="150"/>
      <c r="F55" s="149"/>
      <c r="G55" s="149"/>
      <c r="H55" s="145"/>
      <c r="I55" s="150"/>
      <c r="J55" s="149"/>
      <c r="K55" s="152"/>
      <c r="L55" s="153"/>
      <c r="M55" s="165">
        <f>68500/14</f>
        <v>4892.8571428571431</v>
      </c>
      <c r="N55" s="133" t="s">
        <v>2684</v>
      </c>
      <c r="O55" s="149"/>
      <c r="P55" s="154"/>
      <c r="Q55" s="154"/>
      <c r="R55" s="154"/>
      <c r="S55" s="154"/>
      <c r="T55" s="154"/>
      <c r="U55" s="124"/>
      <c r="V55" s="124"/>
      <c r="W55" s="124"/>
    </row>
    <row r="56" spans="1:24" ht="15.6" x14ac:dyDescent="0.3">
      <c r="A56" s="145"/>
      <c r="B56" s="149"/>
      <c r="C56" s="149"/>
      <c r="D56" s="149"/>
      <c r="E56" s="150"/>
      <c r="F56" s="149"/>
      <c r="G56" s="149"/>
      <c r="H56" s="145"/>
      <c r="I56" s="150"/>
      <c r="J56" s="149"/>
      <c r="K56" s="135"/>
      <c r="L56" s="155"/>
      <c r="M56" s="165">
        <f>79000/14</f>
        <v>5642.8571428571431</v>
      </c>
      <c r="N56" s="133" t="s">
        <v>2685</v>
      </c>
      <c r="O56" s="149"/>
      <c r="P56" s="144"/>
      <c r="Q56" s="144"/>
      <c r="R56" s="144"/>
      <c r="S56" s="144"/>
      <c r="T56" s="144"/>
      <c r="U56" s="113"/>
      <c r="V56" s="113"/>
      <c r="W56" s="113"/>
    </row>
    <row r="57" spans="1:24" s="137" customForma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56"/>
      <c r="N57" s="156"/>
      <c r="O57" s="24"/>
      <c r="P57" s="24"/>
      <c r="Q57" s="24"/>
      <c r="R57" s="24"/>
      <c r="S57" s="24"/>
      <c r="T57" s="24"/>
      <c r="U57" s="24"/>
      <c r="V57" s="157"/>
    </row>
    <row r="62" spans="1:24" x14ac:dyDescent="0.3">
      <c r="E62" s="158"/>
    </row>
  </sheetData>
  <mergeCells count="121">
    <mergeCell ref="P47:P50"/>
    <mergeCell ref="Q47:Q50"/>
    <mergeCell ref="R47:R50"/>
    <mergeCell ref="S47:S50"/>
    <mergeCell ref="T47:T50"/>
    <mergeCell ref="U47:U50"/>
    <mergeCell ref="V47:V50"/>
    <mergeCell ref="W47:W50"/>
    <mergeCell ref="M6:N6"/>
    <mergeCell ref="M7:N7"/>
    <mergeCell ref="V21:V30"/>
    <mergeCell ref="W21:W30"/>
    <mergeCell ref="Q21:Q30"/>
    <mergeCell ref="R21:R30"/>
    <mergeCell ref="S21:S30"/>
    <mergeCell ref="T21:T30"/>
    <mergeCell ref="U21:U30"/>
    <mergeCell ref="C21:C30"/>
    <mergeCell ref="B21:B30"/>
    <mergeCell ref="A21:A30"/>
    <mergeCell ref="O21:O30"/>
    <mergeCell ref="P21:P30"/>
    <mergeCell ref="H21:H30"/>
    <mergeCell ref="G21:G30"/>
    <mergeCell ref="F21:F30"/>
    <mergeCell ref="E21:E30"/>
    <mergeCell ref="D21:D30"/>
    <mergeCell ref="C9:C19"/>
    <mergeCell ref="B9:B19"/>
    <mergeCell ref="A9:A19"/>
    <mergeCell ref="O9:O19"/>
    <mergeCell ref="P9:P19"/>
    <mergeCell ref="H9:H19"/>
    <mergeCell ref="G9:G19"/>
    <mergeCell ref="F9:F19"/>
    <mergeCell ref="E9:E19"/>
    <mergeCell ref="D9:D19"/>
    <mergeCell ref="W42:W43"/>
    <mergeCell ref="L9:L19"/>
    <mergeCell ref="K9:K19"/>
    <mergeCell ref="J9:J19"/>
    <mergeCell ref="I9:I19"/>
    <mergeCell ref="Q9:Q19"/>
    <mergeCell ref="R9:R19"/>
    <mergeCell ref="S9:S19"/>
    <mergeCell ref="T9:T19"/>
    <mergeCell ref="U9:U19"/>
    <mergeCell ref="V9:V19"/>
    <mergeCell ref="W9:W19"/>
    <mergeCell ref="L21:L30"/>
    <mergeCell ref="K21:K30"/>
    <mergeCell ref="J21:J30"/>
    <mergeCell ref="I21:I30"/>
    <mergeCell ref="R42:R43"/>
    <mergeCell ref="S42:S43"/>
    <mergeCell ref="T42:T43"/>
    <mergeCell ref="U42:U43"/>
    <mergeCell ref="V42:V43"/>
    <mergeCell ref="K42:K43"/>
    <mergeCell ref="L42:L43"/>
    <mergeCell ref="O42:O43"/>
    <mergeCell ref="P42:P43"/>
    <mergeCell ref="Q42:Q43"/>
    <mergeCell ref="F42:F43"/>
    <mergeCell ref="G42:G43"/>
    <mergeCell ref="H42:H43"/>
    <mergeCell ref="I42:I43"/>
    <mergeCell ref="J42:J43"/>
    <mergeCell ref="A42:A43"/>
    <mergeCell ref="B42:B43"/>
    <mergeCell ref="C42:C43"/>
    <mergeCell ref="D42:D43"/>
    <mergeCell ref="E42:E43"/>
    <mergeCell ref="U54:U56"/>
    <mergeCell ref="V54:V56"/>
    <mergeCell ref="W54:W5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L54:L56"/>
    <mergeCell ref="L47:L50"/>
    <mergeCell ref="O54:O56"/>
    <mergeCell ref="P54:P56"/>
    <mergeCell ref="Q54:Q56"/>
    <mergeCell ref="R54:R56"/>
    <mergeCell ref="S54:S56"/>
    <mergeCell ref="F54:F56"/>
    <mergeCell ref="G54:G56"/>
    <mergeCell ref="H54:H56"/>
    <mergeCell ref="O47:O50"/>
    <mergeCell ref="I54:I56"/>
    <mergeCell ref="J54:J56"/>
    <mergeCell ref="B54:B56"/>
    <mergeCell ref="A54:A56"/>
    <mergeCell ref="C54:C56"/>
    <mergeCell ref="D54:D56"/>
    <mergeCell ref="E54:E56"/>
    <mergeCell ref="W5:W6"/>
    <mergeCell ref="A3:W4"/>
    <mergeCell ref="F5:F6"/>
    <mergeCell ref="G5:G6"/>
    <mergeCell ref="H5:H6"/>
    <mergeCell ref="I5:Q5"/>
    <mergeCell ref="R5:R6"/>
    <mergeCell ref="A5:A6"/>
    <mergeCell ref="B5:B6"/>
    <mergeCell ref="C5:C6"/>
    <mergeCell ref="D5:D6"/>
    <mergeCell ref="E5:E6"/>
    <mergeCell ref="S5:S6"/>
    <mergeCell ref="T5:T6"/>
    <mergeCell ref="U5:U6"/>
    <mergeCell ref="V5:V6"/>
    <mergeCell ref="T54:T56"/>
  </mergeCells>
  <hyperlinks>
    <hyperlink ref="G9" r:id="rId1" xr:uid="{00000000-0004-0000-0000-000000000000}"/>
    <hyperlink ref="G36" r:id="rId2" xr:uid="{00000000-0004-0000-0000-000001000000}"/>
    <hyperlink ref="G37" r:id="rId3" xr:uid="{00000000-0004-0000-0000-000002000000}"/>
    <hyperlink ref="G38" r:id="rId4" xr:uid="{00000000-0004-0000-0000-000003000000}"/>
    <hyperlink ref="G35" r:id="rId5" xr:uid="{00000000-0004-0000-0000-000004000000}"/>
    <hyperlink ref="G39" r:id="rId6" xr:uid="{00000000-0004-0000-0000-000005000000}"/>
    <hyperlink ref="G40" r:id="rId7" xr:uid="{00000000-0004-0000-0000-000006000000}"/>
    <hyperlink ref="G52" r:id="rId8" xr:uid="{00000000-0004-0000-0000-000007000000}"/>
    <hyperlink ref="G41" r:id="rId9" xr:uid="{00000000-0004-0000-0000-000008000000}"/>
    <hyperlink ref="G44" r:id="rId10" xr:uid="{00000000-0004-0000-0000-000009000000}"/>
    <hyperlink ref="G42" r:id="rId11" xr:uid="{00000000-0004-0000-0000-00000A000000}"/>
    <hyperlink ref="G8" r:id="rId12" xr:uid="{00000000-0004-0000-0000-00000B000000}"/>
    <hyperlink ref="G31" r:id="rId13" xr:uid="{00000000-0004-0000-0000-00000C000000}"/>
    <hyperlink ref="G32" r:id="rId14" xr:uid="{00000000-0004-0000-0000-00000D000000}"/>
    <hyperlink ref="G20" r:id="rId15" xr:uid="{00000000-0004-0000-0000-00000E000000}"/>
    <hyperlink ref="G33" r:id="rId16" xr:uid="{00000000-0004-0000-0000-00000F000000}"/>
  </hyperlinks>
  <pageMargins left="0.25" right="0.25" top="0.75" bottom="0.75" header="0.3" footer="0.3"/>
  <pageSetup paperSize="9" scale="34" fitToHeight="0" orientation="landscape"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O631"/>
  <sheetViews>
    <sheetView zoomScale="50" zoomScaleNormal="50" workbookViewId="0">
      <selection activeCell="A289" sqref="A289:T289"/>
    </sheetView>
  </sheetViews>
  <sheetFormatPr defaultRowHeight="14.4" x14ac:dyDescent="0.3"/>
  <cols>
    <col min="1" max="1" width="5.44140625" customWidth="1"/>
    <col min="2" max="2" width="36.33203125" customWidth="1"/>
    <col min="3" max="4" width="28.88671875" customWidth="1"/>
    <col min="5" max="5" width="7.44140625" style="54" customWidth="1"/>
    <col min="6" max="6" width="30.6640625" customWidth="1"/>
    <col min="7" max="7" width="23.88671875" customWidth="1"/>
    <col min="8" max="8" width="22.88671875" customWidth="1"/>
    <col min="9" max="9" width="12.33203125" customWidth="1"/>
    <col min="10" max="10" width="29.5546875" customWidth="1"/>
    <col min="11" max="11" width="20.88671875" customWidth="1"/>
    <col min="12" max="12" width="19.5546875" customWidth="1"/>
    <col min="13" max="13" width="42.6640625" customWidth="1"/>
    <col min="14" max="14" width="15.6640625" customWidth="1"/>
    <col min="15" max="15" width="22" customWidth="1"/>
    <col min="16" max="16" width="19.6640625" customWidth="1"/>
    <col min="17" max="17" width="40.88671875" customWidth="1"/>
    <col min="18" max="20" width="20" customWidth="1"/>
  </cols>
  <sheetData>
    <row r="2" spans="1:24" ht="47.25" customHeight="1" x14ac:dyDescent="0.3">
      <c r="A2" s="94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7"/>
      <c r="V2" s="7"/>
      <c r="W2" s="7"/>
      <c r="X2" s="7"/>
    </row>
    <row r="3" spans="1:24" ht="15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7"/>
      <c r="V3" s="7"/>
      <c r="W3" s="7"/>
      <c r="X3" s="7"/>
    </row>
    <row r="4" spans="1:24" ht="42.75" customHeight="1" x14ac:dyDescent="0.3">
      <c r="A4" s="79" t="s">
        <v>0</v>
      </c>
      <c r="B4" s="79" t="s">
        <v>40</v>
      </c>
      <c r="C4" s="79" t="s">
        <v>41</v>
      </c>
      <c r="D4" s="79" t="s">
        <v>87</v>
      </c>
      <c r="E4" s="81" t="s">
        <v>43</v>
      </c>
      <c r="F4" s="79" t="s">
        <v>44</v>
      </c>
      <c r="G4" s="83" t="s">
        <v>45</v>
      </c>
      <c r="H4" s="79" t="s">
        <v>46</v>
      </c>
      <c r="I4" s="91" t="s">
        <v>47</v>
      </c>
      <c r="J4" s="92"/>
      <c r="K4" s="92"/>
      <c r="L4" s="92"/>
      <c r="M4" s="92"/>
      <c r="N4" s="93"/>
      <c r="O4" s="79" t="s">
        <v>48</v>
      </c>
      <c r="P4" s="79" t="s">
        <v>49</v>
      </c>
      <c r="Q4" s="79" t="s">
        <v>50</v>
      </c>
      <c r="R4" s="79" t="s">
        <v>51</v>
      </c>
      <c r="S4" s="79" t="s">
        <v>52</v>
      </c>
      <c r="T4" s="79" t="s">
        <v>53</v>
      </c>
      <c r="U4" s="7"/>
      <c r="V4" s="7"/>
      <c r="W4" s="7"/>
      <c r="X4" s="7"/>
    </row>
    <row r="5" spans="1:24" ht="280.5" customHeight="1" x14ac:dyDescent="0.3">
      <c r="A5" s="80"/>
      <c r="B5" s="80"/>
      <c r="C5" s="80"/>
      <c r="D5" s="80"/>
      <c r="E5" s="82"/>
      <c r="F5" s="80"/>
      <c r="G5" s="84"/>
      <c r="H5" s="80"/>
      <c r="I5" s="56" t="s">
        <v>54</v>
      </c>
      <c r="J5" s="56" t="s">
        <v>55</v>
      </c>
      <c r="K5" s="56" t="s">
        <v>56</v>
      </c>
      <c r="L5" s="56" t="s">
        <v>57</v>
      </c>
      <c r="M5" s="56" t="s">
        <v>58</v>
      </c>
      <c r="N5" s="56" t="s">
        <v>59</v>
      </c>
      <c r="O5" s="80"/>
      <c r="P5" s="80"/>
      <c r="Q5" s="80"/>
      <c r="R5" s="80"/>
      <c r="S5" s="80"/>
      <c r="T5" s="80"/>
      <c r="U5" s="7"/>
      <c r="V5" s="7"/>
      <c r="W5" s="7"/>
      <c r="X5" s="7"/>
    </row>
    <row r="6" spans="1:24" ht="15" customHeight="1" x14ac:dyDescent="0.3">
      <c r="A6" s="37" t="s">
        <v>39</v>
      </c>
      <c r="B6" s="37">
        <v>2</v>
      </c>
      <c r="C6" s="37">
        <v>3</v>
      </c>
      <c r="D6" s="37">
        <v>4</v>
      </c>
      <c r="E6" s="58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  <c r="T6" s="37">
        <v>20</v>
      </c>
      <c r="U6" s="7"/>
      <c r="V6" s="7"/>
      <c r="W6" s="7"/>
      <c r="X6" s="7"/>
    </row>
    <row r="7" spans="1:24" ht="20.25" customHeight="1" x14ac:dyDescent="0.3">
      <c r="A7" s="88" t="s">
        <v>60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7"/>
      <c r="V7" s="7"/>
      <c r="W7" s="7"/>
      <c r="X7" s="7"/>
    </row>
    <row r="8" spans="1:24" ht="133.5" customHeight="1" x14ac:dyDescent="0.3">
      <c r="A8" s="59" t="s">
        <v>7</v>
      </c>
      <c r="B8" s="59" t="s">
        <v>106</v>
      </c>
      <c r="C8" s="37" t="s">
        <v>331</v>
      </c>
      <c r="D8" s="37" t="s">
        <v>1290</v>
      </c>
      <c r="E8" s="57">
        <v>4001005369</v>
      </c>
      <c r="F8" s="37" t="s">
        <v>1291</v>
      </c>
      <c r="G8" s="37" t="s">
        <v>1292</v>
      </c>
      <c r="H8" s="37" t="s">
        <v>481</v>
      </c>
      <c r="I8" s="56" t="s">
        <v>102</v>
      </c>
      <c r="J8" s="37" t="s">
        <v>2136</v>
      </c>
      <c r="K8" s="37" t="s">
        <v>2116</v>
      </c>
      <c r="L8" s="37" t="s">
        <v>92</v>
      </c>
      <c r="M8" s="37" t="s">
        <v>1293</v>
      </c>
      <c r="N8" s="37" t="s">
        <v>94</v>
      </c>
      <c r="O8" s="37" t="s">
        <v>1294</v>
      </c>
      <c r="P8" s="37" t="s">
        <v>2434</v>
      </c>
      <c r="Q8" s="60" t="s">
        <v>94</v>
      </c>
      <c r="R8" s="37" t="s">
        <v>390</v>
      </c>
      <c r="S8" s="37" t="s">
        <v>1295</v>
      </c>
      <c r="T8" s="36" t="s">
        <v>371</v>
      </c>
      <c r="U8" s="7"/>
      <c r="V8" s="7"/>
      <c r="W8" s="7"/>
      <c r="X8" s="7"/>
    </row>
    <row r="9" spans="1:24" ht="90" customHeight="1" x14ac:dyDescent="0.3">
      <c r="A9" s="59" t="s">
        <v>8</v>
      </c>
      <c r="B9" s="59" t="s">
        <v>107</v>
      </c>
      <c r="C9" s="37" t="s">
        <v>331</v>
      </c>
      <c r="D9" s="37" t="s">
        <v>1930</v>
      </c>
      <c r="E9" s="57">
        <v>4001003097</v>
      </c>
      <c r="F9" s="37" t="s">
        <v>1283</v>
      </c>
      <c r="G9" s="37" t="s">
        <v>1284</v>
      </c>
      <c r="H9" s="37" t="s">
        <v>481</v>
      </c>
      <c r="I9" s="56" t="s">
        <v>102</v>
      </c>
      <c r="J9" s="37" t="s">
        <v>2127</v>
      </c>
      <c r="K9" s="37" t="s">
        <v>2116</v>
      </c>
      <c r="L9" s="37" t="s">
        <v>374</v>
      </c>
      <c r="M9" s="37" t="s">
        <v>385</v>
      </c>
      <c r="N9" s="37" t="s">
        <v>94</v>
      </c>
      <c r="O9" s="37" t="s">
        <v>1927</v>
      </c>
      <c r="P9" s="37" t="s">
        <v>1738</v>
      </c>
      <c r="Q9" s="37" t="s">
        <v>94</v>
      </c>
      <c r="R9" s="37" t="s">
        <v>390</v>
      </c>
      <c r="S9" s="37" t="s">
        <v>1285</v>
      </c>
      <c r="T9" s="36" t="s">
        <v>371</v>
      </c>
      <c r="U9" s="7"/>
      <c r="V9" s="7"/>
      <c r="W9" s="7"/>
      <c r="X9" s="7"/>
    </row>
    <row r="10" spans="1:24" ht="157.5" customHeight="1" x14ac:dyDescent="0.3">
      <c r="A10" s="59" t="s">
        <v>9</v>
      </c>
      <c r="B10" s="59" t="s">
        <v>108</v>
      </c>
      <c r="C10" s="37" t="s">
        <v>331</v>
      </c>
      <c r="D10" s="37" t="s">
        <v>1278</v>
      </c>
      <c r="E10" s="57">
        <v>4001005182</v>
      </c>
      <c r="F10" s="60" t="s">
        <v>1279</v>
      </c>
      <c r="G10" s="40" t="s">
        <v>1280</v>
      </c>
      <c r="H10" s="37" t="s">
        <v>481</v>
      </c>
      <c r="I10" s="56" t="s">
        <v>102</v>
      </c>
      <c r="J10" s="37" t="s">
        <v>2122</v>
      </c>
      <c r="K10" s="37" t="s">
        <v>2116</v>
      </c>
      <c r="L10" s="37" t="s">
        <v>92</v>
      </c>
      <c r="M10" s="37" t="s">
        <v>1281</v>
      </c>
      <c r="N10" s="37" t="s">
        <v>94</v>
      </c>
      <c r="O10" s="37" t="s">
        <v>1931</v>
      </c>
      <c r="P10" s="37" t="s">
        <v>2425</v>
      </c>
      <c r="Q10" s="37" t="s">
        <v>94</v>
      </c>
      <c r="R10" s="37" t="s">
        <v>390</v>
      </c>
      <c r="S10" s="37" t="s">
        <v>1282</v>
      </c>
      <c r="T10" s="36" t="s">
        <v>371</v>
      </c>
      <c r="U10" s="7"/>
      <c r="V10" s="7"/>
      <c r="W10" s="7"/>
      <c r="X10" s="7"/>
    </row>
    <row r="11" spans="1:24" ht="90" customHeight="1" x14ac:dyDescent="0.3">
      <c r="A11" s="59" t="s">
        <v>10</v>
      </c>
      <c r="B11" s="59" t="s">
        <v>109</v>
      </c>
      <c r="C11" s="37" t="s">
        <v>331</v>
      </c>
      <c r="D11" s="37" t="s">
        <v>1296</v>
      </c>
      <c r="E11" s="57">
        <v>4001005270</v>
      </c>
      <c r="F11" s="60" t="s">
        <v>1297</v>
      </c>
      <c r="G11" s="61" t="s">
        <v>1298</v>
      </c>
      <c r="H11" s="37" t="s">
        <v>481</v>
      </c>
      <c r="I11" s="56" t="s">
        <v>102</v>
      </c>
      <c r="J11" s="37" t="s">
        <v>2122</v>
      </c>
      <c r="K11" s="37" t="s">
        <v>2116</v>
      </c>
      <c r="L11" s="37" t="s">
        <v>374</v>
      </c>
      <c r="M11" s="37" t="s">
        <v>385</v>
      </c>
      <c r="N11" s="37" t="s">
        <v>94</v>
      </c>
      <c r="O11" s="37" t="s">
        <v>2431</v>
      </c>
      <c r="P11" s="37" t="s">
        <v>2432</v>
      </c>
      <c r="Q11" s="37" t="s">
        <v>94</v>
      </c>
      <c r="R11" s="37" t="s">
        <v>390</v>
      </c>
      <c r="S11" s="37" t="s">
        <v>1299</v>
      </c>
      <c r="T11" s="37" t="s">
        <v>94</v>
      </c>
      <c r="U11" s="7"/>
      <c r="V11" s="7"/>
      <c r="W11" s="7"/>
      <c r="X11" s="7"/>
    </row>
    <row r="12" spans="1:24" ht="90" customHeight="1" x14ac:dyDescent="0.3">
      <c r="A12" s="59" t="s">
        <v>11</v>
      </c>
      <c r="B12" s="59" t="s">
        <v>110</v>
      </c>
      <c r="C12" s="37" t="s">
        <v>331</v>
      </c>
      <c r="D12" s="37" t="s">
        <v>1305</v>
      </c>
      <c r="E12" s="57">
        <v>4001005658</v>
      </c>
      <c r="F12" s="37" t="s">
        <v>1306</v>
      </c>
      <c r="G12" s="40" t="s">
        <v>1307</v>
      </c>
      <c r="H12" s="37" t="s">
        <v>481</v>
      </c>
      <c r="I12" s="56" t="s">
        <v>102</v>
      </c>
      <c r="J12" s="37" t="s">
        <v>2136</v>
      </c>
      <c r="K12" s="37" t="s">
        <v>2116</v>
      </c>
      <c r="L12" s="37" t="s">
        <v>374</v>
      </c>
      <c r="M12" s="37" t="s">
        <v>385</v>
      </c>
      <c r="N12" s="37" t="s">
        <v>94</v>
      </c>
      <c r="O12" s="37" t="s">
        <v>2428</v>
      </c>
      <c r="P12" s="37" t="s">
        <v>2429</v>
      </c>
      <c r="Q12" s="37" t="s">
        <v>94</v>
      </c>
      <c r="R12" s="37" t="s">
        <v>390</v>
      </c>
      <c r="S12" s="37" t="s">
        <v>1308</v>
      </c>
      <c r="T12" s="37" t="s">
        <v>94</v>
      </c>
      <c r="U12" s="7"/>
      <c r="V12" s="7"/>
      <c r="W12" s="7"/>
      <c r="X12" s="7"/>
    </row>
    <row r="13" spans="1:24" ht="118.5" customHeight="1" x14ac:dyDescent="0.3">
      <c r="A13" s="59" t="s">
        <v>111</v>
      </c>
      <c r="B13" s="59" t="s">
        <v>112</v>
      </c>
      <c r="C13" s="37" t="s">
        <v>331</v>
      </c>
      <c r="D13" s="37" t="s">
        <v>2427</v>
      </c>
      <c r="E13" s="57">
        <v>4001005288</v>
      </c>
      <c r="F13" s="37" t="s">
        <v>1300</v>
      </c>
      <c r="G13" s="37" t="s">
        <v>1301</v>
      </c>
      <c r="H13" s="37" t="s">
        <v>481</v>
      </c>
      <c r="I13" s="56" t="s">
        <v>102</v>
      </c>
      <c r="J13" s="37" t="s">
        <v>2136</v>
      </c>
      <c r="K13" s="37" t="s">
        <v>2116</v>
      </c>
      <c r="L13" s="37" t="s">
        <v>92</v>
      </c>
      <c r="M13" s="37" t="s">
        <v>1302</v>
      </c>
      <c r="N13" s="37" t="s">
        <v>94</v>
      </c>
      <c r="O13" s="37" t="s">
        <v>1303</v>
      </c>
      <c r="P13" s="37" t="s">
        <v>1928</v>
      </c>
      <c r="Q13" s="37" t="s">
        <v>94</v>
      </c>
      <c r="R13" s="37" t="s">
        <v>390</v>
      </c>
      <c r="S13" s="37" t="s">
        <v>1304</v>
      </c>
      <c r="T13" s="36" t="s">
        <v>371</v>
      </c>
      <c r="U13" s="7"/>
      <c r="V13" s="7"/>
      <c r="W13" s="7"/>
      <c r="X13" s="7"/>
    </row>
    <row r="14" spans="1:24" ht="90" customHeight="1" x14ac:dyDescent="0.3">
      <c r="A14" s="59" t="s">
        <v>113</v>
      </c>
      <c r="B14" s="59" t="s">
        <v>114</v>
      </c>
      <c r="C14" s="37" t="s">
        <v>331</v>
      </c>
      <c r="D14" s="37" t="s">
        <v>1267</v>
      </c>
      <c r="E14" s="57">
        <v>4001005190</v>
      </c>
      <c r="F14" s="60" t="s">
        <v>1268</v>
      </c>
      <c r="G14" s="37" t="s">
        <v>1269</v>
      </c>
      <c r="H14" s="37" t="s">
        <v>481</v>
      </c>
      <c r="I14" s="56" t="s">
        <v>102</v>
      </c>
      <c r="J14" s="37" t="s">
        <v>2136</v>
      </c>
      <c r="K14" s="37" t="s">
        <v>2116</v>
      </c>
      <c r="L14" s="37" t="s">
        <v>99</v>
      </c>
      <c r="M14" s="37" t="s">
        <v>1270</v>
      </c>
      <c r="N14" s="37" t="s">
        <v>94</v>
      </c>
      <c r="O14" s="37" t="s">
        <v>2430</v>
      </c>
      <c r="P14" s="37" t="s">
        <v>1271</v>
      </c>
      <c r="Q14" s="37" t="s">
        <v>94</v>
      </c>
      <c r="R14" s="37" t="s">
        <v>390</v>
      </c>
      <c r="S14" s="37" t="s">
        <v>1272</v>
      </c>
      <c r="T14" s="36" t="s">
        <v>371</v>
      </c>
      <c r="U14" s="7"/>
      <c r="V14" s="7"/>
      <c r="W14" s="7"/>
      <c r="X14" s="7"/>
    </row>
    <row r="15" spans="1:24" ht="90" customHeight="1" x14ac:dyDescent="0.3">
      <c r="A15" s="59" t="s">
        <v>115</v>
      </c>
      <c r="B15" s="59" t="s">
        <v>116</v>
      </c>
      <c r="C15" s="37" t="s">
        <v>331</v>
      </c>
      <c r="D15" s="37" t="s">
        <v>1273</v>
      </c>
      <c r="E15" s="57">
        <v>4001005337</v>
      </c>
      <c r="F15" s="60" t="s">
        <v>1274</v>
      </c>
      <c r="G15" s="40" t="s">
        <v>1275</v>
      </c>
      <c r="H15" s="37" t="s">
        <v>481</v>
      </c>
      <c r="I15" s="56" t="s">
        <v>102</v>
      </c>
      <c r="J15" s="37" t="s">
        <v>2136</v>
      </c>
      <c r="K15" s="37" t="s">
        <v>2116</v>
      </c>
      <c r="L15" s="37" t="s">
        <v>99</v>
      </c>
      <c r="M15" s="37" t="s">
        <v>385</v>
      </c>
      <c r="N15" s="37" t="s">
        <v>94</v>
      </c>
      <c r="O15" s="37" t="s">
        <v>1276</v>
      </c>
      <c r="P15" s="37" t="s">
        <v>1929</v>
      </c>
      <c r="Q15" s="37" t="s">
        <v>94</v>
      </c>
      <c r="R15" s="37" t="s">
        <v>390</v>
      </c>
      <c r="S15" s="37" t="s">
        <v>1277</v>
      </c>
      <c r="T15" s="37" t="s">
        <v>94</v>
      </c>
      <c r="U15" s="7"/>
      <c r="V15" s="7"/>
      <c r="W15" s="7"/>
      <c r="X15" s="7"/>
    </row>
    <row r="16" spans="1:24" ht="140.25" customHeight="1" x14ac:dyDescent="0.3">
      <c r="A16" s="59" t="s">
        <v>117</v>
      </c>
      <c r="B16" s="59" t="s">
        <v>118</v>
      </c>
      <c r="C16" s="37" t="s">
        <v>331</v>
      </c>
      <c r="D16" s="37" t="s">
        <v>1262</v>
      </c>
      <c r="E16" s="57">
        <v>4001005312</v>
      </c>
      <c r="F16" s="37" t="s">
        <v>1263</v>
      </c>
      <c r="G16" s="40" t="s">
        <v>1264</v>
      </c>
      <c r="H16" s="37" t="s">
        <v>481</v>
      </c>
      <c r="I16" s="56" t="s">
        <v>102</v>
      </c>
      <c r="J16" s="37" t="s">
        <v>2136</v>
      </c>
      <c r="K16" s="37" t="s">
        <v>2116</v>
      </c>
      <c r="L16" s="37" t="s">
        <v>92</v>
      </c>
      <c r="M16" s="37" t="s">
        <v>1265</v>
      </c>
      <c r="N16" s="37" t="s">
        <v>94</v>
      </c>
      <c r="O16" s="37" t="s">
        <v>1926</v>
      </c>
      <c r="P16" s="37" t="s">
        <v>2422</v>
      </c>
      <c r="Q16" s="37" t="s">
        <v>94</v>
      </c>
      <c r="R16" s="37" t="s">
        <v>390</v>
      </c>
      <c r="S16" s="37" t="s">
        <v>1266</v>
      </c>
      <c r="T16" s="37" t="s">
        <v>94</v>
      </c>
      <c r="U16" s="7"/>
      <c r="V16" s="7"/>
      <c r="W16" s="7"/>
      <c r="X16" s="7"/>
    </row>
    <row r="17" spans="1:24" ht="247.5" customHeight="1" x14ac:dyDescent="0.3">
      <c r="A17" s="59" t="s">
        <v>119</v>
      </c>
      <c r="B17" s="59" t="s">
        <v>1309</v>
      </c>
      <c r="C17" s="37" t="s">
        <v>331</v>
      </c>
      <c r="D17" s="37" t="s">
        <v>1310</v>
      </c>
      <c r="E17" s="57">
        <v>4001005175</v>
      </c>
      <c r="F17" s="60" t="s">
        <v>1311</v>
      </c>
      <c r="G17" s="37" t="s">
        <v>2426</v>
      </c>
      <c r="H17" s="37" t="s">
        <v>481</v>
      </c>
      <c r="I17" s="56" t="s">
        <v>102</v>
      </c>
      <c r="J17" s="37" t="s">
        <v>2199</v>
      </c>
      <c r="K17" s="37" t="s">
        <v>2116</v>
      </c>
      <c r="L17" s="37" t="s">
        <v>92</v>
      </c>
      <c r="M17" s="37" t="s">
        <v>1312</v>
      </c>
      <c r="N17" s="37" t="s">
        <v>94</v>
      </c>
      <c r="O17" s="37" t="s">
        <v>1313</v>
      </c>
      <c r="P17" s="37" t="s">
        <v>1933</v>
      </c>
      <c r="Q17" s="37" t="s">
        <v>94</v>
      </c>
      <c r="R17" s="37" t="s">
        <v>390</v>
      </c>
      <c r="S17" s="37" t="s">
        <v>1314</v>
      </c>
      <c r="T17" s="36" t="s">
        <v>371</v>
      </c>
      <c r="U17" s="7"/>
      <c r="V17" s="7"/>
      <c r="W17" s="7"/>
      <c r="X17" s="7"/>
    </row>
    <row r="18" spans="1:24" ht="143.25" customHeight="1" x14ac:dyDescent="0.3">
      <c r="A18" s="59" t="s">
        <v>120</v>
      </c>
      <c r="B18" s="59" t="s">
        <v>122</v>
      </c>
      <c r="C18" s="37" t="s">
        <v>331</v>
      </c>
      <c r="D18" s="37" t="s">
        <v>1315</v>
      </c>
      <c r="E18" s="57">
        <v>4001005418</v>
      </c>
      <c r="F18" s="37" t="s">
        <v>2051</v>
      </c>
      <c r="G18" s="40" t="s">
        <v>1317</v>
      </c>
      <c r="H18" s="37" t="s">
        <v>481</v>
      </c>
      <c r="I18" s="56" t="s">
        <v>102</v>
      </c>
      <c r="J18" s="37" t="s">
        <v>2175</v>
      </c>
      <c r="K18" s="37" t="s">
        <v>2116</v>
      </c>
      <c r="L18" s="37" t="s">
        <v>2433</v>
      </c>
      <c r="M18" s="37" t="s">
        <v>385</v>
      </c>
      <c r="N18" s="37" t="s">
        <v>94</v>
      </c>
      <c r="O18" s="37" t="s">
        <v>1313</v>
      </c>
      <c r="P18" s="37" t="s">
        <v>1932</v>
      </c>
      <c r="Q18" s="37" t="s">
        <v>94</v>
      </c>
      <c r="R18" s="37" t="s">
        <v>390</v>
      </c>
      <c r="S18" s="37" t="s">
        <v>1318</v>
      </c>
      <c r="T18" s="36" t="s">
        <v>371</v>
      </c>
      <c r="U18" s="7"/>
      <c r="V18" s="7"/>
      <c r="W18" s="7"/>
      <c r="X18" s="7"/>
    </row>
    <row r="19" spans="1:24" ht="112.5" customHeight="1" x14ac:dyDescent="0.3">
      <c r="A19" s="59" t="s">
        <v>121</v>
      </c>
      <c r="B19" s="59" t="s">
        <v>122</v>
      </c>
      <c r="C19" s="37" t="s">
        <v>331</v>
      </c>
      <c r="D19" s="37" t="s">
        <v>1315</v>
      </c>
      <c r="E19" s="57">
        <v>4001005418</v>
      </c>
      <c r="F19" s="37" t="s">
        <v>1316</v>
      </c>
      <c r="G19" s="40" t="s">
        <v>1317</v>
      </c>
      <c r="H19" s="37" t="s">
        <v>481</v>
      </c>
      <c r="I19" s="56" t="s">
        <v>102</v>
      </c>
      <c r="J19" s="37" t="s">
        <v>2175</v>
      </c>
      <c r="K19" s="37" t="s">
        <v>2116</v>
      </c>
      <c r="L19" s="37" t="s">
        <v>374</v>
      </c>
      <c r="M19" s="37" t="s">
        <v>385</v>
      </c>
      <c r="N19" s="37" t="s">
        <v>94</v>
      </c>
      <c r="O19" s="37" t="s">
        <v>1313</v>
      </c>
      <c r="P19" s="37" t="s">
        <v>1932</v>
      </c>
      <c r="Q19" s="37" t="s">
        <v>94</v>
      </c>
      <c r="R19" s="37" t="s">
        <v>390</v>
      </c>
      <c r="S19" s="37" t="s">
        <v>1318</v>
      </c>
      <c r="T19" s="36" t="s">
        <v>371</v>
      </c>
      <c r="U19" s="7"/>
      <c r="V19" s="7"/>
      <c r="W19" s="7"/>
      <c r="X19" s="7"/>
    </row>
    <row r="20" spans="1:24" ht="225.75" customHeight="1" x14ac:dyDescent="0.3">
      <c r="A20" s="59" t="s">
        <v>123</v>
      </c>
      <c r="B20" s="59" t="s">
        <v>1286</v>
      </c>
      <c r="C20" s="37" t="s">
        <v>331</v>
      </c>
      <c r="D20" s="37" t="s">
        <v>1925</v>
      </c>
      <c r="E20" s="57">
        <v>4001006595</v>
      </c>
      <c r="F20" s="37" t="s">
        <v>1287</v>
      </c>
      <c r="G20" s="40" t="s">
        <v>1288</v>
      </c>
      <c r="H20" s="37" t="s">
        <v>481</v>
      </c>
      <c r="I20" s="56" t="s">
        <v>102</v>
      </c>
      <c r="J20" s="37" t="s">
        <v>2423</v>
      </c>
      <c r="K20" s="37" t="s">
        <v>2116</v>
      </c>
      <c r="L20" s="37" t="s">
        <v>362</v>
      </c>
      <c r="M20" s="37" t="s">
        <v>1289</v>
      </c>
      <c r="N20" s="37" t="s">
        <v>94</v>
      </c>
      <c r="O20" s="37" t="s">
        <v>1031</v>
      </c>
      <c r="P20" s="37" t="s">
        <v>2424</v>
      </c>
      <c r="Q20" s="37" t="s">
        <v>94</v>
      </c>
      <c r="R20" s="37" t="s">
        <v>390</v>
      </c>
      <c r="S20" s="37" t="s">
        <v>94</v>
      </c>
      <c r="T20" s="37" t="s">
        <v>94</v>
      </c>
      <c r="U20" s="7"/>
      <c r="V20" s="7"/>
      <c r="W20" s="7"/>
      <c r="X20" s="7"/>
    </row>
    <row r="21" spans="1:24" ht="15.6" x14ac:dyDescent="0.3">
      <c r="A21" s="88" t="s">
        <v>61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7"/>
      <c r="V21" s="7"/>
      <c r="W21" s="7"/>
      <c r="X21" s="7"/>
    </row>
    <row r="22" spans="1:24" ht="107.25" customHeight="1" x14ac:dyDescent="0.3">
      <c r="A22" s="59" t="s">
        <v>7</v>
      </c>
      <c r="B22" s="59" t="s">
        <v>124</v>
      </c>
      <c r="C22" s="37" t="s">
        <v>331</v>
      </c>
      <c r="D22" s="37" t="s">
        <v>594</v>
      </c>
      <c r="E22" s="57">
        <v>4002002339</v>
      </c>
      <c r="F22" s="37" t="s">
        <v>597</v>
      </c>
      <c r="G22" s="37" t="s">
        <v>598</v>
      </c>
      <c r="H22" s="37" t="s">
        <v>334</v>
      </c>
      <c r="I22" s="56" t="s">
        <v>102</v>
      </c>
      <c r="J22" s="37" t="s">
        <v>2115</v>
      </c>
      <c r="K22" s="37" t="s">
        <v>2116</v>
      </c>
      <c r="L22" s="37" t="s">
        <v>362</v>
      </c>
      <c r="M22" s="37" t="s">
        <v>385</v>
      </c>
      <c r="N22" s="37" t="s">
        <v>94</v>
      </c>
      <c r="O22" s="37" t="s">
        <v>2117</v>
      </c>
      <c r="P22" s="37" t="s">
        <v>1735</v>
      </c>
      <c r="Q22" s="37" t="s">
        <v>94</v>
      </c>
      <c r="R22" s="37" t="s">
        <v>390</v>
      </c>
      <c r="S22" s="37" t="s">
        <v>595</v>
      </c>
      <c r="T22" s="36" t="s">
        <v>371</v>
      </c>
      <c r="U22" s="7"/>
      <c r="V22" s="7"/>
      <c r="W22" s="7"/>
      <c r="X22" s="7"/>
    </row>
    <row r="23" spans="1:24" ht="15.6" x14ac:dyDescent="0.3">
      <c r="A23" s="88" t="s">
        <v>62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7"/>
      <c r="V23" s="7"/>
      <c r="W23" s="7"/>
      <c r="X23" s="7"/>
    </row>
    <row r="24" spans="1:24" ht="114.75" customHeight="1" x14ac:dyDescent="0.3">
      <c r="A24" s="59" t="s">
        <v>7</v>
      </c>
      <c r="B24" s="59" t="s">
        <v>125</v>
      </c>
      <c r="C24" s="37" t="s">
        <v>649</v>
      </c>
      <c r="D24" s="37" t="s">
        <v>1137</v>
      </c>
      <c r="E24" s="57">
        <v>4003001169</v>
      </c>
      <c r="F24" s="37" t="s">
        <v>1138</v>
      </c>
      <c r="G24" s="62" t="s">
        <v>1139</v>
      </c>
      <c r="H24" s="37" t="s">
        <v>481</v>
      </c>
      <c r="I24" s="56" t="s">
        <v>102</v>
      </c>
      <c r="J24" s="37" t="s">
        <v>2122</v>
      </c>
      <c r="K24" s="37" t="s">
        <v>2116</v>
      </c>
      <c r="L24" s="37" t="s">
        <v>1140</v>
      </c>
      <c r="M24" s="37" t="s">
        <v>385</v>
      </c>
      <c r="N24" s="37" t="s">
        <v>94</v>
      </c>
      <c r="O24" s="37" t="s">
        <v>2523</v>
      </c>
      <c r="P24" s="37" t="s">
        <v>1998</v>
      </c>
      <c r="Q24" s="37" t="s">
        <v>94</v>
      </c>
      <c r="R24" s="37" t="s">
        <v>390</v>
      </c>
      <c r="S24" s="37" t="s">
        <v>1141</v>
      </c>
      <c r="T24" s="37" t="s">
        <v>552</v>
      </c>
      <c r="U24" s="7"/>
      <c r="V24" s="7"/>
      <c r="W24" s="7"/>
      <c r="X24" s="7"/>
    </row>
    <row r="25" spans="1:24" ht="87.75" customHeight="1" x14ac:dyDescent="0.3">
      <c r="A25" s="59" t="s">
        <v>8</v>
      </c>
      <c r="B25" s="59" t="s">
        <v>126</v>
      </c>
      <c r="C25" s="37" t="s">
        <v>649</v>
      </c>
      <c r="D25" s="37" t="s">
        <v>1142</v>
      </c>
      <c r="E25" s="57">
        <v>4003001070</v>
      </c>
      <c r="F25" s="37" t="s">
        <v>1143</v>
      </c>
      <c r="G25" s="37" t="s">
        <v>1144</v>
      </c>
      <c r="H25" s="37" t="s">
        <v>481</v>
      </c>
      <c r="I25" s="56" t="s">
        <v>102</v>
      </c>
      <c r="J25" s="37" t="s">
        <v>2122</v>
      </c>
      <c r="K25" s="37" t="s">
        <v>2116</v>
      </c>
      <c r="L25" s="37" t="s">
        <v>99</v>
      </c>
      <c r="M25" s="37" t="s">
        <v>385</v>
      </c>
      <c r="N25" s="37" t="s">
        <v>94</v>
      </c>
      <c r="O25" s="37" t="s">
        <v>2631</v>
      </c>
      <c r="P25" s="37" t="s">
        <v>1993</v>
      </c>
      <c r="Q25" s="37" t="s">
        <v>1994</v>
      </c>
      <c r="R25" s="37" t="s">
        <v>390</v>
      </c>
      <c r="S25" s="37" t="s">
        <v>1145</v>
      </c>
      <c r="T25" s="37" t="s">
        <v>94</v>
      </c>
      <c r="U25" s="7"/>
      <c r="V25" s="7"/>
      <c r="W25" s="7"/>
      <c r="X25" s="7"/>
    </row>
    <row r="26" spans="1:24" ht="192.75" customHeight="1" x14ac:dyDescent="0.3">
      <c r="A26" s="59" t="s">
        <v>9</v>
      </c>
      <c r="B26" s="59" t="s">
        <v>127</v>
      </c>
      <c r="C26" s="37" t="s">
        <v>649</v>
      </c>
      <c r="D26" s="37" t="s">
        <v>1146</v>
      </c>
      <c r="E26" s="57">
        <v>4003001088</v>
      </c>
      <c r="F26" s="37" t="s">
        <v>1147</v>
      </c>
      <c r="G26" s="37" t="s">
        <v>1148</v>
      </c>
      <c r="H26" s="37" t="s">
        <v>481</v>
      </c>
      <c r="I26" s="56" t="s">
        <v>102</v>
      </c>
      <c r="J26" s="37" t="s">
        <v>2122</v>
      </c>
      <c r="K26" s="37" t="s">
        <v>2116</v>
      </c>
      <c r="L26" s="37" t="s">
        <v>92</v>
      </c>
      <c r="M26" s="37" t="s">
        <v>1149</v>
      </c>
      <c r="N26" s="37" t="s">
        <v>94</v>
      </c>
      <c r="O26" s="37" t="s">
        <v>1995</v>
      </c>
      <c r="P26" s="37" t="s">
        <v>1996</v>
      </c>
      <c r="Q26" s="37" t="s">
        <v>1150</v>
      </c>
      <c r="R26" s="37" t="s">
        <v>390</v>
      </c>
      <c r="S26" s="37" t="s">
        <v>1151</v>
      </c>
      <c r="T26" s="37" t="s">
        <v>94</v>
      </c>
      <c r="U26" s="7"/>
      <c r="V26" s="7"/>
      <c r="W26" s="7"/>
      <c r="X26" s="7"/>
    </row>
    <row r="27" spans="1:24" ht="121.5" customHeight="1" x14ac:dyDescent="0.3">
      <c r="A27" s="59" t="s">
        <v>10</v>
      </c>
      <c r="B27" s="59" t="s">
        <v>128</v>
      </c>
      <c r="C27" s="37" t="s">
        <v>649</v>
      </c>
      <c r="D27" s="37" t="s">
        <v>2630</v>
      </c>
      <c r="E27" s="57">
        <v>4003001095</v>
      </c>
      <c r="F27" s="37" t="s">
        <v>1152</v>
      </c>
      <c r="G27" s="40" t="s">
        <v>1657</v>
      </c>
      <c r="H27" s="37" t="s">
        <v>481</v>
      </c>
      <c r="I27" s="56" t="s">
        <v>102</v>
      </c>
      <c r="J27" s="37" t="s">
        <v>2122</v>
      </c>
      <c r="K27" s="37" t="s">
        <v>2116</v>
      </c>
      <c r="L27" s="37" t="s">
        <v>92</v>
      </c>
      <c r="M27" s="37" t="s">
        <v>1153</v>
      </c>
      <c r="N27" s="37" t="s">
        <v>94</v>
      </c>
      <c r="O27" s="37" t="s">
        <v>2353</v>
      </c>
      <c r="P27" s="37" t="s">
        <v>1154</v>
      </c>
      <c r="Q27" s="37" t="s">
        <v>94</v>
      </c>
      <c r="R27" s="37" t="s">
        <v>390</v>
      </c>
      <c r="S27" s="37" t="s">
        <v>1155</v>
      </c>
      <c r="T27" s="36" t="s">
        <v>371</v>
      </c>
      <c r="U27" s="7"/>
      <c r="V27" s="7"/>
      <c r="W27" s="7"/>
      <c r="X27" s="7"/>
    </row>
    <row r="28" spans="1:24" ht="78" x14ac:dyDescent="0.3">
      <c r="A28" s="59" t="s">
        <v>11</v>
      </c>
      <c r="B28" s="59" t="s">
        <v>129</v>
      </c>
      <c r="C28" s="37" t="s">
        <v>649</v>
      </c>
      <c r="D28" s="37" t="s">
        <v>2632</v>
      </c>
      <c r="E28" s="57">
        <v>4003001105</v>
      </c>
      <c r="F28" s="37" t="s">
        <v>1156</v>
      </c>
      <c r="G28" s="62" t="s">
        <v>1157</v>
      </c>
      <c r="H28" s="37" t="s">
        <v>481</v>
      </c>
      <c r="I28" s="56" t="s">
        <v>102</v>
      </c>
      <c r="J28" s="37" t="s">
        <v>2122</v>
      </c>
      <c r="K28" s="37" t="s">
        <v>2116</v>
      </c>
      <c r="L28" s="37" t="s">
        <v>362</v>
      </c>
      <c r="M28" s="37" t="s">
        <v>385</v>
      </c>
      <c r="N28" s="37" t="s">
        <v>94</v>
      </c>
      <c r="O28" s="37" t="s">
        <v>1755</v>
      </c>
      <c r="P28" s="37" t="s">
        <v>2633</v>
      </c>
      <c r="Q28" s="37" t="s">
        <v>94</v>
      </c>
      <c r="R28" s="37" t="s">
        <v>390</v>
      </c>
      <c r="S28" s="37" t="s">
        <v>1158</v>
      </c>
      <c r="T28" s="36" t="s">
        <v>371</v>
      </c>
      <c r="U28" s="7"/>
      <c r="V28" s="7"/>
      <c r="W28" s="7"/>
      <c r="X28" s="7"/>
    </row>
    <row r="29" spans="1:24" ht="91.5" customHeight="1" x14ac:dyDescent="0.3">
      <c r="A29" s="59" t="s">
        <v>111</v>
      </c>
      <c r="B29" s="59" t="s">
        <v>130</v>
      </c>
      <c r="C29" s="37" t="s">
        <v>649</v>
      </c>
      <c r="D29" s="37" t="s">
        <v>2634</v>
      </c>
      <c r="E29" s="57">
        <v>4003001176</v>
      </c>
      <c r="F29" s="37" t="s">
        <v>1159</v>
      </c>
      <c r="G29" s="62" t="s">
        <v>1160</v>
      </c>
      <c r="H29" s="37" t="s">
        <v>481</v>
      </c>
      <c r="I29" s="56" t="s">
        <v>102</v>
      </c>
      <c r="J29" s="37" t="s">
        <v>2635</v>
      </c>
      <c r="K29" s="37" t="s">
        <v>2116</v>
      </c>
      <c r="L29" s="37" t="s">
        <v>92</v>
      </c>
      <c r="M29" s="37" t="s">
        <v>1161</v>
      </c>
      <c r="N29" s="37" t="s">
        <v>94</v>
      </c>
      <c r="O29" s="37" t="s">
        <v>2244</v>
      </c>
      <c r="P29" s="37" t="s">
        <v>1988</v>
      </c>
      <c r="Q29" s="37" t="s">
        <v>94</v>
      </c>
      <c r="R29" s="37" t="s">
        <v>390</v>
      </c>
      <c r="S29" s="37" t="s">
        <v>1162</v>
      </c>
      <c r="T29" s="37" t="s">
        <v>552</v>
      </c>
      <c r="U29" s="7"/>
      <c r="V29" s="7"/>
      <c r="W29" s="7"/>
      <c r="X29" s="7"/>
    </row>
    <row r="30" spans="1:24" ht="102.75" customHeight="1" x14ac:dyDescent="0.3">
      <c r="A30" s="59" t="s">
        <v>113</v>
      </c>
      <c r="B30" s="59" t="s">
        <v>131</v>
      </c>
      <c r="C30" s="37" t="s">
        <v>649</v>
      </c>
      <c r="D30" s="37" t="s">
        <v>1163</v>
      </c>
      <c r="E30" s="57">
        <v>4003001183</v>
      </c>
      <c r="F30" s="37" t="s">
        <v>1164</v>
      </c>
      <c r="G30" s="37" t="s">
        <v>1165</v>
      </c>
      <c r="H30" s="37" t="s">
        <v>481</v>
      </c>
      <c r="I30" s="56" t="s">
        <v>102</v>
      </c>
      <c r="J30" s="37" t="s">
        <v>2122</v>
      </c>
      <c r="K30" s="37" t="s">
        <v>2116</v>
      </c>
      <c r="L30" s="37" t="s">
        <v>345</v>
      </c>
      <c r="M30" s="37" t="s">
        <v>385</v>
      </c>
      <c r="N30" s="37" t="s">
        <v>94</v>
      </c>
      <c r="O30" s="37" t="s">
        <v>2636</v>
      </c>
      <c r="P30" s="37" t="s">
        <v>1989</v>
      </c>
      <c r="Q30" s="37" t="s">
        <v>94</v>
      </c>
      <c r="R30" s="37" t="s">
        <v>390</v>
      </c>
      <c r="S30" s="37" t="s">
        <v>1166</v>
      </c>
      <c r="T30" s="37" t="s">
        <v>94</v>
      </c>
      <c r="U30" s="7"/>
      <c r="V30" s="7"/>
      <c r="W30" s="7"/>
      <c r="X30" s="7"/>
    </row>
    <row r="31" spans="1:24" ht="197.25" customHeight="1" x14ac:dyDescent="0.3">
      <c r="A31" s="59" t="s">
        <v>115</v>
      </c>
      <c r="B31" s="59" t="s">
        <v>132</v>
      </c>
      <c r="C31" s="37" t="s">
        <v>649</v>
      </c>
      <c r="D31" s="37" t="s">
        <v>2637</v>
      </c>
      <c r="E31" s="57">
        <v>4003001200</v>
      </c>
      <c r="F31" s="37" t="s">
        <v>1167</v>
      </c>
      <c r="G31" s="62" t="s">
        <v>1168</v>
      </c>
      <c r="H31" s="37" t="s">
        <v>481</v>
      </c>
      <c r="I31" s="56" t="s">
        <v>102</v>
      </c>
      <c r="J31" s="37" t="s">
        <v>2122</v>
      </c>
      <c r="K31" s="37" t="s">
        <v>2116</v>
      </c>
      <c r="L31" s="37" t="s">
        <v>92</v>
      </c>
      <c r="M31" s="37" t="s">
        <v>1169</v>
      </c>
      <c r="N31" s="37" t="s">
        <v>94</v>
      </c>
      <c r="O31" s="37" t="s">
        <v>2638</v>
      </c>
      <c r="P31" s="37" t="s">
        <v>1991</v>
      </c>
      <c r="Q31" s="37" t="s">
        <v>1992</v>
      </c>
      <c r="R31" s="37" t="s">
        <v>390</v>
      </c>
      <c r="S31" s="37" t="s">
        <v>1170</v>
      </c>
      <c r="T31" s="37" t="s">
        <v>94</v>
      </c>
      <c r="U31" s="7"/>
      <c r="V31" s="7"/>
      <c r="W31" s="7"/>
      <c r="X31" s="7"/>
    </row>
    <row r="32" spans="1:24" ht="197.25" customHeight="1" x14ac:dyDescent="0.3">
      <c r="A32" s="59" t="s">
        <v>117</v>
      </c>
      <c r="B32" s="59" t="s">
        <v>2000</v>
      </c>
      <c r="C32" s="37" t="s">
        <v>649</v>
      </c>
      <c r="D32" s="37" t="s">
        <v>2001</v>
      </c>
      <c r="E32" s="57">
        <v>4025455783</v>
      </c>
      <c r="F32" s="37" t="s">
        <v>2002</v>
      </c>
      <c r="G32" s="62" t="s">
        <v>2003</v>
      </c>
      <c r="H32" s="37" t="s">
        <v>481</v>
      </c>
      <c r="I32" s="56" t="s">
        <v>102</v>
      </c>
      <c r="J32" s="37" t="s">
        <v>2122</v>
      </c>
      <c r="K32" s="37" t="s">
        <v>2116</v>
      </c>
      <c r="L32" s="37" t="s">
        <v>362</v>
      </c>
      <c r="M32" s="37" t="s">
        <v>385</v>
      </c>
      <c r="N32" s="37" t="s">
        <v>94</v>
      </c>
      <c r="O32" s="37" t="s">
        <v>2004</v>
      </c>
      <c r="P32" s="37" t="s">
        <v>1728</v>
      </c>
      <c r="Q32" s="37" t="s">
        <v>94</v>
      </c>
      <c r="R32" s="37" t="s">
        <v>390</v>
      </c>
      <c r="S32" s="37" t="s">
        <v>2005</v>
      </c>
      <c r="T32" s="37" t="s">
        <v>371</v>
      </c>
      <c r="U32" s="7"/>
      <c r="V32" s="7"/>
      <c r="W32" s="7"/>
      <c r="X32" s="7"/>
    </row>
    <row r="33" spans="1:24" ht="78" x14ac:dyDescent="0.3">
      <c r="A33" s="59" t="s">
        <v>119</v>
      </c>
      <c r="B33" s="59" t="s">
        <v>133</v>
      </c>
      <c r="C33" s="37" t="s">
        <v>649</v>
      </c>
      <c r="D33" s="37" t="s">
        <v>2639</v>
      </c>
      <c r="E33" s="57">
        <v>4003001151</v>
      </c>
      <c r="F33" s="37" t="s">
        <v>1176</v>
      </c>
      <c r="G33" s="37" t="s">
        <v>1177</v>
      </c>
      <c r="H33" s="37" t="s">
        <v>481</v>
      </c>
      <c r="I33" s="56" t="s">
        <v>102</v>
      </c>
      <c r="J33" s="37" t="s">
        <v>2175</v>
      </c>
      <c r="K33" s="37" t="s">
        <v>2116</v>
      </c>
      <c r="L33" s="37" t="s">
        <v>383</v>
      </c>
      <c r="M33" s="37" t="s">
        <v>1178</v>
      </c>
      <c r="N33" s="37" t="s">
        <v>94</v>
      </c>
      <c r="O33" s="37" t="s">
        <v>1774</v>
      </c>
      <c r="P33" s="37" t="s">
        <v>1997</v>
      </c>
      <c r="Q33" s="37" t="s">
        <v>94</v>
      </c>
      <c r="R33" s="37" t="s">
        <v>390</v>
      </c>
      <c r="S33" s="37" t="s">
        <v>1179</v>
      </c>
      <c r="T33" s="37" t="s">
        <v>105</v>
      </c>
      <c r="U33" s="7"/>
      <c r="V33" s="7"/>
      <c r="W33" s="7"/>
      <c r="X33" s="7"/>
    </row>
    <row r="34" spans="1:24" ht="93.6" x14ac:dyDescent="0.3">
      <c r="A34" s="59" t="s">
        <v>120</v>
      </c>
      <c r="B34" s="59" t="s">
        <v>1171</v>
      </c>
      <c r="C34" s="37" t="s">
        <v>649</v>
      </c>
      <c r="D34" s="37" t="s">
        <v>1172</v>
      </c>
      <c r="E34" s="57">
        <v>4003001144</v>
      </c>
      <c r="F34" s="37" t="s">
        <v>1173</v>
      </c>
      <c r="G34" s="40" t="s">
        <v>1658</v>
      </c>
      <c r="H34" s="37" t="s">
        <v>481</v>
      </c>
      <c r="I34" s="56" t="s">
        <v>102</v>
      </c>
      <c r="J34" s="37" t="s">
        <v>2175</v>
      </c>
      <c r="K34" s="37" t="s">
        <v>2116</v>
      </c>
      <c r="L34" s="37" t="s">
        <v>374</v>
      </c>
      <c r="M34" s="37" t="s">
        <v>385</v>
      </c>
      <c r="N34" s="37" t="s">
        <v>94</v>
      </c>
      <c r="O34" s="37" t="s">
        <v>2227</v>
      </c>
      <c r="P34" s="37" t="s">
        <v>1174</v>
      </c>
      <c r="Q34" s="37" t="s">
        <v>94</v>
      </c>
      <c r="R34" s="37" t="s">
        <v>390</v>
      </c>
      <c r="S34" s="37" t="s">
        <v>1175</v>
      </c>
      <c r="T34" s="37" t="s">
        <v>94</v>
      </c>
      <c r="U34" s="7"/>
      <c r="V34" s="7"/>
      <c r="W34" s="7"/>
      <c r="X34" s="7"/>
    </row>
    <row r="35" spans="1:24" ht="173.25" customHeight="1" x14ac:dyDescent="0.3">
      <c r="A35" s="59" t="s">
        <v>121</v>
      </c>
      <c r="B35" s="59" t="s">
        <v>134</v>
      </c>
      <c r="C35" s="37" t="s">
        <v>649</v>
      </c>
      <c r="D35" s="37" t="s">
        <v>1189</v>
      </c>
      <c r="E35" s="57">
        <v>4003001289</v>
      </c>
      <c r="F35" s="37" t="s">
        <v>1190</v>
      </c>
      <c r="G35" s="37" t="s">
        <v>1191</v>
      </c>
      <c r="H35" s="37" t="s">
        <v>481</v>
      </c>
      <c r="I35" s="56" t="s">
        <v>102</v>
      </c>
      <c r="J35" s="37" t="s">
        <v>2122</v>
      </c>
      <c r="K35" s="37" t="s">
        <v>2116</v>
      </c>
      <c r="L35" s="37" t="s">
        <v>99</v>
      </c>
      <c r="M35" s="37" t="s">
        <v>385</v>
      </c>
      <c r="N35" s="37" t="s">
        <v>94</v>
      </c>
      <c r="O35" s="37" t="s">
        <v>646</v>
      </c>
      <c r="P35" s="37" t="s">
        <v>1999</v>
      </c>
      <c r="Q35" s="37" t="s">
        <v>94</v>
      </c>
      <c r="R35" s="37" t="s">
        <v>390</v>
      </c>
      <c r="S35" s="37" t="s">
        <v>1192</v>
      </c>
      <c r="T35" s="37" t="s">
        <v>94</v>
      </c>
      <c r="U35" s="7"/>
      <c r="V35" s="7"/>
      <c r="W35" s="7"/>
      <c r="X35" s="7"/>
    </row>
    <row r="36" spans="1:24" ht="126.75" customHeight="1" x14ac:dyDescent="0.3">
      <c r="A36" s="59" t="s">
        <v>123</v>
      </c>
      <c r="B36" s="59" t="s">
        <v>135</v>
      </c>
      <c r="C36" s="37" t="s">
        <v>649</v>
      </c>
      <c r="D36" s="37" t="s">
        <v>2641</v>
      </c>
      <c r="E36" s="57">
        <v>4003001063</v>
      </c>
      <c r="F36" s="37" t="s">
        <v>1193</v>
      </c>
      <c r="G36" s="37" t="s">
        <v>1194</v>
      </c>
      <c r="H36" s="37" t="s">
        <v>481</v>
      </c>
      <c r="I36" s="56" t="s">
        <v>102</v>
      </c>
      <c r="J36" s="37" t="s">
        <v>2122</v>
      </c>
      <c r="K36" s="37" t="s">
        <v>2116</v>
      </c>
      <c r="L36" s="37" t="s">
        <v>417</v>
      </c>
      <c r="M36" s="37" t="s">
        <v>385</v>
      </c>
      <c r="N36" s="37" t="s">
        <v>94</v>
      </c>
      <c r="O36" s="37" t="s">
        <v>2642</v>
      </c>
      <c r="P36" s="37" t="s">
        <v>2643</v>
      </c>
      <c r="Q36" s="37" t="s">
        <v>94</v>
      </c>
      <c r="R36" s="37" t="s">
        <v>390</v>
      </c>
      <c r="S36" s="37" t="s">
        <v>1195</v>
      </c>
      <c r="T36" s="37" t="s">
        <v>552</v>
      </c>
      <c r="U36" s="7"/>
      <c r="V36" s="7"/>
      <c r="W36" s="7"/>
      <c r="X36" s="7"/>
    </row>
    <row r="37" spans="1:24" ht="111.75" customHeight="1" x14ac:dyDescent="0.3">
      <c r="A37" s="59" t="s">
        <v>137</v>
      </c>
      <c r="B37" s="59" t="s">
        <v>136</v>
      </c>
      <c r="C37" s="37" t="s">
        <v>649</v>
      </c>
      <c r="D37" s="37" t="s">
        <v>2644</v>
      </c>
      <c r="E37" s="57">
        <v>4003001190</v>
      </c>
      <c r="F37" s="37" t="s">
        <v>1196</v>
      </c>
      <c r="G37" s="62" t="s">
        <v>1197</v>
      </c>
      <c r="H37" s="37" t="s">
        <v>481</v>
      </c>
      <c r="I37" s="56" t="s">
        <v>102</v>
      </c>
      <c r="J37" s="37" t="s">
        <v>2175</v>
      </c>
      <c r="K37" s="37" t="s">
        <v>2116</v>
      </c>
      <c r="L37" s="37" t="s">
        <v>374</v>
      </c>
      <c r="M37" s="37" t="s">
        <v>1198</v>
      </c>
      <c r="N37" s="37" t="s">
        <v>94</v>
      </c>
      <c r="O37" s="37" t="s">
        <v>2645</v>
      </c>
      <c r="P37" s="37" t="s">
        <v>1990</v>
      </c>
      <c r="Q37" s="37" t="s">
        <v>94</v>
      </c>
      <c r="R37" s="37" t="s">
        <v>390</v>
      </c>
      <c r="S37" s="37" t="s">
        <v>1199</v>
      </c>
      <c r="T37" s="36" t="s">
        <v>371</v>
      </c>
      <c r="U37" s="7"/>
      <c r="V37" s="7"/>
      <c r="W37" s="7"/>
      <c r="X37" s="7"/>
    </row>
    <row r="38" spans="1:24" ht="82.5" customHeight="1" x14ac:dyDescent="0.3">
      <c r="A38" s="59" t="s">
        <v>139</v>
      </c>
      <c r="B38" s="59" t="s">
        <v>1184</v>
      </c>
      <c r="C38" s="37" t="s">
        <v>577</v>
      </c>
      <c r="D38" s="37" t="s">
        <v>1185</v>
      </c>
      <c r="E38" s="57">
        <v>4003038049</v>
      </c>
      <c r="F38" s="37" t="s">
        <v>1186</v>
      </c>
      <c r="G38" s="37" t="s">
        <v>1187</v>
      </c>
      <c r="H38" s="37" t="s">
        <v>481</v>
      </c>
      <c r="I38" s="56" t="s">
        <v>102</v>
      </c>
      <c r="J38" s="37" t="s">
        <v>2647</v>
      </c>
      <c r="K38" s="37" t="s">
        <v>2116</v>
      </c>
      <c r="L38" s="37" t="s">
        <v>374</v>
      </c>
      <c r="M38" s="37" t="s">
        <v>385</v>
      </c>
      <c r="N38" s="37" t="s">
        <v>94</v>
      </c>
      <c r="O38" s="37" t="s">
        <v>589</v>
      </c>
      <c r="P38" s="37" t="s">
        <v>2646</v>
      </c>
      <c r="Q38" s="37" t="s">
        <v>94</v>
      </c>
      <c r="R38" s="37" t="s">
        <v>390</v>
      </c>
      <c r="S38" s="37" t="s">
        <v>1188</v>
      </c>
      <c r="T38" s="37" t="s">
        <v>94</v>
      </c>
      <c r="U38" s="7"/>
      <c r="V38" s="7"/>
      <c r="W38" s="7"/>
      <c r="X38" s="7"/>
    </row>
    <row r="39" spans="1:24" ht="207" customHeight="1" x14ac:dyDescent="0.3">
      <c r="A39" s="59" t="s">
        <v>149</v>
      </c>
      <c r="B39" s="59" t="s">
        <v>138</v>
      </c>
      <c r="C39" s="37" t="s">
        <v>649</v>
      </c>
      <c r="D39" s="37" t="s">
        <v>1200</v>
      </c>
      <c r="E39" s="57">
        <v>4003014136</v>
      </c>
      <c r="F39" s="37" t="s">
        <v>1201</v>
      </c>
      <c r="G39" s="62" t="s">
        <v>1202</v>
      </c>
      <c r="H39" s="37" t="s">
        <v>481</v>
      </c>
      <c r="I39" s="56" t="s">
        <v>102</v>
      </c>
      <c r="J39" s="37" t="s">
        <v>2122</v>
      </c>
      <c r="K39" s="37" t="s">
        <v>2116</v>
      </c>
      <c r="L39" s="37" t="s">
        <v>2648</v>
      </c>
      <c r="M39" s="37" t="s">
        <v>385</v>
      </c>
      <c r="N39" s="37" t="s">
        <v>94</v>
      </c>
      <c r="O39" s="37" t="s">
        <v>2649</v>
      </c>
      <c r="P39" s="37" t="s">
        <v>1204</v>
      </c>
      <c r="Q39" s="37" t="s">
        <v>94</v>
      </c>
      <c r="R39" s="37" t="s">
        <v>390</v>
      </c>
      <c r="S39" s="37" t="s">
        <v>1205</v>
      </c>
      <c r="T39" s="37" t="s">
        <v>94</v>
      </c>
      <c r="U39" s="7"/>
      <c r="V39" s="7"/>
      <c r="W39" s="7"/>
      <c r="X39" s="7"/>
    </row>
    <row r="40" spans="1:24" ht="207" customHeight="1" x14ac:dyDescent="0.3">
      <c r="A40" s="59" t="s">
        <v>151</v>
      </c>
      <c r="B40" s="59" t="s">
        <v>140</v>
      </c>
      <c r="C40" s="37" t="s">
        <v>649</v>
      </c>
      <c r="D40" s="37" t="s">
        <v>1180</v>
      </c>
      <c r="E40" s="57">
        <v>4003001112</v>
      </c>
      <c r="F40" s="37" t="s">
        <v>1181</v>
      </c>
      <c r="G40" s="62" t="s">
        <v>1182</v>
      </c>
      <c r="H40" s="37" t="s">
        <v>481</v>
      </c>
      <c r="I40" s="56" t="s">
        <v>102</v>
      </c>
      <c r="J40" s="37" t="s">
        <v>2122</v>
      </c>
      <c r="K40" s="37" t="s">
        <v>2116</v>
      </c>
      <c r="L40" s="37" t="s">
        <v>92</v>
      </c>
      <c r="M40" s="37" t="s">
        <v>385</v>
      </c>
      <c r="N40" s="37" t="s">
        <v>94</v>
      </c>
      <c r="O40" s="37" t="s">
        <v>540</v>
      </c>
      <c r="P40" s="37" t="s">
        <v>2640</v>
      </c>
      <c r="Q40" s="37" t="s">
        <v>94</v>
      </c>
      <c r="R40" s="37" t="s">
        <v>390</v>
      </c>
      <c r="S40" s="37" t="s">
        <v>1183</v>
      </c>
      <c r="T40" s="37" t="s">
        <v>94</v>
      </c>
      <c r="U40" s="7"/>
      <c r="V40" s="7"/>
      <c r="W40" s="7"/>
      <c r="X40" s="7"/>
    </row>
    <row r="41" spans="1:24" ht="15.6" x14ac:dyDescent="0.3">
      <c r="A41" s="88" t="s">
        <v>63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7"/>
      <c r="V41" s="7"/>
      <c r="W41" s="7"/>
      <c r="X41" s="7"/>
    </row>
    <row r="42" spans="1:24" ht="108" customHeight="1" x14ac:dyDescent="0.3">
      <c r="A42" s="59">
        <v>1</v>
      </c>
      <c r="B42" s="59" t="s">
        <v>2520</v>
      </c>
      <c r="C42" s="37" t="s">
        <v>331</v>
      </c>
      <c r="D42" s="37" t="s">
        <v>2521</v>
      </c>
      <c r="E42" s="57">
        <v>4004010230</v>
      </c>
      <c r="F42" s="37" t="s">
        <v>1017</v>
      </c>
      <c r="G42" s="62" t="s">
        <v>1018</v>
      </c>
      <c r="H42" s="37" t="s">
        <v>481</v>
      </c>
      <c r="I42" s="56" t="s">
        <v>102</v>
      </c>
      <c r="J42" s="37" t="s">
        <v>2127</v>
      </c>
      <c r="K42" s="37" t="s">
        <v>2116</v>
      </c>
      <c r="L42" s="37" t="s">
        <v>383</v>
      </c>
      <c r="M42" s="37" t="s">
        <v>462</v>
      </c>
      <c r="N42" s="37" t="s">
        <v>94</v>
      </c>
      <c r="O42" s="37" t="s">
        <v>2523</v>
      </c>
      <c r="P42" s="37" t="s">
        <v>2522</v>
      </c>
      <c r="Q42" s="37" t="s">
        <v>94</v>
      </c>
      <c r="R42" s="37" t="s">
        <v>390</v>
      </c>
      <c r="S42" s="37" t="s">
        <v>1261</v>
      </c>
      <c r="T42" s="37" t="s">
        <v>371</v>
      </c>
      <c r="U42" s="7"/>
      <c r="V42" s="7"/>
      <c r="W42" s="7"/>
      <c r="X42" s="7"/>
    </row>
    <row r="43" spans="1:24" ht="180" customHeight="1" x14ac:dyDescent="0.3">
      <c r="A43" s="59">
        <v>2</v>
      </c>
      <c r="B43" s="59" t="s">
        <v>141</v>
      </c>
      <c r="C43" s="37" t="s">
        <v>331</v>
      </c>
      <c r="D43" s="37" t="s">
        <v>2503</v>
      </c>
      <c r="E43" s="57">
        <v>4004009971</v>
      </c>
      <c r="F43" s="37" t="s">
        <v>1019</v>
      </c>
      <c r="G43" s="40" t="s">
        <v>1257</v>
      </c>
      <c r="H43" s="37" t="s">
        <v>481</v>
      </c>
      <c r="I43" s="56" t="s">
        <v>102</v>
      </c>
      <c r="J43" s="37" t="s">
        <v>2127</v>
      </c>
      <c r="K43" s="37" t="s">
        <v>2116</v>
      </c>
      <c r="L43" s="37" t="s">
        <v>374</v>
      </c>
      <c r="M43" s="37" t="s">
        <v>1020</v>
      </c>
      <c r="N43" s="37" t="s">
        <v>94</v>
      </c>
      <c r="O43" s="37" t="s">
        <v>1946</v>
      </c>
      <c r="P43" s="37" t="s">
        <v>1655</v>
      </c>
      <c r="Q43" s="37" t="s">
        <v>94</v>
      </c>
      <c r="R43" s="37" t="s">
        <v>390</v>
      </c>
      <c r="S43" s="37" t="s">
        <v>1258</v>
      </c>
      <c r="T43" s="37" t="s">
        <v>94</v>
      </c>
      <c r="U43" s="7"/>
      <c r="V43" s="7"/>
      <c r="W43" s="7"/>
      <c r="X43" s="7"/>
    </row>
    <row r="44" spans="1:24" ht="180" customHeight="1" x14ac:dyDescent="0.3">
      <c r="A44" s="59">
        <v>3</v>
      </c>
      <c r="B44" s="59" t="s">
        <v>142</v>
      </c>
      <c r="C44" s="37" t="s">
        <v>331</v>
      </c>
      <c r="D44" s="37" t="s">
        <v>2530</v>
      </c>
      <c r="E44" s="57">
        <v>4004006650</v>
      </c>
      <c r="F44" s="37" t="s">
        <v>1021</v>
      </c>
      <c r="G44" s="62" t="s">
        <v>1022</v>
      </c>
      <c r="H44" s="37" t="s">
        <v>481</v>
      </c>
      <c r="I44" s="56" t="s">
        <v>102</v>
      </c>
      <c r="J44" s="37" t="s">
        <v>2309</v>
      </c>
      <c r="K44" s="37" t="s">
        <v>2116</v>
      </c>
      <c r="L44" s="37" t="s">
        <v>461</v>
      </c>
      <c r="M44" s="37" t="s">
        <v>1023</v>
      </c>
      <c r="N44" s="37" t="s">
        <v>94</v>
      </c>
      <c r="O44" s="37" t="s">
        <v>2237</v>
      </c>
      <c r="P44" s="37" t="s">
        <v>1983</v>
      </c>
      <c r="Q44" s="37" t="s">
        <v>2531</v>
      </c>
      <c r="R44" s="37" t="s">
        <v>390</v>
      </c>
      <c r="S44" s="37" t="s">
        <v>1250</v>
      </c>
      <c r="T44" s="36" t="s">
        <v>371</v>
      </c>
      <c r="U44" s="7"/>
      <c r="V44" s="7"/>
      <c r="W44" s="7"/>
      <c r="X44" s="7"/>
    </row>
    <row r="45" spans="1:24" ht="206.25" customHeight="1" x14ac:dyDescent="0.3">
      <c r="A45" s="59">
        <v>4</v>
      </c>
      <c r="B45" s="59" t="s">
        <v>143</v>
      </c>
      <c r="C45" s="37" t="s">
        <v>331</v>
      </c>
      <c r="D45" s="37" t="s">
        <v>2519</v>
      </c>
      <c r="E45" s="57">
        <v>4004009869</v>
      </c>
      <c r="F45" s="37" t="s">
        <v>1024</v>
      </c>
      <c r="G45" s="62" t="s">
        <v>1025</v>
      </c>
      <c r="H45" s="37" t="s">
        <v>481</v>
      </c>
      <c r="I45" s="56" t="s">
        <v>102</v>
      </c>
      <c r="J45" s="37" t="s">
        <v>2136</v>
      </c>
      <c r="K45" s="37" t="s">
        <v>2116</v>
      </c>
      <c r="L45" s="37" t="s">
        <v>461</v>
      </c>
      <c r="M45" s="37" t="s">
        <v>1026</v>
      </c>
      <c r="N45" s="37" t="s">
        <v>94</v>
      </c>
      <c r="O45" s="37" t="s">
        <v>1862</v>
      </c>
      <c r="P45" s="37" t="s">
        <v>1986</v>
      </c>
      <c r="Q45" s="37" t="s">
        <v>94</v>
      </c>
      <c r="R45" s="37" t="s">
        <v>496</v>
      </c>
      <c r="S45" s="37" t="s">
        <v>1259</v>
      </c>
      <c r="T45" s="36" t="s">
        <v>371</v>
      </c>
      <c r="U45" s="7"/>
      <c r="V45" s="7"/>
      <c r="W45" s="7"/>
      <c r="X45" s="7"/>
    </row>
    <row r="46" spans="1:24" ht="157.5" customHeight="1" x14ac:dyDescent="0.3">
      <c r="A46" s="59">
        <v>5</v>
      </c>
      <c r="B46" s="59" t="s">
        <v>1027</v>
      </c>
      <c r="C46" s="37" t="s">
        <v>331</v>
      </c>
      <c r="D46" s="37" t="s">
        <v>2499</v>
      </c>
      <c r="E46" s="57">
        <v>4004003786</v>
      </c>
      <c r="F46" s="37" t="s">
        <v>1028</v>
      </c>
      <c r="G46" s="37" t="s">
        <v>1029</v>
      </c>
      <c r="H46" s="37" t="s">
        <v>481</v>
      </c>
      <c r="I46" s="56" t="s">
        <v>102</v>
      </c>
      <c r="J46" s="37" t="s">
        <v>2465</v>
      </c>
      <c r="K46" s="37" t="s">
        <v>2116</v>
      </c>
      <c r="L46" s="37" t="s">
        <v>2500</v>
      </c>
      <c r="M46" s="37" t="s">
        <v>1030</v>
      </c>
      <c r="N46" s="37" t="s">
        <v>94</v>
      </c>
      <c r="O46" s="37" t="s">
        <v>2501</v>
      </c>
      <c r="P46" s="37" t="s">
        <v>2502</v>
      </c>
      <c r="Q46" s="37" t="s">
        <v>94</v>
      </c>
      <c r="R46" s="37" t="s">
        <v>390</v>
      </c>
      <c r="S46" s="37" t="s">
        <v>1242</v>
      </c>
      <c r="T46" s="37" t="s">
        <v>371</v>
      </c>
      <c r="U46" s="7"/>
      <c r="V46" s="7"/>
      <c r="W46" s="7"/>
      <c r="X46" s="7"/>
    </row>
    <row r="47" spans="1:24" ht="125.25" customHeight="1" x14ac:dyDescent="0.3">
      <c r="A47" s="59">
        <v>6</v>
      </c>
      <c r="B47" s="59" t="s">
        <v>144</v>
      </c>
      <c r="C47" s="37" t="s">
        <v>331</v>
      </c>
      <c r="D47" s="37" t="s">
        <v>2511</v>
      </c>
      <c r="E47" s="57">
        <v>4004004010</v>
      </c>
      <c r="F47" s="37" t="s">
        <v>1032</v>
      </c>
      <c r="G47" s="62" t="s">
        <v>1033</v>
      </c>
      <c r="H47" s="37" t="s">
        <v>481</v>
      </c>
      <c r="I47" s="56" t="s">
        <v>102</v>
      </c>
      <c r="J47" s="37" t="s">
        <v>2122</v>
      </c>
      <c r="K47" s="37" t="s">
        <v>2116</v>
      </c>
      <c r="L47" s="37" t="s">
        <v>1034</v>
      </c>
      <c r="M47" s="37" t="s">
        <v>1035</v>
      </c>
      <c r="N47" s="37" t="s">
        <v>94</v>
      </c>
      <c r="O47" s="37" t="s">
        <v>2243</v>
      </c>
      <c r="P47" s="37" t="s">
        <v>2512</v>
      </c>
      <c r="Q47" s="37" t="s">
        <v>105</v>
      </c>
      <c r="R47" s="37" t="s">
        <v>390</v>
      </c>
      <c r="S47" s="37" t="s">
        <v>1243</v>
      </c>
      <c r="T47" s="37" t="s">
        <v>552</v>
      </c>
      <c r="U47" s="7"/>
      <c r="V47" s="7"/>
      <c r="W47" s="7"/>
      <c r="X47" s="7"/>
    </row>
    <row r="48" spans="1:24" ht="183.75" customHeight="1" x14ac:dyDescent="0.3">
      <c r="A48" s="59">
        <v>7</v>
      </c>
      <c r="B48" s="59" t="s">
        <v>145</v>
      </c>
      <c r="C48" s="37" t="s">
        <v>331</v>
      </c>
      <c r="D48" s="37" t="s">
        <v>2532</v>
      </c>
      <c r="E48" s="57">
        <v>4004009756</v>
      </c>
      <c r="F48" s="37" t="s">
        <v>1036</v>
      </c>
      <c r="G48" s="37" t="s">
        <v>1037</v>
      </c>
      <c r="H48" s="37" t="s">
        <v>481</v>
      </c>
      <c r="I48" s="56" t="s">
        <v>102</v>
      </c>
      <c r="J48" s="37" t="s">
        <v>2533</v>
      </c>
      <c r="K48" s="37" t="s">
        <v>2116</v>
      </c>
      <c r="L48" s="37" t="s">
        <v>383</v>
      </c>
      <c r="M48" s="37" t="s">
        <v>1038</v>
      </c>
      <c r="N48" s="37" t="s">
        <v>94</v>
      </c>
      <c r="O48" s="37" t="s">
        <v>2327</v>
      </c>
      <c r="P48" s="37" t="s">
        <v>1656</v>
      </c>
      <c r="Q48" s="37" t="s">
        <v>94</v>
      </c>
      <c r="R48" s="37" t="s">
        <v>390</v>
      </c>
      <c r="S48" s="37" t="s">
        <v>1244</v>
      </c>
      <c r="T48" s="37" t="s">
        <v>371</v>
      </c>
      <c r="U48" s="7"/>
      <c r="V48" s="7"/>
      <c r="W48" s="7"/>
      <c r="X48" s="7"/>
    </row>
    <row r="49" spans="1:24" ht="98.25" customHeight="1" x14ac:dyDescent="0.3">
      <c r="A49" s="59">
        <v>8</v>
      </c>
      <c r="B49" s="59" t="s">
        <v>1039</v>
      </c>
      <c r="C49" s="37" t="s">
        <v>331</v>
      </c>
      <c r="D49" s="37" t="s">
        <v>2534</v>
      </c>
      <c r="E49" s="57">
        <v>4004006321</v>
      </c>
      <c r="F49" s="60" t="s">
        <v>1040</v>
      </c>
      <c r="G49" s="62" t="s">
        <v>1041</v>
      </c>
      <c r="H49" s="37" t="s">
        <v>481</v>
      </c>
      <c r="I49" s="56" t="s">
        <v>102</v>
      </c>
      <c r="J49" s="37" t="s">
        <v>2122</v>
      </c>
      <c r="K49" s="37" t="s">
        <v>2116</v>
      </c>
      <c r="L49" s="37" t="s">
        <v>374</v>
      </c>
      <c r="M49" s="37" t="s">
        <v>385</v>
      </c>
      <c r="N49" s="37" t="s">
        <v>94</v>
      </c>
      <c r="O49" s="37" t="s">
        <v>1985</v>
      </c>
      <c r="P49" s="37" t="s">
        <v>1728</v>
      </c>
      <c r="Q49" s="37" t="s">
        <v>94</v>
      </c>
      <c r="R49" s="37" t="s">
        <v>390</v>
      </c>
      <c r="S49" s="37" t="s">
        <v>1254</v>
      </c>
      <c r="T49" s="36" t="s">
        <v>371</v>
      </c>
      <c r="U49" s="7"/>
      <c r="V49" s="7"/>
      <c r="W49" s="7"/>
      <c r="X49" s="7"/>
    </row>
    <row r="50" spans="1:24" ht="178.5" customHeight="1" x14ac:dyDescent="0.3">
      <c r="A50" s="59">
        <v>9</v>
      </c>
      <c r="B50" s="59" t="s">
        <v>146</v>
      </c>
      <c r="C50" s="37" t="s">
        <v>331</v>
      </c>
      <c r="D50" s="37" t="s">
        <v>2513</v>
      </c>
      <c r="E50" s="57">
        <v>4004003916</v>
      </c>
      <c r="F50" s="37" t="s">
        <v>1042</v>
      </c>
      <c r="G50" s="37" t="s">
        <v>1043</v>
      </c>
      <c r="H50" s="37" t="s">
        <v>481</v>
      </c>
      <c r="I50" s="56" t="s">
        <v>102</v>
      </c>
      <c r="J50" s="37" t="s">
        <v>2127</v>
      </c>
      <c r="K50" s="37" t="s">
        <v>2116</v>
      </c>
      <c r="L50" s="37" t="s">
        <v>374</v>
      </c>
      <c r="M50" s="37" t="s">
        <v>1044</v>
      </c>
      <c r="N50" s="37" t="s">
        <v>94</v>
      </c>
      <c r="O50" s="37" t="s">
        <v>1045</v>
      </c>
      <c r="P50" s="37" t="s">
        <v>1984</v>
      </c>
      <c r="Q50" s="37" t="s">
        <v>94</v>
      </c>
      <c r="R50" s="37" t="s">
        <v>390</v>
      </c>
      <c r="S50" s="37" t="s">
        <v>1251</v>
      </c>
      <c r="T50" s="37" t="s">
        <v>552</v>
      </c>
      <c r="U50" s="7"/>
      <c r="V50" s="7"/>
      <c r="W50" s="7"/>
      <c r="X50" s="7"/>
    </row>
    <row r="51" spans="1:24" ht="206.25" customHeight="1" x14ac:dyDescent="0.3">
      <c r="A51" s="59">
        <v>10</v>
      </c>
      <c r="B51" s="59" t="s">
        <v>147</v>
      </c>
      <c r="C51" s="37" t="s">
        <v>331</v>
      </c>
      <c r="D51" s="37" t="s">
        <v>2514</v>
      </c>
      <c r="E51" s="57">
        <v>4004017276</v>
      </c>
      <c r="F51" s="37" t="s">
        <v>1046</v>
      </c>
      <c r="G51" s="37" t="s">
        <v>1047</v>
      </c>
      <c r="H51" s="37" t="s">
        <v>481</v>
      </c>
      <c r="I51" s="56" t="s">
        <v>102</v>
      </c>
      <c r="J51" s="37" t="s">
        <v>2136</v>
      </c>
      <c r="K51" s="37" t="s">
        <v>2116</v>
      </c>
      <c r="L51" s="37" t="s">
        <v>417</v>
      </c>
      <c r="M51" s="37" t="s">
        <v>1048</v>
      </c>
      <c r="N51" s="37" t="s">
        <v>94</v>
      </c>
      <c r="O51" s="37" t="s">
        <v>1862</v>
      </c>
      <c r="P51" s="37" t="s">
        <v>1987</v>
      </c>
      <c r="Q51" s="37" t="s">
        <v>94</v>
      </c>
      <c r="R51" s="37" t="s">
        <v>390</v>
      </c>
      <c r="S51" s="37" t="s">
        <v>1260</v>
      </c>
      <c r="T51" s="37" t="s">
        <v>94</v>
      </c>
      <c r="U51" s="7"/>
      <c r="V51" s="7"/>
      <c r="W51" s="7"/>
      <c r="X51" s="7"/>
    </row>
    <row r="52" spans="1:24" ht="119.25" customHeight="1" x14ac:dyDescent="0.3">
      <c r="A52" s="59">
        <v>11</v>
      </c>
      <c r="B52" s="59" t="s">
        <v>148</v>
      </c>
      <c r="C52" s="37" t="s">
        <v>331</v>
      </c>
      <c r="D52" s="37" t="s">
        <v>2508</v>
      </c>
      <c r="E52" s="57">
        <v>4004009700</v>
      </c>
      <c r="F52" s="37" t="s">
        <v>1049</v>
      </c>
      <c r="G52" s="62" t="s">
        <v>1050</v>
      </c>
      <c r="H52" s="37" t="s">
        <v>481</v>
      </c>
      <c r="I52" s="56" t="s">
        <v>102</v>
      </c>
      <c r="J52" s="37" t="s">
        <v>2127</v>
      </c>
      <c r="K52" s="37" t="s">
        <v>2116</v>
      </c>
      <c r="L52" s="37" t="s">
        <v>452</v>
      </c>
      <c r="M52" s="37" t="s">
        <v>385</v>
      </c>
      <c r="N52" s="37" t="s">
        <v>94</v>
      </c>
      <c r="O52" s="37" t="s">
        <v>2509</v>
      </c>
      <c r="P52" s="37" t="s">
        <v>2510</v>
      </c>
      <c r="Q52" s="37" t="s">
        <v>94</v>
      </c>
      <c r="R52" s="37" t="s">
        <v>390</v>
      </c>
      <c r="S52" s="37" t="s">
        <v>1253</v>
      </c>
      <c r="T52" s="36" t="s">
        <v>371</v>
      </c>
      <c r="U52" s="7"/>
      <c r="V52" s="7"/>
      <c r="W52" s="7"/>
      <c r="X52" s="7"/>
    </row>
    <row r="53" spans="1:24" ht="109.2" x14ac:dyDescent="0.3">
      <c r="A53" s="59">
        <v>12</v>
      </c>
      <c r="B53" s="59" t="s">
        <v>150</v>
      </c>
      <c r="C53" s="37" t="s">
        <v>331</v>
      </c>
      <c r="D53" s="37" t="s">
        <v>2517</v>
      </c>
      <c r="E53" s="57">
        <v>4004009770</v>
      </c>
      <c r="F53" s="37" t="s">
        <v>1051</v>
      </c>
      <c r="G53" s="40" t="s">
        <v>1053</v>
      </c>
      <c r="H53" s="37" t="s">
        <v>481</v>
      </c>
      <c r="I53" s="56" t="s">
        <v>102</v>
      </c>
      <c r="J53" s="37" t="s">
        <v>2122</v>
      </c>
      <c r="K53" s="37" t="s">
        <v>2116</v>
      </c>
      <c r="L53" s="37" t="s">
        <v>374</v>
      </c>
      <c r="M53" s="37" t="s">
        <v>385</v>
      </c>
      <c r="N53" s="37" t="s">
        <v>94</v>
      </c>
      <c r="O53" s="37" t="s">
        <v>1052</v>
      </c>
      <c r="P53" s="37" t="s">
        <v>1980</v>
      </c>
      <c r="Q53" s="37" t="s">
        <v>2518</v>
      </c>
      <c r="R53" s="37" t="s">
        <v>390</v>
      </c>
      <c r="S53" s="37" t="s">
        <v>1245</v>
      </c>
      <c r="T53" s="37" t="s">
        <v>620</v>
      </c>
      <c r="U53" s="7"/>
      <c r="V53" s="7"/>
      <c r="W53" s="7"/>
      <c r="X53" s="7"/>
    </row>
    <row r="54" spans="1:24" ht="93.6" x14ac:dyDescent="0.3">
      <c r="A54" s="59">
        <v>13</v>
      </c>
      <c r="B54" s="59" t="s">
        <v>152</v>
      </c>
      <c r="C54" s="37" t="s">
        <v>331</v>
      </c>
      <c r="D54" s="37" t="s">
        <v>2515</v>
      </c>
      <c r="E54" s="57">
        <v>4004003465</v>
      </c>
      <c r="F54" s="60" t="s">
        <v>1054</v>
      </c>
      <c r="G54" s="40" t="s">
        <v>1248</v>
      </c>
      <c r="H54" s="37" t="s">
        <v>481</v>
      </c>
      <c r="I54" s="56" t="s">
        <v>102</v>
      </c>
      <c r="J54" s="37" t="s">
        <v>2136</v>
      </c>
      <c r="K54" s="37" t="s">
        <v>2116</v>
      </c>
      <c r="L54" s="37" t="s">
        <v>452</v>
      </c>
      <c r="M54" s="37" t="s">
        <v>1055</v>
      </c>
      <c r="N54" s="37" t="s">
        <v>94</v>
      </c>
      <c r="O54" s="37" t="s">
        <v>1861</v>
      </c>
      <c r="P54" s="37" t="s">
        <v>2516</v>
      </c>
      <c r="Q54" s="37" t="s">
        <v>94</v>
      </c>
      <c r="R54" s="37" t="s">
        <v>390</v>
      </c>
      <c r="S54" s="37" t="s">
        <v>1249</v>
      </c>
      <c r="T54" s="36" t="s">
        <v>371</v>
      </c>
      <c r="U54" s="7"/>
      <c r="V54" s="7"/>
      <c r="W54" s="7"/>
      <c r="X54" s="7"/>
    </row>
    <row r="55" spans="1:24" ht="93.6" x14ac:dyDescent="0.3">
      <c r="A55" s="59">
        <v>14</v>
      </c>
      <c r="B55" s="59" t="s">
        <v>153</v>
      </c>
      <c r="C55" s="37" t="s">
        <v>331</v>
      </c>
      <c r="D55" s="37" t="s">
        <v>2527</v>
      </c>
      <c r="E55" s="57">
        <v>4004003874</v>
      </c>
      <c r="F55" s="37" t="s">
        <v>1056</v>
      </c>
      <c r="G55" s="62" t="s">
        <v>1057</v>
      </c>
      <c r="H55" s="37" t="s">
        <v>481</v>
      </c>
      <c r="I55" s="56" t="s">
        <v>102</v>
      </c>
      <c r="J55" s="37" t="s">
        <v>2175</v>
      </c>
      <c r="K55" s="37" t="s">
        <v>2116</v>
      </c>
      <c r="L55" s="37" t="s">
        <v>374</v>
      </c>
      <c r="M55" s="37" t="s">
        <v>385</v>
      </c>
      <c r="N55" s="37" t="s">
        <v>94</v>
      </c>
      <c r="O55" s="37" t="s">
        <v>2528</v>
      </c>
      <c r="P55" s="37" t="s">
        <v>2529</v>
      </c>
      <c r="Q55" s="37" t="s">
        <v>94</v>
      </c>
      <c r="R55" s="37" t="s">
        <v>390</v>
      </c>
      <c r="S55" s="37" t="s">
        <v>1252</v>
      </c>
      <c r="T55" s="36" t="s">
        <v>371</v>
      </c>
      <c r="U55" s="7"/>
      <c r="V55" s="7"/>
      <c r="W55" s="7"/>
      <c r="X55" s="7"/>
    </row>
    <row r="56" spans="1:24" ht="111.75" customHeight="1" x14ac:dyDescent="0.3">
      <c r="A56" s="59">
        <v>15</v>
      </c>
      <c r="B56" s="59" t="s">
        <v>154</v>
      </c>
      <c r="C56" s="37" t="s">
        <v>331</v>
      </c>
      <c r="D56" s="37" t="s">
        <v>2506</v>
      </c>
      <c r="E56" s="57">
        <v>4004010039</v>
      </c>
      <c r="F56" s="37" t="s">
        <v>1058</v>
      </c>
      <c r="G56" s="37" t="s">
        <v>1059</v>
      </c>
      <c r="H56" s="37" t="s">
        <v>481</v>
      </c>
      <c r="I56" s="56" t="s">
        <v>102</v>
      </c>
      <c r="J56" s="37" t="s">
        <v>2122</v>
      </c>
      <c r="K56" s="37" t="s">
        <v>2116</v>
      </c>
      <c r="L56" s="37" t="s">
        <v>452</v>
      </c>
      <c r="M56" s="37" t="s">
        <v>385</v>
      </c>
      <c r="N56" s="37" t="s">
        <v>94</v>
      </c>
      <c r="O56" s="37" t="s">
        <v>2507</v>
      </c>
      <c r="P56" s="37" t="s">
        <v>1981</v>
      </c>
      <c r="Q56" s="37" t="s">
        <v>94</v>
      </c>
      <c r="R56" s="37" t="s">
        <v>390</v>
      </c>
      <c r="S56" s="37" t="s">
        <v>1246</v>
      </c>
      <c r="T56" s="36" t="s">
        <v>371</v>
      </c>
      <c r="U56" s="7"/>
      <c r="V56" s="7"/>
      <c r="W56" s="7"/>
      <c r="X56" s="7"/>
    </row>
    <row r="57" spans="1:24" ht="164.25" customHeight="1" x14ac:dyDescent="0.3">
      <c r="A57" s="59">
        <v>16</v>
      </c>
      <c r="B57" s="59" t="s">
        <v>155</v>
      </c>
      <c r="C57" s="37" t="s">
        <v>331</v>
      </c>
      <c r="D57" s="37" t="s">
        <v>2504</v>
      </c>
      <c r="E57" s="57">
        <v>4004003842</v>
      </c>
      <c r="F57" s="37" t="s">
        <v>1060</v>
      </c>
      <c r="G57" s="62" t="s">
        <v>1061</v>
      </c>
      <c r="H57" s="37" t="s">
        <v>481</v>
      </c>
      <c r="I57" s="56" t="s">
        <v>102</v>
      </c>
      <c r="J57" s="37" t="s">
        <v>2136</v>
      </c>
      <c r="K57" s="37" t="s">
        <v>2116</v>
      </c>
      <c r="L57" s="37" t="s">
        <v>417</v>
      </c>
      <c r="M57" s="37" t="s">
        <v>1062</v>
      </c>
      <c r="N57" s="37" t="s">
        <v>94</v>
      </c>
      <c r="O57" s="37" t="s">
        <v>2505</v>
      </c>
      <c r="P57" s="37" t="s">
        <v>1982</v>
      </c>
      <c r="Q57" s="37" t="s">
        <v>94</v>
      </c>
      <c r="R57" s="37" t="s">
        <v>390</v>
      </c>
      <c r="S57" s="37" t="s">
        <v>1247</v>
      </c>
      <c r="T57" s="36" t="s">
        <v>371</v>
      </c>
      <c r="U57" s="7"/>
      <c r="V57" s="7"/>
      <c r="W57" s="7"/>
      <c r="X57" s="7"/>
    </row>
    <row r="58" spans="1:24" ht="203.25" customHeight="1" x14ac:dyDescent="0.3">
      <c r="A58" s="59">
        <v>17</v>
      </c>
      <c r="B58" s="59" t="s">
        <v>156</v>
      </c>
      <c r="C58" s="37" t="s">
        <v>331</v>
      </c>
      <c r="D58" s="37" t="s">
        <v>2524</v>
      </c>
      <c r="E58" s="57">
        <v>4004009940</v>
      </c>
      <c r="F58" s="37" t="s">
        <v>1063</v>
      </c>
      <c r="G58" s="40" t="s">
        <v>1255</v>
      </c>
      <c r="H58" s="37" t="s">
        <v>481</v>
      </c>
      <c r="I58" s="56" t="s">
        <v>102</v>
      </c>
      <c r="J58" s="37" t="s">
        <v>2122</v>
      </c>
      <c r="K58" s="37" t="s">
        <v>2116</v>
      </c>
      <c r="L58" s="37" t="s">
        <v>383</v>
      </c>
      <c r="M58" s="37" t="s">
        <v>1064</v>
      </c>
      <c r="N58" s="37" t="s">
        <v>94</v>
      </c>
      <c r="O58" s="37" t="s">
        <v>2525</v>
      </c>
      <c r="P58" s="37" t="s">
        <v>2526</v>
      </c>
      <c r="Q58" s="37" t="s">
        <v>94</v>
      </c>
      <c r="R58" s="37" t="s">
        <v>390</v>
      </c>
      <c r="S58" s="37" t="s">
        <v>1256</v>
      </c>
      <c r="T58" s="37" t="s">
        <v>94</v>
      </c>
      <c r="U58" s="7"/>
      <c r="V58" s="7"/>
      <c r="W58" s="7"/>
      <c r="X58" s="7"/>
    </row>
    <row r="59" spans="1:24" ht="15.6" x14ac:dyDescent="0.3">
      <c r="A59" s="85" t="s">
        <v>64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7"/>
      <c r="V59" s="7"/>
      <c r="W59" s="7"/>
      <c r="X59" s="7"/>
    </row>
    <row r="60" spans="1:24" ht="105.75" customHeight="1" x14ac:dyDescent="0.3">
      <c r="A60" s="59" t="s">
        <v>7</v>
      </c>
      <c r="B60" s="59" t="s">
        <v>1893</v>
      </c>
      <c r="C60" s="37" t="s">
        <v>331</v>
      </c>
      <c r="D60" s="37" t="s">
        <v>599</v>
      </c>
      <c r="E60" s="57">
        <v>4005002841</v>
      </c>
      <c r="F60" s="60" t="s">
        <v>600</v>
      </c>
      <c r="G60" s="37" t="s">
        <v>601</v>
      </c>
      <c r="H60" s="37" t="s">
        <v>481</v>
      </c>
      <c r="I60" s="56" t="s">
        <v>102</v>
      </c>
      <c r="J60" s="37" t="s">
        <v>2127</v>
      </c>
      <c r="K60" s="37" t="s">
        <v>2116</v>
      </c>
      <c r="L60" s="37" t="s">
        <v>417</v>
      </c>
      <c r="M60" s="37" t="s">
        <v>602</v>
      </c>
      <c r="N60" s="37" t="s">
        <v>94</v>
      </c>
      <c r="O60" s="37" t="s">
        <v>603</v>
      </c>
      <c r="P60" s="37" t="s">
        <v>1892</v>
      </c>
      <c r="Q60" s="37" t="s">
        <v>94</v>
      </c>
      <c r="R60" s="37" t="s">
        <v>604</v>
      </c>
      <c r="S60" s="37" t="s">
        <v>605</v>
      </c>
      <c r="T60" s="37" t="s">
        <v>371</v>
      </c>
      <c r="U60" s="7"/>
      <c r="V60" s="7"/>
      <c r="W60" s="7"/>
      <c r="X60" s="7"/>
    </row>
    <row r="61" spans="1:24" ht="121.5" customHeight="1" x14ac:dyDescent="0.3">
      <c r="A61" s="59" t="s">
        <v>8</v>
      </c>
      <c r="B61" s="59" t="s">
        <v>2358</v>
      </c>
      <c r="C61" s="37" t="s">
        <v>331</v>
      </c>
      <c r="D61" s="37" t="s">
        <v>606</v>
      </c>
      <c r="E61" s="57">
        <v>4005002930</v>
      </c>
      <c r="F61" s="60" t="s">
        <v>607</v>
      </c>
      <c r="G61" s="62" t="s">
        <v>608</v>
      </c>
      <c r="H61" s="37" t="s">
        <v>481</v>
      </c>
      <c r="I61" s="56" t="s">
        <v>102</v>
      </c>
      <c r="J61" s="37" t="s">
        <v>2359</v>
      </c>
      <c r="K61" s="37" t="s">
        <v>2116</v>
      </c>
      <c r="L61" s="37" t="s">
        <v>99</v>
      </c>
      <c r="M61" s="37" t="s">
        <v>609</v>
      </c>
      <c r="N61" s="37" t="s">
        <v>94</v>
      </c>
      <c r="O61" s="37" t="s">
        <v>2360</v>
      </c>
      <c r="P61" s="37" t="s">
        <v>1901</v>
      </c>
      <c r="Q61" s="37" t="s">
        <v>2361</v>
      </c>
      <c r="R61" s="37" t="s">
        <v>610</v>
      </c>
      <c r="S61" s="37" t="s">
        <v>611</v>
      </c>
      <c r="T61" s="37" t="s">
        <v>612</v>
      </c>
      <c r="U61" s="7"/>
      <c r="V61" s="7"/>
      <c r="W61" s="7"/>
      <c r="X61" s="7"/>
    </row>
    <row r="62" spans="1:24" ht="111" customHeight="1" x14ac:dyDescent="0.3">
      <c r="A62" s="59" t="s">
        <v>9</v>
      </c>
      <c r="B62" s="59" t="s">
        <v>157</v>
      </c>
      <c r="C62" s="37" t="s">
        <v>331</v>
      </c>
      <c r="D62" s="37" t="s">
        <v>1898</v>
      </c>
      <c r="E62" s="57">
        <v>4005002908</v>
      </c>
      <c r="F62" s="37" t="s">
        <v>613</v>
      </c>
      <c r="G62" s="62" t="s">
        <v>614</v>
      </c>
      <c r="H62" s="37" t="s">
        <v>481</v>
      </c>
      <c r="I62" s="56" t="s">
        <v>102</v>
      </c>
      <c r="J62" s="37" t="s">
        <v>2136</v>
      </c>
      <c r="K62" s="37" t="s">
        <v>2116</v>
      </c>
      <c r="L62" s="37" t="s">
        <v>99</v>
      </c>
      <c r="M62" s="37" t="s">
        <v>615</v>
      </c>
      <c r="N62" s="37" t="s">
        <v>94</v>
      </c>
      <c r="O62" s="37" t="s">
        <v>616</v>
      </c>
      <c r="P62" s="37" t="s">
        <v>1899</v>
      </c>
      <c r="Q62" s="37" t="s">
        <v>2357</v>
      </c>
      <c r="R62" s="37" t="s">
        <v>390</v>
      </c>
      <c r="S62" s="37" t="s">
        <v>617</v>
      </c>
      <c r="T62" s="37" t="s">
        <v>620</v>
      </c>
      <c r="U62" s="7"/>
      <c r="V62" s="7"/>
      <c r="W62" s="7"/>
      <c r="X62" s="7"/>
    </row>
    <row r="63" spans="1:24" ht="106.5" customHeight="1" x14ac:dyDescent="0.3">
      <c r="A63" s="59" t="s">
        <v>10</v>
      </c>
      <c r="B63" s="59" t="s">
        <v>158</v>
      </c>
      <c r="C63" s="37" t="s">
        <v>331</v>
      </c>
      <c r="D63" s="37" t="s">
        <v>2355</v>
      </c>
      <c r="E63" s="57">
        <v>4005002880</v>
      </c>
      <c r="F63" s="37" t="s">
        <v>618</v>
      </c>
      <c r="G63" s="62" t="s">
        <v>619</v>
      </c>
      <c r="H63" s="37" t="s">
        <v>481</v>
      </c>
      <c r="I63" s="56" t="s">
        <v>102</v>
      </c>
      <c r="J63" s="37" t="s">
        <v>2136</v>
      </c>
      <c r="K63" s="37" t="s">
        <v>2116</v>
      </c>
      <c r="L63" s="37" t="s">
        <v>461</v>
      </c>
      <c r="M63" s="37" t="s">
        <v>621</v>
      </c>
      <c r="N63" s="37" t="s">
        <v>94</v>
      </c>
      <c r="O63" s="37" t="s">
        <v>2356</v>
      </c>
      <c r="P63" s="37" t="s">
        <v>1897</v>
      </c>
      <c r="Q63" s="37" t="s">
        <v>94</v>
      </c>
      <c r="R63" s="37" t="s">
        <v>390</v>
      </c>
      <c r="S63" s="37" t="s">
        <v>622</v>
      </c>
      <c r="T63" s="37" t="s">
        <v>620</v>
      </c>
      <c r="U63" s="7"/>
      <c r="V63" s="7"/>
      <c r="W63" s="7"/>
      <c r="X63" s="7"/>
    </row>
    <row r="64" spans="1:24" ht="123.75" customHeight="1" x14ac:dyDescent="0.3">
      <c r="A64" s="59" t="s">
        <v>11</v>
      </c>
      <c r="B64" s="59" t="s">
        <v>159</v>
      </c>
      <c r="C64" s="37" t="s">
        <v>331</v>
      </c>
      <c r="D64" s="37" t="s">
        <v>2348</v>
      </c>
      <c r="E64" s="57">
        <v>4005002866</v>
      </c>
      <c r="F64" s="37" t="s">
        <v>628</v>
      </c>
      <c r="G64" s="37" t="s">
        <v>629</v>
      </c>
      <c r="H64" s="37" t="s">
        <v>481</v>
      </c>
      <c r="I64" s="56" t="s">
        <v>102</v>
      </c>
      <c r="J64" s="37" t="s">
        <v>2127</v>
      </c>
      <c r="K64" s="37" t="s">
        <v>2116</v>
      </c>
      <c r="L64" s="37" t="s">
        <v>99</v>
      </c>
      <c r="M64" s="37" t="s">
        <v>630</v>
      </c>
      <c r="N64" s="37" t="s">
        <v>94</v>
      </c>
      <c r="O64" s="37" t="s">
        <v>631</v>
      </c>
      <c r="P64" s="37" t="s">
        <v>1902</v>
      </c>
      <c r="Q64" s="37" t="s">
        <v>2349</v>
      </c>
      <c r="R64" s="37" t="s">
        <v>390</v>
      </c>
      <c r="S64" s="37" t="s">
        <v>632</v>
      </c>
      <c r="T64" s="37" t="s">
        <v>627</v>
      </c>
      <c r="U64" s="7"/>
      <c r="V64" s="7"/>
      <c r="W64" s="7"/>
      <c r="X64" s="7"/>
    </row>
    <row r="65" spans="1:24" ht="158.25" customHeight="1" x14ac:dyDescent="0.3">
      <c r="A65" s="59" t="s">
        <v>111</v>
      </c>
      <c r="B65" s="59" t="s">
        <v>633</v>
      </c>
      <c r="C65" s="37" t="s">
        <v>331</v>
      </c>
      <c r="D65" s="37" t="s">
        <v>634</v>
      </c>
      <c r="E65" s="57">
        <v>4005002961</v>
      </c>
      <c r="F65" s="37" t="s">
        <v>635</v>
      </c>
      <c r="G65" s="37" t="s">
        <v>636</v>
      </c>
      <c r="H65" s="37" t="s">
        <v>481</v>
      </c>
      <c r="I65" s="56" t="s">
        <v>102</v>
      </c>
      <c r="J65" s="37" t="s">
        <v>2136</v>
      </c>
      <c r="K65" s="37" t="s">
        <v>2116</v>
      </c>
      <c r="L65" s="37" t="s">
        <v>452</v>
      </c>
      <c r="M65" s="37" t="s">
        <v>637</v>
      </c>
      <c r="N65" s="37" t="s">
        <v>94</v>
      </c>
      <c r="O65" s="37" t="s">
        <v>2354</v>
      </c>
      <c r="P65" s="37" t="s">
        <v>1896</v>
      </c>
      <c r="Q65" s="37" t="s">
        <v>94</v>
      </c>
      <c r="R65" s="37" t="s">
        <v>390</v>
      </c>
      <c r="S65" s="37" t="s">
        <v>638</v>
      </c>
      <c r="T65" s="37" t="s">
        <v>94</v>
      </c>
      <c r="U65" s="7"/>
      <c r="V65" s="7"/>
      <c r="W65" s="7"/>
      <c r="X65" s="7"/>
    </row>
    <row r="66" spans="1:24" ht="87.75" customHeight="1" x14ac:dyDescent="0.3">
      <c r="A66" s="59" t="s">
        <v>113</v>
      </c>
      <c r="B66" s="59" t="s">
        <v>160</v>
      </c>
      <c r="C66" s="37" t="s">
        <v>331</v>
      </c>
      <c r="D66" s="37" t="s">
        <v>2350</v>
      </c>
      <c r="E66" s="57">
        <v>4005002873</v>
      </c>
      <c r="F66" s="37" t="s">
        <v>639</v>
      </c>
      <c r="G66" s="37" t="s">
        <v>640</v>
      </c>
      <c r="H66" s="37" t="s">
        <v>481</v>
      </c>
      <c r="I66" s="56" t="s">
        <v>102</v>
      </c>
      <c r="J66" s="37" t="s">
        <v>2175</v>
      </c>
      <c r="K66" s="37" t="s">
        <v>2116</v>
      </c>
      <c r="L66" s="37" t="s">
        <v>417</v>
      </c>
      <c r="M66" s="37" t="s">
        <v>641</v>
      </c>
      <c r="N66" s="37" t="s">
        <v>94</v>
      </c>
      <c r="O66" s="37" t="s">
        <v>2351</v>
      </c>
      <c r="P66" s="37" t="s">
        <v>1896</v>
      </c>
      <c r="Q66" s="37" t="s">
        <v>94</v>
      </c>
      <c r="R66" s="37" t="s">
        <v>569</v>
      </c>
      <c r="S66" s="37" t="s">
        <v>642</v>
      </c>
      <c r="T66" s="37" t="s">
        <v>371</v>
      </c>
      <c r="U66" s="7"/>
      <c r="V66" s="7"/>
      <c r="W66" s="7"/>
      <c r="X66" s="7"/>
    </row>
    <row r="67" spans="1:24" ht="93.6" x14ac:dyDescent="0.3">
      <c r="A67" s="59" t="s">
        <v>115</v>
      </c>
      <c r="B67" s="59" t="s">
        <v>161</v>
      </c>
      <c r="C67" s="37" t="s">
        <v>331</v>
      </c>
      <c r="D67" s="37" t="s">
        <v>2352</v>
      </c>
      <c r="E67" s="57">
        <v>4005002859</v>
      </c>
      <c r="F67" s="37" t="s">
        <v>623</v>
      </c>
      <c r="G67" s="37" t="s">
        <v>624</v>
      </c>
      <c r="H67" s="37" t="s">
        <v>481</v>
      </c>
      <c r="I67" s="56" t="s">
        <v>102</v>
      </c>
      <c r="J67" s="37" t="s">
        <v>2136</v>
      </c>
      <c r="K67" s="37" t="s">
        <v>2116</v>
      </c>
      <c r="L67" s="37" t="s">
        <v>99</v>
      </c>
      <c r="M67" s="37" t="s">
        <v>625</v>
      </c>
      <c r="N67" s="37" t="s">
        <v>94</v>
      </c>
      <c r="O67" s="37" t="s">
        <v>2353</v>
      </c>
      <c r="P67" s="37" t="s">
        <v>1895</v>
      </c>
      <c r="Q67" s="37" t="s">
        <v>94</v>
      </c>
      <c r="R67" s="37" t="s">
        <v>569</v>
      </c>
      <c r="S67" s="37" t="s">
        <v>626</v>
      </c>
      <c r="T67" s="37" t="s">
        <v>627</v>
      </c>
      <c r="U67" s="7"/>
      <c r="V67" s="7"/>
      <c r="W67" s="7"/>
      <c r="X67" s="7"/>
    </row>
    <row r="68" spans="1:24" ht="111.75" customHeight="1" x14ac:dyDescent="0.3">
      <c r="A68" s="59" t="s">
        <v>117</v>
      </c>
      <c r="B68" s="59" t="s">
        <v>162</v>
      </c>
      <c r="C68" s="37" t="s">
        <v>331</v>
      </c>
      <c r="D68" s="37" t="s">
        <v>1890</v>
      </c>
      <c r="E68" s="57">
        <v>4005002915</v>
      </c>
      <c r="F68" s="60" t="s">
        <v>645</v>
      </c>
      <c r="G68" s="37" t="s">
        <v>643</v>
      </c>
      <c r="H68" s="37" t="s">
        <v>481</v>
      </c>
      <c r="I68" s="56" t="s">
        <v>102</v>
      </c>
      <c r="J68" s="37" t="s">
        <v>2136</v>
      </c>
      <c r="K68" s="37" t="s">
        <v>2116</v>
      </c>
      <c r="L68" s="37" t="s">
        <v>99</v>
      </c>
      <c r="M68" s="37" t="s">
        <v>644</v>
      </c>
      <c r="N68" s="37" t="s">
        <v>94</v>
      </c>
      <c r="O68" s="37" t="s">
        <v>2237</v>
      </c>
      <c r="P68" s="37" t="s">
        <v>1891</v>
      </c>
      <c r="Q68" s="37" t="s">
        <v>94</v>
      </c>
      <c r="R68" s="37" t="s">
        <v>647</v>
      </c>
      <c r="S68" s="37" t="s">
        <v>648</v>
      </c>
      <c r="T68" s="37" t="s">
        <v>94</v>
      </c>
      <c r="U68" s="7"/>
      <c r="V68" s="7"/>
      <c r="W68" s="7"/>
      <c r="X68" s="7"/>
    </row>
    <row r="69" spans="1:24" ht="15.6" x14ac:dyDescent="0.3">
      <c r="A69" s="88" t="s">
        <v>65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90"/>
      <c r="U69" s="7"/>
      <c r="V69" s="7"/>
      <c r="W69" s="7"/>
      <c r="X69" s="7"/>
    </row>
    <row r="70" spans="1:24" ht="127.5" customHeight="1" x14ac:dyDescent="0.3">
      <c r="A70" s="59" t="s">
        <v>7</v>
      </c>
      <c r="B70" s="59" t="s">
        <v>163</v>
      </c>
      <c r="C70" s="37" t="s">
        <v>331</v>
      </c>
      <c r="D70" s="37" t="s">
        <v>2457</v>
      </c>
      <c r="E70" s="57">
        <v>4006000195</v>
      </c>
      <c r="F70" s="60" t="s">
        <v>920</v>
      </c>
      <c r="G70" s="40" t="s">
        <v>921</v>
      </c>
      <c r="H70" s="37" t="s">
        <v>481</v>
      </c>
      <c r="I70" s="56" t="s">
        <v>102</v>
      </c>
      <c r="J70" s="37" t="s">
        <v>2136</v>
      </c>
      <c r="K70" s="37" t="s">
        <v>2116</v>
      </c>
      <c r="L70" s="37" t="s">
        <v>374</v>
      </c>
      <c r="M70" s="37" t="s">
        <v>462</v>
      </c>
      <c r="N70" s="37" t="s">
        <v>94</v>
      </c>
      <c r="O70" s="37" t="s">
        <v>2458</v>
      </c>
      <c r="P70" s="37" t="s">
        <v>1751</v>
      </c>
      <c r="Q70" s="37" t="s">
        <v>2459</v>
      </c>
      <c r="R70" s="37" t="s">
        <v>390</v>
      </c>
      <c r="S70" s="37" t="s">
        <v>922</v>
      </c>
      <c r="T70" s="37" t="s">
        <v>552</v>
      </c>
      <c r="U70" s="7"/>
      <c r="V70" s="7"/>
      <c r="W70" s="7"/>
      <c r="X70" s="7"/>
    </row>
    <row r="71" spans="1:24" ht="109.2" x14ac:dyDescent="0.3">
      <c r="A71" s="59" t="s">
        <v>8</v>
      </c>
      <c r="B71" s="59" t="s">
        <v>164</v>
      </c>
      <c r="C71" s="37" t="s">
        <v>331</v>
      </c>
      <c r="D71" s="37" t="s">
        <v>1750</v>
      </c>
      <c r="E71" s="57">
        <v>4006000205</v>
      </c>
      <c r="F71" s="37" t="s">
        <v>917</v>
      </c>
      <c r="G71" s="37" t="s">
        <v>918</v>
      </c>
      <c r="H71" s="37" t="s">
        <v>481</v>
      </c>
      <c r="I71" s="56" t="s">
        <v>102</v>
      </c>
      <c r="J71" s="37" t="s">
        <v>2456</v>
      </c>
      <c r="K71" s="37" t="s">
        <v>2116</v>
      </c>
      <c r="L71" s="37" t="s">
        <v>417</v>
      </c>
      <c r="M71" s="37" t="s">
        <v>462</v>
      </c>
      <c r="N71" s="37" t="s">
        <v>94</v>
      </c>
      <c r="O71" s="37" t="s">
        <v>2404</v>
      </c>
      <c r="P71" s="37" t="s">
        <v>1748</v>
      </c>
      <c r="Q71" s="37" t="s">
        <v>94</v>
      </c>
      <c r="R71" s="37" t="s">
        <v>390</v>
      </c>
      <c r="S71" s="37" t="s">
        <v>919</v>
      </c>
      <c r="T71" s="36" t="s">
        <v>371</v>
      </c>
      <c r="U71" s="7"/>
      <c r="V71" s="7"/>
      <c r="W71" s="7"/>
      <c r="X71" s="7"/>
    </row>
    <row r="72" spans="1:24" ht="115.5" customHeight="1" x14ac:dyDescent="0.3">
      <c r="A72" s="59" t="s">
        <v>9</v>
      </c>
      <c r="B72" s="59" t="s">
        <v>165</v>
      </c>
      <c r="C72" s="37" t="s">
        <v>331</v>
      </c>
      <c r="D72" s="37" t="s">
        <v>926</v>
      </c>
      <c r="E72" s="57">
        <v>4006002509</v>
      </c>
      <c r="F72" s="37" t="s">
        <v>927</v>
      </c>
      <c r="G72" s="40" t="s">
        <v>928</v>
      </c>
      <c r="H72" s="37" t="s">
        <v>481</v>
      </c>
      <c r="I72" s="56" t="s">
        <v>102</v>
      </c>
      <c r="J72" s="37" t="s">
        <v>2115</v>
      </c>
      <c r="K72" s="37" t="s">
        <v>2116</v>
      </c>
      <c r="L72" s="37" t="s">
        <v>99</v>
      </c>
      <c r="M72" s="37" t="s">
        <v>385</v>
      </c>
      <c r="N72" s="37" t="s">
        <v>94</v>
      </c>
      <c r="O72" s="37" t="s">
        <v>2260</v>
      </c>
      <c r="P72" s="37" t="s">
        <v>1761</v>
      </c>
      <c r="Q72" s="37" t="s">
        <v>2455</v>
      </c>
      <c r="R72" s="37" t="s">
        <v>390</v>
      </c>
      <c r="S72" s="37" t="s">
        <v>929</v>
      </c>
      <c r="T72" s="36" t="s">
        <v>371</v>
      </c>
      <c r="U72" s="7"/>
      <c r="V72" s="7"/>
      <c r="W72" s="7"/>
      <c r="X72" s="7"/>
    </row>
    <row r="73" spans="1:24" ht="85.5" customHeight="1" x14ac:dyDescent="0.3">
      <c r="A73" s="59" t="s">
        <v>10</v>
      </c>
      <c r="B73" s="59" t="s">
        <v>166</v>
      </c>
      <c r="C73" s="37" t="s">
        <v>331</v>
      </c>
      <c r="D73" s="37" t="s">
        <v>2453</v>
      </c>
      <c r="E73" s="57">
        <v>4006000212</v>
      </c>
      <c r="F73" s="37" t="s">
        <v>906</v>
      </c>
      <c r="G73" s="40" t="s">
        <v>907</v>
      </c>
      <c r="H73" s="37" t="s">
        <v>481</v>
      </c>
      <c r="I73" s="56" t="s">
        <v>102</v>
      </c>
      <c r="J73" s="37" t="s">
        <v>2115</v>
      </c>
      <c r="K73" s="37" t="s">
        <v>2116</v>
      </c>
      <c r="L73" s="37" t="s">
        <v>99</v>
      </c>
      <c r="M73" s="37" t="s">
        <v>908</v>
      </c>
      <c r="N73" s="37" t="s">
        <v>94</v>
      </c>
      <c r="O73" s="37" t="s">
        <v>1755</v>
      </c>
      <c r="P73" s="37" t="s">
        <v>1756</v>
      </c>
      <c r="Q73" s="37" t="s">
        <v>2454</v>
      </c>
      <c r="R73" s="37" t="s">
        <v>390</v>
      </c>
      <c r="S73" s="37" t="s">
        <v>909</v>
      </c>
      <c r="T73" s="36" t="s">
        <v>371</v>
      </c>
      <c r="U73" s="7"/>
      <c r="V73" s="7"/>
      <c r="W73" s="7"/>
      <c r="X73" s="7"/>
    </row>
    <row r="74" spans="1:24" ht="93.6" x14ac:dyDescent="0.3">
      <c r="A74" s="59" t="s">
        <v>11</v>
      </c>
      <c r="B74" s="59" t="s">
        <v>167</v>
      </c>
      <c r="C74" s="37" t="s">
        <v>331</v>
      </c>
      <c r="D74" s="37" t="s">
        <v>2450</v>
      </c>
      <c r="E74" s="57">
        <v>4006002428</v>
      </c>
      <c r="F74" s="37" t="s">
        <v>934</v>
      </c>
      <c r="G74" s="61" t="s">
        <v>935</v>
      </c>
      <c r="H74" s="37" t="s">
        <v>734</v>
      </c>
      <c r="I74" s="56" t="s">
        <v>102</v>
      </c>
      <c r="J74" s="37" t="s">
        <v>2115</v>
      </c>
      <c r="K74" s="37" t="s">
        <v>2116</v>
      </c>
      <c r="L74" s="37" t="s">
        <v>362</v>
      </c>
      <c r="M74" s="37" t="s">
        <v>385</v>
      </c>
      <c r="N74" s="37" t="s">
        <v>94</v>
      </c>
      <c r="O74" s="37" t="s">
        <v>2134</v>
      </c>
      <c r="P74" s="37" t="s">
        <v>1747</v>
      </c>
      <c r="Q74" s="37" t="s">
        <v>94</v>
      </c>
      <c r="R74" s="37" t="s">
        <v>390</v>
      </c>
      <c r="S74" s="37" t="s">
        <v>936</v>
      </c>
      <c r="T74" s="37" t="s">
        <v>371</v>
      </c>
      <c r="U74" s="7"/>
      <c r="V74" s="7"/>
      <c r="W74" s="7"/>
      <c r="X74" s="7"/>
    </row>
    <row r="75" spans="1:24" ht="125.25" customHeight="1" x14ac:dyDescent="0.3">
      <c r="A75" s="59" t="s">
        <v>111</v>
      </c>
      <c r="B75" s="59" t="s">
        <v>168</v>
      </c>
      <c r="C75" s="37" t="s">
        <v>331</v>
      </c>
      <c r="D75" s="37" t="s">
        <v>1757</v>
      </c>
      <c r="E75" s="57">
        <v>4006002097</v>
      </c>
      <c r="F75" s="37" t="s">
        <v>930</v>
      </c>
      <c r="G75" s="37" t="s">
        <v>931</v>
      </c>
      <c r="H75" s="37" t="s">
        <v>481</v>
      </c>
      <c r="I75" s="56" t="s">
        <v>102</v>
      </c>
      <c r="J75" s="37" t="s">
        <v>2136</v>
      </c>
      <c r="K75" s="37" t="s">
        <v>2116</v>
      </c>
      <c r="L75" s="37" t="s">
        <v>99</v>
      </c>
      <c r="M75" s="37" t="s">
        <v>932</v>
      </c>
      <c r="N75" s="37" t="s">
        <v>94</v>
      </c>
      <c r="O75" s="37" t="s">
        <v>1758</v>
      </c>
      <c r="P75" s="37" t="s">
        <v>1759</v>
      </c>
      <c r="Q75" s="37" t="s">
        <v>94</v>
      </c>
      <c r="R75" s="37" t="s">
        <v>390</v>
      </c>
      <c r="S75" s="37" t="s">
        <v>933</v>
      </c>
      <c r="T75" s="36" t="s">
        <v>371</v>
      </c>
      <c r="U75" s="7"/>
      <c r="V75" s="7"/>
      <c r="W75" s="7"/>
      <c r="X75" s="7"/>
    </row>
    <row r="76" spans="1:24" ht="118.5" customHeight="1" x14ac:dyDescent="0.3">
      <c r="A76" s="59" t="s">
        <v>113</v>
      </c>
      <c r="B76" s="59" t="s">
        <v>169</v>
      </c>
      <c r="C76" s="37" t="s">
        <v>331</v>
      </c>
      <c r="D76" s="37" t="s">
        <v>923</v>
      </c>
      <c r="E76" s="57">
        <v>4006002516</v>
      </c>
      <c r="F76" s="37" t="s">
        <v>2435</v>
      </c>
      <c r="G76" s="40" t="s">
        <v>924</v>
      </c>
      <c r="H76" s="37" t="s">
        <v>481</v>
      </c>
      <c r="I76" s="56" t="s">
        <v>102</v>
      </c>
      <c r="J76" s="37" t="s">
        <v>2115</v>
      </c>
      <c r="K76" s="37" t="s">
        <v>2116</v>
      </c>
      <c r="L76" s="37" t="s">
        <v>99</v>
      </c>
      <c r="M76" s="37" t="s">
        <v>385</v>
      </c>
      <c r="N76" s="37" t="s">
        <v>94</v>
      </c>
      <c r="O76" s="37" t="s">
        <v>2219</v>
      </c>
      <c r="P76" s="37" t="s">
        <v>1752</v>
      </c>
      <c r="Q76" s="37" t="s">
        <v>2447</v>
      </c>
      <c r="R76" s="37" t="s">
        <v>390</v>
      </c>
      <c r="S76" s="37" t="s">
        <v>925</v>
      </c>
      <c r="T76" s="37" t="s">
        <v>413</v>
      </c>
      <c r="U76" s="7"/>
      <c r="V76" s="7"/>
      <c r="W76" s="7"/>
      <c r="X76" s="7"/>
    </row>
    <row r="77" spans="1:24" ht="124.8" x14ac:dyDescent="0.3">
      <c r="A77" s="59" t="s">
        <v>115</v>
      </c>
      <c r="B77" s="59" t="s">
        <v>170</v>
      </c>
      <c r="C77" s="37" t="s">
        <v>331</v>
      </c>
      <c r="D77" s="37" t="s">
        <v>902</v>
      </c>
      <c r="E77" s="57">
        <v>4006000220</v>
      </c>
      <c r="F77" s="60" t="s">
        <v>903</v>
      </c>
      <c r="G77" s="40" t="s">
        <v>904</v>
      </c>
      <c r="H77" s="37" t="s">
        <v>481</v>
      </c>
      <c r="I77" s="56" t="s">
        <v>102</v>
      </c>
      <c r="J77" s="37" t="s">
        <v>2115</v>
      </c>
      <c r="K77" s="37" t="s">
        <v>2116</v>
      </c>
      <c r="L77" s="37" t="s">
        <v>383</v>
      </c>
      <c r="M77" s="37" t="s">
        <v>385</v>
      </c>
      <c r="N77" s="37" t="s">
        <v>94</v>
      </c>
      <c r="O77" s="37" t="s">
        <v>1762</v>
      </c>
      <c r="P77" s="37" t="s">
        <v>1763</v>
      </c>
      <c r="Q77" s="37" t="s">
        <v>94</v>
      </c>
      <c r="R77" s="37" t="s">
        <v>390</v>
      </c>
      <c r="S77" s="37" t="s">
        <v>905</v>
      </c>
      <c r="T77" s="37" t="s">
        <v>94</v>
      </c>
      <c r="U77" s="7"/>
      <c r="V77" s="7"/>
      <c r="W77" s="7"/>
      <c r="X77" s="7"/>
    </row>
    <row r="78" spans="1:24" ht="139.5" customHeight="1" x14ac:dyDescent="0.3">
      <c r="A78" s="59" t="s">
        <v>117</v>
      </c>
      <c r="B78" s="59" t="s">
        <v>910</v>
      </c>
      <c r="C78" s="37" t="s">
        <v>331</v>
      </c>
      <c r="D78" s="37" t="s">
        <v>2448</v>
      </c>
      <c r="E78" s="57" t="s">
        <v>2069</v>
      </c>
      <c r="F78" s="37" t="s">
        <v>911</v>
      </c>
      <c r="G78" s="37" t="s">
        <v>912</v>
      </c>
      <c r="H78" s="37" t="s">
        <v>481</v>
      </c>
      <c r="I78" s="56" t="s">
        <v>102</v>
      </c>
      <c r="J78" s="37" t="s">
        <v>2115</v>
      </c>
      <c r="K78" s="37" t="s">
        <v>2116</v>
      </c>
      <c r="L78" s="37" t="s">
        <v>417</v>
      </c>
      <c r="M78" s="37" t="s">
        <v>385</v>
      </c>
      <c r="N78" s="37" t="s">
        <v>94</v>
      </c>
      <c r="O78" s="37" t="s">
        <v>2449</v>
      </c>
      <c r="P78" s="37" t="s">
        <v>1753</v>
      </c>
      <c r="Q78" s="37" t="s">
        <v>94</v>
      </c>
      <c r="R78" s="37" t="s">
        <v>390</v>
      </c>
      <c r="S78" s="37" t="s">
        <v>913</v>
      </c>
      <c r="T78" s="37" t="s">
        <v>94</v>
      </c>
      <c r="U78" s="7"/>
      <c r="V78" s="7"/>
      <c r="W78" s="7"/>
      <c r="X78" s="7"/>
    </row>
    <row r="79" spans="1:24" ht="108.75" customHeight="1" x14ac:dyDescent="0.3">
      <c r="A79" s="59" t="s">
        <v>119</v>
      </c>
      <c r="B79" s="59" t="s">
        <v>171</v>
      </c>
      <c r="C79" s="37" t="s">
        <v>331</v>
      </c>
      <c r="D79" s="37" t="s">
        <v>1754</v>
      </c>
      <c r="E79" s="57">
        <v>4006002548</v>
      </c>
      <c r="F79" s="37" t="s">
        <v>914</v>
      </c>
      <c r="G79" s="40" t="s">
        <v>915</v>
      </c>
      <c r="H79" s="37" t="s">
        <v>481</v>
      </c>
      <c r="I79" s="56" t="s">
        <v>102</v>
      </c>
      <c r="J79" s="37" t="s">
        <v>2136</v>
      </c>
      <c r="K79" s="37" t="s">
        <v>2116</v>
      </c>
      <c r="L79" s="37" t="s">
        <v>99</v>
      </c>
      <c r="M79" s="37" t="s">
        <v>385</v>
      </c>
      <c r="N79" s="37" t="s">
        <v>94</v>
      </c>
      <c r="O79" s="37" t="s">
        <v>2452</v>
      </c>
      <c r="P79" s="37" t="s">
        <v>1746</v>
      </c>
      <c r="Q79" s="37" t="s">
        <v>94</v>
      </c>
      <c r="R79" s="37" t="s">
        <v>390</v>
      </c>
      <c r="S79" s="37" t="s">
        <v>916</v>
      </c>
      <c r="T79" s="37" t="s">
        <v>94</v>
      </c>
      <c r="U79" s="7"/>
      <c r="V79" s="7"/>
      <c r="W79" s="7"/>
      <c r="X79" s="7"/>
    </row>
    <row r="80" spans="1:24" ht="20.25" customHeight="1" x14ac:dyDescent="0.3">
      <c r="A80" s="85" t="s">
        <v>66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/>
      <c r="U80" s="7"/>
      <c r="V80" s="7"/>
      <c r="W80" s="7"/>
      <c r="X80" s="7"/>
    </row>
    <row r="81" spans="1:24" ht="92.25" customHeight="1" x14ac:dyDescent="0.3">
      <c r="A81" s="59">
        <v>1</v>
      </c>
      <c r="B81" s="59" t="s">
        <v>172</v>
      </c>
      <c r="C81" s="36" t="s">
        <v>331</v>
      </c>
      <c r="D81" s="36" t="s">
        <v>2659</v>
      </c>
      <c r="E81" s="45" t="s">
        <v>414</v>
      </c>
      <c r="F81" s="36" t="s">
        <v>415</v>
      </c>
      <c r="G81" s="36" t="s">
        <v>416</v>
      </c>
      <c r="H81" s="36" t="s">
        <v>334</v>
      </c>
      <c r="I81" s="41" t="s">
        <v>102</v>
      </c>
      <c r="J81" s="36" t="s">
        <v>2660</v>
      </c>
      <c r="K81" s="36" t="s">
        <v>2116</v>
      </c>
      <c r="L81" s="36" t="s">
        <v>417</v>
      </c>
      <c r="M81" s="36" t="s">
        <v>385</v>
      </c>
      <c r="N81" s="36" t="s">
        <v>94</v>
      </c>
      <c r="O81" s="36" t="s">
        <v>2661</v>
      </c>
      <c r="P81" s="36" t="s">
        <v>2662</v>
      </c>
      <c r="Q81" s="36" t="s">
        <v>94</v>
      </c>
      <c r="R81" s="36"/>
      <c r="S81" s="36" t="s">
        <v>418</v>
      </c>
      <c r="T81" s="36" t="s">
        <v>413</v>
      </c>
      <c r="U81" s="7"/>
      <c r="V81" s="7"/>
      <c r="W81" s="7"/>
      <c r="X81" s="7"/>
    </row>
    <row r="82" spans="1:24" ht="85.5" customHeight="1" x14ac:dyDescent="0.3">
      <c r="A82" s="59">
        <v>2</v>
      </c>
      <c r="B82" s="59" t="s">
        <v>173</v>
      </c>
      <c r="C82" s="36" t="s">
        <v>331</v>
      </c>
      <c r="D82" s="36" t="s">
        <v>419</v>
      </c>
      <c r="E82" s="45" t="s">
        <v>420</v>
      </c>
      <c r="F82" s="36" t="s">
        <v>421</v>
      </c>
      <c r="G82" s="61" t="s">
        <v>422</v>
      </c>
      <c r="H82" s="36" t="s">
        <v>334</v>
      </c>
      <c r="I82" s="41" t="s">
        <v>102</v>
      </c>
      <c r="J82" s="36" t="s">
        <v>2122</v>
      </c>
      <c r="K82" s="36" t="s">
        <v>2116</v>
      </c>
      <c r="L82" s="36" t="s">
        <v>383</v>
      </c>
      <c r="M82" s="36" t="s">
        <v>385</v>
      </c>
      <c r="N82" s="36" t="s">
        <v>94</v>
      </c>
      <c r="O82" s="36" t="s">
        <v>2664</v>
      </c>
      <c r="P82" s="36" t="s">
        <v>2665</v>
      </c>
      <c r="Q82" s="36" t="s">
        <v>94</v>
      </c>
      <c r="R82" s="36"/>
      <c r="S82" s="36" t="s">
        <v>423</v>
      </c>
      <c r="T82" s="36" t="s">
        <v>413</v>
      </c>
      <c r="U82" s="7"/>
      <c r="V82" s="7"/>
      <c r="W82" s="7"/>
      <c r="X82" s="7"/>
    </row>
    <row r="83" spans="1:24" ht="198.75" customHeight="1" x14ac:dyDescent="0.3">
      <c r="A83" s="59">
        <v>3</v>
      </c>
      <c r="B83" s="59" t="s">
        <v>174</v>
      </c>
      <c r="C83" s="36" t="s">
        <v>331</v>
      </c>
      <c r="D83" s="36" t="s">
        <v>2651</v>
      </c>
      <c r="E83" s="45" t="s">
        <v>409</v>
      </c>
      <c r="F83" s="36" t="s">
        <v>410</v>
      </c>
      <c r="G83" s="40" t="s">
        <v>411</v>
      </c>
      <c r="H83" s="36" t="s">
        <v>334</v>
      </c>
      <c r="I83" s="41" t="s">
        <v>102</v>
      </c>
      <c r="J83" s="36" t="s">
        <v>2163</v>
      </c>
      <c r="K83" s="36" t="s">
        <v>2116</v>
      </c>
      <c r="L83" s="36" t="s">
        <v>374</v>
      </c>
      <c r="M83" s="36" t="s">
        <v>429</v>
      </c>
      <c r="N83" s="63" t="s">
        <v>94</v>
      </c>
      <c r="O83" s="36" t="s">
        <v>2468</v>
      </c>
      <c r="P83" s="36" t="s">
        <v>1812</v>
      </c>
      <c r="Q83" s="36" t="s">
        <v>1813</v>
      </c>
      <c r="R83" s="36" t="s">
        <v>390</v>
      </c>
      <c r="S83" s="36" t="s">
        <v>412</v>
      </c>
      <c r="T83" s="36" t="s">
        <v>413</v>
      </c>
      <c r="U83" s="7"/>
      <c r="V83" s="7"/>
      <c r="W83" s="7"/>
      <c r="X83" s="7"/>
    </row>
    <row r="84" spans="1:24" ht="123.75" customHeight="1" x14ac:dyDescent="0.3">
      <c r="A84" s="59">
        <v>4</v>
      </c>
      <c r="B84" s="64" t="s">
        <v>175</v>
      </c>
      <c r="C84" s="36" t="s">
        <v>331</v>
      </c>
      <c r="D84" s="36" t="s">
        <v>439</v>
      </c>
      <c r="E84" s="45" t="s">
        <v>438</v>
      </c>
      <c r="F84" s="36" t="s">
        <v>440</v>
      </c>
      <c r="G84" s="36" t="s">
        <v>441</v>
      </c>
      <c r="H84" s="36" t="s">
        <v>334</v>
      </c>
      <c r="I84" s="41" t="s">
        <v>102</v>
      </c>
      <c r="J84" s="36" t="s">
        <v>2122</v>
      </c>
      <c r="K84" s="36" t="s">
        <v>2116</v>
      </c>
      <c r="L84" s="36" t="s">
        <v>383</v>
      </c>
      <c r="M84" s="36" t="s">
        <v>385</v>
      </c>
      <c r="N84" s="36" t="s">
        <v>94</v>
      </c>
      <c r="O84" s="36" t="s">
        <v>2219</v>
      </c>
      <c r="P84" s="36" t="s">
        <v>443</v>
      </c>
      <c r="Q84" s="36" t="s">
        <v>105</v>
      </c>
      <c r="R84" s="36" t="s">
        <v>390</v>
      </c>
      <c r="S84" s="36" t="s">
        <v>444</v>
      </c>
      <c r="T84" s="36" t="s">
        <v>413</v>
      </c>
      <c r="U84" s="7"/>
      <c r="V84" s="7"/>
      <c r="W84" s="7"/>
      <c r="X84" s="7"/>
    </row>
    <row r="85" spans="1:24" ht="191.25" customHeight="1" x14ac:dyDescent="0.3">
      <c r="A85" s="59">
        <v>5</v>
      </c>
      <c r="B85" s="59" t="s">
        <v>176</v>
      </c>
      <c r="C85" s="36" t="s">
        <v>331</v>
      </c>
      <c r="D85" s="36" t="s">
        <v>1816</v>
      </c>
      <c r="E85" s="45" t="s">
        <v>445</v>
      </c>
      <c r="F85" s="36" t="s">
        <v>446</v>
      </c>
      <c r="G85" s="62" t="s">
        <v>447</v>
      </c>
      <c r="H85" s="36" t="s">
        <v>334</v>
      </c>
      <c r="I85" s="41" t="s">
        <v>102</v>
      </c>
      <c r="J85" s="36" t="s">
        <v>2210</v>
      </c>
      <c r="K85" s="36" t="s">
        <v>2116</v>
      </c>
      <c r="L85" s="36" t="s">
        <v>417</v>
      </c>
      <c r="M85" s="36" t="s">
        <v>385</v>
      </c>
      <c r="N85" s="36" t="s">
        <v>94</v>
      </c>
      <c r="O85" s="36" t="s">
        <v>2652</v>
      </c>
      <c r="P85" s="36" t="s">
        <v>2653</v>
      </c>
      <c r="Q85" s="36" t="s">
        <v>105</v>
      </c>
      <c r="R85" s="36" t="s">
        <v>390</v>
      </c>
      <c r="S85" s="36" t="s">
        <v>448</v>
      </c>
      <c r="T85" s="36" t="s">
        <v>413</v>
      </c>
      <c r="U85" s="7"/>
      <c r="V85" s="7"/>
      <c r="W85" s="7"/>
      <c r="X85" s="7"/>
    </row>
    <row r="86" spans="1:24" ht="103.5" customHeight="1" x14ac:dyDescent="0.3">
      <c r="A86" s="59">
        <v>6</v>
      </c>
      <c r="B86" s="59" t="s">
        <v>177</v>
      </c>
      <c r="C86" s="36" t="s">
        <v>331</v>
      </c>
      <c r="D86" s="36" t="s">
        <v>2656</v>
      </c>
      <c r="E86" s="45" t="s">
        <v>449</v>
      </c>
      <c r="F86" s="36" t="s">
        <v>450</v>
      </c>
      <c r="G86" s="62" t="s">
        <v>451</v>
      </c>
      <c r="H86" s="36" t="s">
        <v>334</v>
      </c>
      <c r="I86" s="41" t="s">
        <v>102</v>
      </c>
      <c r="J86" s="36" t="s">
        <v>2122</v>
      </c>
      <c r="K86" s="36" t="s">
        <v>2116</v>
      </c>
      <c r="L86" s="36" t="s">
        <v>452</v>
      </c>
      <c r="M86" s="36" t="s">
        <v>385</v>
      </c>
      <c r="N86" s="36" t="s">
        <v>94</v>
      </c>
      <c r="O86" s="36" t="s">
        <v>2657</v>
      </c>
      <c r="P86" s="36" t="s">
        <v>453</v>
      </c>
      <c r="Q86" s="36" t="s">
        <v>94</v>
      </c>
      <c r="R86" s="36" t="s">
        <v>390</v>
      </c>
      <c r="S86" s="36" t="s">
        <v>454</v>
      </c>
      <c r="T86" s="36" t="s">
        <v>94</v>
      </c>
      <c r="U86" s="7"/>
      <c r="V86" s="7"/>
      <c r="W86" s="7"/>
      <c r="X86" s="7"/>
    </row>
    <row r="87" spans="1:24" ht="122.25" customHeight="1" x14ac:dyDescent="0.3">
      <c r="A87" s="59">
        <v>7</v>
      </c>
      <c r="B87" s="59" t="s">
        <v>178</v>
      </c>
      <c r="C87" s="36" t="s">
        <v>331</v>
      </c>
      <c r="D87" s="36" t="s">
        <v>424</v>
      </c>
      <c r="E87" s="45" t="s">
        <v>2070</v>
      </c>
      <c r="F87" s="36" t="s">
        <v>425</v>
      </c>
      <c r="G87" s="36" t="s">
        <v>426</v>
      </c>
      <c r="H87" s="36" t="s">
        <v>334</v>
      </c>
      <c r="I87" s="41" t="s">
        <v>102</v>
      </c>
      <c r="J87" s="36" t="s">
        <v>2122</v>
      </c>
      <c r="K87" s="36" t="s">
        <v>2116</v>
      </c>
      <c r="L87" s="36" t="s">
        <v>374</v>
      </c>
      <c r="M87" s="36" t="s">
        <v>385</v>
      </c>
      <c r="N87" s="36" t="s">
        <v>94</v>
      </c>
      <c r="O87" s="36" t="s">
        <v>427</v>
      </c>
      <c r="P87" s="36" t="s">
        <v>2654</v>
      </c>
      <c r="Q87" s="36" t="s">
        <v>105</v>
      </c>
      <c r="R87" s="36" t="s">
        <v>390</v>
      </c>
      <c r="S87" s="36" t="s">
        <v>428</v>
      </c>
      <c r="T87" s="36" t="s">
        <v>371</v>
      </c>
      <c r="U87" s="7"/>
      <c r="V87" s="7"/>
      <c r="W87" s="7"/>
      <c r="X87" s="7"/>
    </row>
    <row r="88" spans="1:24" ht="149.25" customHeight="1" x14ac:dyDescent="0.3">
      <c r="A88" s="59">
        <v>8</v>
      </c>
      <c r="B88" s="59" t="s">
        <v>179</v>
      </c>
      <c r="C88" s="36" t="s">
        <v>331</v>
      </c>
      <c r="D88" s="36" t="s">
        <v>430</v>
      </c>
      <c r="E88" s="45" t="s">
        <v>431</v>
      </c>
      <c r="F88" s="36" t="s">
        <v>432</v>
      </c>
      <c r="G88" s="62" t="s">
        <v>433</v>
      </c>
      <c r="H88" s="36" t="s">
        <v>334</v>
      </c>
      <c r="I88" s="41" t="s">
        <v>102</v>
      </c>
      <c r="J88" s="36" t="s">
        <v>2127</v>
      </c>
      <c r="K88" s="36" t="s">
        <v>2116</v>
      </c>
      <c r="L88" s="36" t="s">
        <v>374</v>
      </c>
      <c r="M88" s="36" t="s">
        <v>385</v>
      </c>
      <c r="N88" s="36" t="s">
        <v>434</v>
      </c>
      <c r="O88" s="36" t="s">
        <v>435</v>
      </c>
      <c r="P88" s="36" t="s">
        <v>2655</v>
      </c>
      <c r="Q88" s="36" t="s">
        <v>436</v>
      </c>
      <c r="R88" s="36" t="s">
        <v>390</v>
      </c>
      <c r="S88" s="36" t="s">
        <v>437</v>
      </c>
      <c r="T88" s="36" t="s">
        <v>371</v>
      </c>
      <c r="U88" s="7"/>
      <c r="V88" s="7"/>
      <c r="W88" s="7"/>
      <c r="X88" s="7"/>
    </row>
    <row r="89" spans="1:24" ht="264.75" customHeight="1" x14ac:dyDescent="0.3">
      <c r="A89" s="59">
        <v>9</v>
      </c>
      <c r="B89" s="59" t="s">
        <v>180</v>
      </c>
      <c r="C89" s="36" t="s">
        <v>331</v>
      </c>
      <c r="D89" s="36" t="s">
        <v>1814</v>
      </c>
      <c r="E89" s="45" t="s">
        <v>455</v>
      </c>
      <c r="F89" s="36" t="s">
        <v>456</v>
      </c>
      <c r="G89" s="62" t="s">
        <v>457</v>
      </c>
      <c r="H89" s="36" t="s">
        <v>334</v>
      </c>
      <c r="I89" s="41" t="s">
        <v>102</v>
      </c>
      <c r="J89" s="36" t="s">
        <v>2293</v>
      </c>
      <c r="K89" s="36" t="s">
        <v>2116</v>
      </c>
      <c r="L89" s="36" t="s">
        <v>458</v>
      </c>
      <c r="M89" s="46" t="s">
        <v>459</v>
      </c>
      <c r="N89" s="36" t="s">
        <v>94</v>
      </c>
      <c r="O89" s="36" t="s">
        <v>2327</v>
      </c>
      <c r="P89" s="36" t="s">
        <v>2658</v>
      </c>
      <c r="Q89" s="36" t="s">
        <v>94</v>
      </c>
      <c r="R89" s="36" t="s">
        <v>390</v>
      </c>
      <c r="S89" s="36" t="s">
        <v>460</v>
      </c>
      <c r="T89" s="36" t="s">
        <v>413</v>
      </c>
      <c r="U89" s="7"/>
      <c r="V89" s="7"/>
      <c r="W89" s="7"/>
      <c r="X89" s="7"/>
    </row>
    <row r="90" spans="1:24" ht="130.5" customHeight="1" x14ac:dyDescent="0.3">
      <c r="A90" s="59">
        <v>10</v>
      </c>
      <c r="B90" s="59" t="s">
        <v>181</v>
      </c>
      <c r="C90" s="36" t="s">
        <v>331</v>
      </c>
      <c r="D90" s="36" t="s">
        <v>463</v>
      </c>
      <c r="E90" s="45" t="s">
        <v>464</v>
      </c>
      <c r="F90" s="36" t="s">
        <v>465</v>
      </c>
      <c r="G90" s="62" t="s">
        <v>466</v>
      </c>
      <c r="H90" s="36" t="s">
        <v>334</v>
      </c>
      <c r="I90" s="41" t="s">
        <v>102</v>
      </c>
      <c r="J90" s="36" t="s">
        <v>2191</v>
      </c>
      <c r="K90" s="36" t="s">
        <v>2116</v>
      </c>
      <c r="L90" s="36" t="s">
        <v>417</v>
      </c>
      <c r="M90" s="36" t="s">
        <v>467</v>
      </c>
      <c r="N90" s="36" t="s">
        <v>94</v>
      </c>
      <c r="O90" s="36" t="s">
        <v>1815</v>
      </c>
      <c r="P90" s="36" t="s">
        <v>2663</v>
      </c>
      <c r="Q90" s="36" t="s">
        <v>94</v>
      </c>
      <c r="R90" s="36" t="s">
        <v>390</v>
      </c>
      <c r="S90" s="36" t="s">
        <v>468</v>
      </c>
      <c r="T90" s="36" t="s">
        <v>413</v>
      </c>
      <c r="U90" s="7"/>
      <c r="V90" s="7"/>
      <c r="W90" s="7"/>
      <c r="X90" s="7"/>
    </row>
    <row r="91" spans="1:24" ht="112.5" customHeight="1" x14ac:dyDescent="0.3">
      <c r="A91" s="59">
        <v>11</v>
      </c>
      <c r="B91" s="59" t="s">
        <v>182</v>
      </c>
      <c r="C91" s="36" t="s">
        <v>331</v>
      </c>
      <c r="D91" s="36" t="s">
        <v>469</v>
      </c>
      <c r="E91" s="45" t="s">
        <v>470</v>
      </c>
      <c r="F91" s="36" t="s">
        <v>471</v>
      </c>
      <c r="G91" s="62" t="s">
        <v>472</v>
      </c>
      <c r="H91" s="36" t="s">
        <v>334</v>
      </c>
      <c r="I91" s="41" t="s">
        <v>102</v>
      </c>
      <c r="J91" s="36" t="s">
        <v>2195</v>
      </c>
      <c r="K91" s="36" t="s">
        <v>2116</v>
      </c>
      <c r="L91" s="36" t="s">
        <v>383</v>
      </c>
      <c r="M91" s="36" t="s">
        <v>385</v>
      </c>
      <c r="N91" s="36" t="s">
        <v>94</v>
      </c>
      <c r="O91" s="36" t="s">
        <v>2523</v>
      </c>
      <c r="P91" s="36" t="s">
        <v>2680</v>
      </c>
      <c r="Q91" s="36" t="s">
        <v>94</v>
      </c>
      <c r="R91" s="36" t="s">
        <v>390</v>
      </c>
      <c r="S91" s="36" t="s">
        <v>473</v>
      </c>
      <c r="T91" s="36" t="s">
        <v>413</v>
      </c>
      <c r="U91" s="7"/>
      <c r="V91" s="7"/>
      <c r="W91" s="7"/>
      <c r="X91" s="7"/>
    </row>
    <row r="92" spans="1:24" ht="106.5" customHeight="1" x14ac:dyDescent="0.3">
      <c r="A92" s="59">
        <v>12</v>
      </c>
      <c r="B92" s="59" t="s">
        <v>183</v>
      </c>
      <c r="C92" s="36" t="s">
        <v>331</v>
      </c>
      <c r="D92" s="36" t="s">
        <v>474</v>
      </c>
      <c r="E92" s="45" t="s">
        <v>475</v>
      </c>
      <c r="F92" s="36" t="s">
        <v>476</v>
      </c>
      <c r="G92" s="36" t="s">
        <v>477</v>
      </c>
      <c r="H92" s="36" t="s">
        <v>334</v>
      </c>
      <c r="I92" s="41" t="s">
        <v>102</v>
      </c>
      <c r="J92" s="36" t="s">
        <v>2127</v>
      </c>
      <c r="K92" s="36" t="s">
        <v>2116</v>
      </c>
      <c r="L92" s="36" t="s">
        <v>374</v>
      </c>
      <c r="M92" s="36" t="s">
        <v>385</v>
      </c>
      <c r="N92" s="36" t="s">
        <v>94</v>
      </c>
      <c r="O92" s="36" t="s">
        <v>1817</v>
      </c>
      <c r="P92" s="46" t="s">
        <v>478</v>
      </c>
      <c r="Q92" s="36" t="s">
        <v>94</v>
      </c>
      <c r="R92" s="37" t="s">
        <v>390</v>
      </c>
      <c r="S92" s="37" t="s">
        <v>479</v>
      </c>
      <c r="T92" s="37" t="s">
        <v>413</v>
      </c>
      <c r="U92" s="7"/>
      <c r="V92" s="7"/>
      <c r="W92" s="7"/>
      <c r="X92" s="7"/>
    </row>
    <row r="93" spans="1:24" ht="21" customHeight="1" x14ac:dyDescent="0.3">
      <c r="A93" s="85" t="s">
        <v>67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7"/>
      <c r="U93" s="7"/>
      <c r="V93" s="7"/>
      <c r="W93" s="7"/>
      <c r="X93" s="7"/>
    </row>
    <row r="94" spans="1:24" ht="147.75" customHeight="1" x14ac:dyDescent="0.3">
      <c r="A94" s="59" t="s">
        <v>7</v>
      </c>
      <c r="B94" s="59" t="s">
        <v>184</v>
      </c>
      <c r="C94" s="36" t="s">
        <v>331</v>
      </c>
      <c r="D94" s="36" t="s">
        <v>2625</v>
      </c>
      <c r="E94" s="45">
        <v>4008003240</v>
      </c>
      <c r="F94" s="36" t="s">
        <v>406</v>
      </c>
      <c r="G94" s="40" t="s">
        <v>407</v>
      </c>
      <c r="H94" s="36" t="s">
        <v>334</v>
      </c>
      <c r="I94" s="41" t="s">
        <v>102</v>
      </c>
      <c r="J94" s="36" t="s">
        <v>2626</v>
      </c>
      <c r="K94" s="36" t="s">
        <v>2116</v>
      </c>
      <c r="L94" s="36" t="s">
        <v>374</v>
      </c>
      <c r="M94" s="36" t="s">
        <v>1882</v>
      </c>
      <c r="N94" s="36" t="s">
        <v>94</v>
      </c>
      <c r="O94" s="36" t="s">
        <v>1883</v>
      </c>
      <c r="P94" s="36" t="s">
        <v>1884</v>
      </c>
      <c r="Q94" s="36" t="s">
        <v>94</v>
      </c>
      <c r="R94" s="43" t="s">
        <v>390</v>
      </c>
      <c r="S94" s="37" t="s">
        <v>408</v>
      </c>
      <c r="T94" s="36" t="s">
        <v>371</v>
      </c>
      <c r="U94" s="7"/>
      <c r="V94" s="7"/>
      <c r="W94" s="7"/>
      <c r="X94" s="7"/>
    </row>
    <row r="95" spans="1:24" ht="147.75" customHeight="1" x14ac:dyDescent="0.3">
      <c r="A95" s="59" t="s">
        <v>8</v>
      </c>
      <c r="B95" s="59" t="s">
        <v>185</v>
      </c>
      <c r="C95" s="36" t="s">
        <v>331</v>
      </c>
      <c r="D95" s="36" t="s">
        <v>405</v>
      </c>
      <c r="E95" s="45">
        <v>4008003314</v>
      </c>
      <c r="F95" s="36" t="s">
        <v>402</v>
      </c>
      <c r="G95" s="36" t="s">
        <v>403</v>
      </c>
      <c r="H95" s="36" t="s">
        <v>334</v>
      </c>
      <c r="I95" s="41" t="s">
        <v>102</v>
      </c>
      <c r="J95" s="36" t="s">
        <v>2127</v>
      </c>
      <c r="K95" s="36" t="s">
        <v>2116</v>
      </c>
      <c r="L95" s="36" t="s">
        <v>1517</v>
      </c>
      <c r="M95" s="36" t="s">
        <v>401</v>
      </c>
      <c r="N95" s="36" t="s">
        <v>94</v>
      </c>
      <c r="O95" s="36" t="s">
        <v>2622</v>
      </c>
      <c r="P95" s="36" t="s">
        <v>1880</v>
      </c>
      <c r="Q95" s="36" t="s">
        <v>1881</v>
      </c>
      <c r="R95" s="37" t="s">
        <v>390</v>
      </c>
      <c r="S95" s="37" t="s">
        <v>404</v>
      </c>
      <c r="T95" s="36" t="s">
        <v>371</v>
      </c>
      <c r="U95" s="7"/>
      <c r="V95" s="7"/>
      <c r="W95" s="7"/>
      <c r="X95" s="7"/>
    </row>
    <row r="96" spans="1:24" ht="147.75" customHeight="1" x14ac:dyDescent="0.3">
      <c r="A96" s="59" t="s">
        <v>9</v>
      </c>
      <c r="B96" s="59" t="s">
        <v>186</v>
      </c>
      <c r="C96" s="36" t="s">
        <v>331</v>
      </c>
      <c r="D96" s="36" t="s">
        <v>391</v>
      </c>
      <c r="E96" s="45">
        <v>4008003064</v>
      </c>
      <c r="F96" s="36" t="s">
        <v>386</v>
      </c>
      <c r="G96" s="40" t="s">
        <v>387</v>
      </c>
      <c r="H96" s="36" t="s">
        <v>334</v>
      </c>
      <c r="I96" s="41" t="s">
        <v>102</v>
      </c>
      <c r="J96" s="36" t="s">
        <v>2122</v>
      </c>
      <c r="K96" s="36" t="s">
        <v>2116</v>
      </c>
      <c r="L96" s="36" t="s">
        <v>1517</v>
      </c>
      <c r="M96" s="36" t="s">
        <v>388</v>
      </c>
      <c r="N96" s="36" t="s">
        <v>94</v>
      </c>
      <c r="O96" s="36" t="s">
        <v>1878</v>
      </c>
      <c r="P96" s="36" t="s">
        <v>1879</v>
      </c>
      <c r="Q96" s="36" t="s">
        <v>94</v>
      </c>
      <c r="R96" s="37" t="s">
        <v>390</v>
      </c>
      <c r="S96" s="37" t="s">
        <v>389</v>
      </c>
      <c r="T96" s="37" t="s">
        <v>94</v>
      </c>
      <c r="U96" s="7"/>
      <c r="V96" s="7"/>
      <c r="W96" s="7"/>
      <c r="X96" s="7"/>
    </row>
    <row r="97" spans="1:24" ht="145.5" customHeight="1" x14ac:dyDescent="0.3">
      <c r="A97" s="59" t="s">
        <v>10</v>
      </c>
      <c r="B97" s="59" t="s">
        <v>187</v>
      </c>
      <c r="C97" s="36" t="s">
        <v>331</v>
      </c>
      <c r="D97" s="36" t="s">
        <v>395</v>
      </c>
      <c r="E97" s="45">
        <v>4008003280</v>
      </c>
      <c r="F97" s="36" t="s">
        <v>396</v>
      </c>
      <c r="G97" s="40" t="s">
        <v>397</v>
      </c>
      <c r="H97" s="36" t="s">
        <v>334</v>
      </c>
      <c r="I97" s="41" t="s">
        <v>102</v>
      </c>
      <c r="J97" s="36" t="s">
        <v>2323</v>
      </c>
      <c r="K97" s="36" t="s">
        <v>2116</v>
      </c>
      <c r="L97" s="36" t="s">
        <v>99</v>
      </c>
      <c r="M97" s="36" t="s">
        <v>398</v>
      </c>
      <c r="N97" s="36" t="s">
        <v>94</v>
      </c>
      <c r="O97" s="36" t="s">
        <v>399</v>
      </c>
      <c r="P97" s="39" t="s">
        <v>1874</v>
      </c>
      <c r="Q97" s="36" t="s">
        <v>2629</v>
      </c>
      <c r="R97" s="43" t="s">
        <v>390</v>
      </c>
      <c r="S97" s="37" t="s">
        <v>400</v>
      </c>
      <c r="T97" s="36" t="s">
        <v>371</v>
      </c>
      <c r="U97" s="7"/>
      <c r="V97" s="7"/>
      <c r="W97" s="7"/>
      <c r="X97" s="7"/>
    </row>
    <row r="98" spans="1:24" ht="145.5" customHeight="1" x14ac:dyDescent="0.3">
      <c r="A98" s="59" t="s">
        <v>11</v>
      </c>
      <c r="B98" s="59" t="s">
        <v>1885</v>
      </c>
      <c r="C98" s="36" t="s">
        <v>331</v>
      </c>
      <c r="D98" s="36" t="s">
        <v>1886</v>
      </c>
      <c r="E98" s="45">
        <v>4008003307</v>
      </c>
      <c r="F98" s="36" t="s">
        <v>1887</v>
      </c>
      <c r="G98" s="40" t="s">
        <v>1888</v>
      </c>
      <c r="H98" s="36" t="s">
        <v>334</v>
      </c>
      <c r="I98" s="41" t="s">
        <v>102</v>
      </c>
      <c r="J98" s="36" t="s">
        <v>2465</v>
      </c>
      <c r="K98" s="36" t="s">
        <v>2116</v>
      </c>
      <c r="L98" s="36" t="s">
        <v>670</v>
      </c>
      <c r="M98" s="36" t="s">
        <v>385</v>
      </c>
      <c r="N98" s="36" t="s">
        <v>94</v>
      </c>
      <c r="O98" s="36" t="s">
        <v>2623</v>
      </c>
      <c r="P98" s="39" t="s">
        <v>2624</v>
      </c>
      <c r="Q98" s="36" t="s">
        <v>94</v>
      </c>
      <c r="R98" s="43" t="s">
        <v>390</v>
      </c>
      <c r="S98" s="37" t="s">
        <v>1889</v>
      </c>
      <c r="T98" s="36" t="s">
        <v>94</v>
      </c>
      <c r="U98" s="7"/>
      <c r="V98" s="7"/>
      <c r="W98" s="7"/>
      <c r="X98" s="7"/>
    </row>
    <row r="99" spans="1:24" ht="115.5" customHeight="1" x14ac:dyDescent="0.3">
      <c r="A99" s="59" t="s">
        <v>111</v>
      </c>
      <c r="B99" s="59" t="s">
        <v>188</v>
      </c>
      <c r="C99" s="36" t="s">
        <v>331</v>
      </c>
      <c r="D99" s="36" t="s">
        <v>2627</v>
      </c>
      <c r="E99" s="45">
        <v>4008003339</v>
      </c>
      <c r="F99" s="36" t="s">
        <v>392</v>
      </c>
      <c r="G99" s="36" t="s">
        <v>393</v>
      </c>
      <c r="H99" s="36" t="s">
        <v>334</v>
      </c>
      <c r="I99" s="41" t="s">
        <v>102</v>
      </c>
      <c r="J99" s="36" t="s">
        <v>2628</v>
      </c>
      <c r="K99" s="36" t="s">
        <v>2116</v>
      </c>
      <c r="L99" s="36" t="s">
        <v>92</v>
      </c>
      <c r="M99" s="36" t="s">
        <v>1875</v>
      </c>
      <c r="N99" s="36" t="s">
        <v>94</v>
      </c>
      <c r="O99" s="36" t="s">
        <v>2587</v>
      </c>
      <c r="P99" s="39" t="s">
        <v>1876</v>
      </c>
      <c r="Q99" s="36" t="s">
        <v>94</v>
      </c>
      <c r="R99" s="37" t="s">
        <v>1877</v>
      </c>
      <c r="S99" s="37" t="s">
        <v>394</v>
      </c>
      <c r="T99" s="36" t="s">
        <v>371</v>
      </c>
      <c r="U99" s="7"/>
      <c r="V99" s="7"/>
      <c r="W99" s="7"/>
      <c r="X99" s="7"/>
    </row>
    <row r="100" spans="1:24" ht="15.6" x14ac:dyDescent="0.3">
      <c r="A100" s="85" t="s">
        <v>68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7"/>
      <c r="U100" s="7"/>
      <c r="V100" s="7"/>
      <c r="W100" s="7"/>
      <c r="X100" s="7"/>
    </row>
    <row r="101" spans="1:24" ht="243" customHeight="1" x14ac:dyDescent="0.3">
      <c r="A101" s="59">
        <v>1</v>
      </c>
      <c r="B101" s="59" t="s">
        <v>189</v>
      </c>
      <c r="C101" s="36" t="s">
        <v>331</v>
      </c>
      <c r="D101" s="36" t="s">
        <v>866</v>
      </c>
      <c r="E101" s="45">
        <v>4023006172</v>
      </c>
      <c r="F101" s="36" t="s">
        <v>865</v>
      </c>
      <c r="G101" s="40" t="s">
        <v>867</v>
      </c>
      <c r="H101" s="36" t="s">
        <v>481</v>
      </c>
      <c r="I101" s="41" t="s">
        <v>102</v>
      </c>
      <c r="J101" s="36" t="s">
        <v>2122</v>
      </c>
      <c r="K101" s="36" t="s">
        <v>2116</v>
      </c>
      <c r="L101" s="36" t="s">
        <v>374</v>
      </c>
      <c r="M101" s="36" t="s">
        <v>868</v>
      </c>
      <c r="N101" s="36" t="s">
        <v>94</v>
      </c>
      <c r="O101" s="36" t="s">
        <v>2182</v>
      </c>
      <c r="P101" s="36" t="s">
        <v>2222</v>
      </c>
      <c r="Q101" s="36" t="s">
        <v>105</v>
      </c>
      <c r="R101" s="37" t="s">
        <v>390</v>
      </c>
      <c r="S101" s="37" t="s">
        <v>870</v>
      </c>
      <c r="T101" s="37" t="s">
        <v>678</v>
      </c>
      <c r="U101" s="7"/>
      <c r="V101" s="7"/>
      <c r="W101" s="7"/>
      <c r="X101" s="7"/>
    </row>
    <row r="102" spans="1:24" ht="222.75" customHeight="1" x14ac:dyDescent="0.3">
      <c r="A102" s="59">
        <v>2</v>
      </c>
      <c r="B102" s="59" t="s">
        <v>190</v>
      </c>
      <c r="C102" s="36" t="s">
        <v>331</v>
      </c>
      <c r="D102" s="36" t="s">
        <v>859</v>
      </c>
      <c r="E102" s="45">
        <v>4023006077</v>
      </c>
      <c r="F102" s="36" t="s">
        <v>860</v>
      </c>
      <c r="G102" s="40" t="s">
        <v>861</v>
      </c>
      <c r="H102" s="36" t="s">
        <v>481</v>
      </c>
      <c r="I102" s="41" t="s">
        <v>102</v>
      </c>
      <c r="J102" s="36" t="s">
        <v>2122</v>
      </c>
      <c r="K102" s="36" t="s">
        <v>2116</v>
      </c>
      <c r="L102" s="36" t="s">
        <v>374</v>
      </c>
      <c r="M102" s="36" t="s">
        <v>862</v>
      </c>
      <c r="N102" s="36" t="s">
        <v>94</v>
      </c>
      <c r="O102" s="36" t="s">
        <v>1809</v>
      </c>
      <c r="P102" s="36" t="s">
        <v>863</v>
      </c>
      <c r="Q102" s="36" t="s">
        <v>94</v>
      </c>
      <c r="R102" s="37" t="s">
        <v>390</v>
      </c>
      <c r="S102" s="37" t="s">
        <v>864</v>
      </c>
      <c r="T102" s="36" t="s">
        <v>371</v>
      </c>
      <c r="U102" s="7"/>
      <c r="V102" s="7"/>
      <c r="W102" s="7"/>
      <c r="X102" s="7"/>
    </row>
    <row r="103" spans="1:24" ht="116.25" customHeight="1" x14ac:dyDescent="0.3">
      <c r="A103" s="59">
        <v>3</v>
      </c>
      <c r="B103" s="59" t="s">
        <v>191</v>
      </c>
      <c r="C103" s="36" t="s">
        <v>875</v>
      </c>
      <c r="D103" s="36" t="s">
        <v>2224</v>
      </c>
      <c r="E103" s="45">
        <v>4023006140</v>
      </c>
      <c r="F103" s="36" t="s">
        <v>876</v>
      </c>
      <c r="G103" s="36" t="s">
        <v>877</v>
      </c>
      <c r="H103" s="36" t="s">
        <v>481</v>
      </c>
      <c r="I103" s="41" t="s">
        <v>102</v>
      </c>
      <c r="J103" s="36" t="s">
        <v>2122</v>
      </c>
      <c r="K103" s="36" t="s">
        <v>2116</v>
      </c>
      <c r="L103" s="36" t="s">
        <v>878</v>
      </c>
      <c r="M103" s="36" t="s">
        <v>879</v>
      </c>
      <c r="N103" s="36" t="s">
        <v>94</v>
      </c>
      <c r="O103" s="36" t="s">
        <v>869</v>
      </c>
      <c r="P103" s="36" t="s">
        <v>1800</v>
      </c>
      <c r="Q103" s="36" t="s">
        <v>105</v>
      </c>
      <c r="R103" s="37" t="s">
        <v>390</v>
      </c>
      <c r="S103" s="37" t="s">
        <v>880</v>
      </c>
      <c r="T103" s="36" t="s">
        <v>371</v>
      </c>
      <c r="U103" s="7"/>
      <c r="V103" s="7"/>
      <c r="W103" s="7"/>
      <c r="X103" s="7"/>
    </row>
    <row r="104" spans="1:24" ht="127.5" customHeight="1" x14ac:dyDescent="0.3">
      <c r="A104" s="59">
        <v>4</v>
      </c>
      <c r="B104" s="59" t="s">
        <v>842</v>
      </c>
      <c r="C104" s="36" t="s">
        <v>331</v>
      </c>
      <c r="D104" s="36" t="s">
        <v>2235</v>
      </c>
      <c r="E104" s="45">
        <v>4023003608</v>
      </c>
      <c r="F104" s="36" t="s">
        <v>843</v>
      </c>
      <c r="G104" s="40" t="s">
        <v>844</v>
      </c>
      <c r="H104" s="36" t="s">
        <v>481</v>
      </c>
      <c r="I104" s="41" t="s">
        <v>102</v>
      </c>
      <c r="J104" s="36" t="s">
        <v>2122</v>
      </c>
      <c r="K104" s="36" t="s">
        <v>2116</v>
      </c>
      <c r="L104" s="36" t="s">
        <v>92</v>
      </c>
      <c r="M104" s="36" t="s">
        <v>845</v>
      </c>
      <c r="N104" s="36" t="s">
        <v>94</v>
      </c>
      <c r="O104" s="36" t="s">
        <v>2236</v>
      </c>
      <c r="P104" s="36" t="s">
        <v>1807</v>
      </c>
      <c r="Q104" s="36" t="s">
        <v>94</v>
      </c>
      <c r="R104" s="36" t="s">
        <v>390</v>
      </c>
      <c r="S104" s="36" t="s">
        <v>846</v>
      </c>
      <c r="T104" s="36" t="s">
        <v>371</v>
      </c>
      <c r="U104" s="7"/>
      <c r="V104" s="7"/>
      <c r="W104" s="7"/>
      <c r="X104" s="7"/>
    </row>
    <row r="105" spans="1:24" ht="255.75" customHeight="1" x14ac:dyDescent="0.3">
      <c r="A105" s="59">
        <v>5</v>
      </c>
      <c r="B105" s="59" t="s">
        <v>192</v>
      </c>
      <c r="C105" s="36" t="s">
        <v>331</v>
      </c>
      <c r="D105" s="36" t="s">
        <v>2233</v>
      </c>
      <c r="E105" s="45">
        <v>4023003622</v>
      </c>
      <c r="F105" s="36" t="s">
        <v>885</v>
      </c>
      <c r="G105" s="40" t="s">
        <v>886</v>
      </c>
      <c r="H105" s="36" t="s">
        <v>481</v>
      </c>
      <c r="I105" s="41" t="s">
        <v>102</v>
      </c>
      <c r="J105" s="36" t="s">
        <v>2122</v>
      </c>
      <c r="K105" s="36" t="s">
        <v>2116</v>
      </c>
      <c r="L105" s="36" t="s">
        <v>92</v>
      </c>
      <c r="M105" s="36" t="s">
        <v>887</v>
      </c>
      <c r="N105" s="36" t="s">
        <v>94</v>
      </c>
      <c r="O105" s="36" t="s">
        <v>2234</v>
      </c>
      <c r="P105" s="36" t="s">
        <v>1808</v>
      </c>
      <c r="Q105" s="36" t="s">
        <v>94</v>
      </c>
      <c r="R105" s="37" t="s">
        <v>390</v>
      </c>
      <c r="S105" s="37" t="s">
        <v>888</v>
      </c>
      <c r="T105" s="36" t="s">
        <v>371</v>
      </c>
      <c r="U105" s="7"/>
      <c r="V105" s="7"/>
      <c r="W105" s="7"/>
      <c r="X105" s="7"/>
    </row>
    <row r="106" spans="1:24" ht="263.25" customHeight="1" x14ac:dyDescent="0.3">
      <c r="A106" s="59">
        <v>6</v>
      </c>
      <c r="B106" s="59" t="s">
        <v>193</v>
      </c>
      <c r="C106" s="36" t="s">
        <v>331</v>
      </c>
      <c r="D106" s="36" t="s">
        <v>1804</v>
      </c>
      <c r="E106" s="45">
        <v>4023006373</v>
      </c>
      <c r="F106" s="36" t="s">
        <v>881</v>
      </c>
      <c r="G106" s="40" t="s">
        <v>882</v>
      </c>
      <c r="H106" s="36" t="s">
        <v>481</v>
      </c>
      <c r="I106" s="41" t="s">
        <v>102</v>
      </c>
      <c r="J106" s="36" t="s">
        <v>2122</v>
      </c>
      <c r="K106" s="36" t="s">
        <v>2116</v>
      </c>
      <c r="L106" s="36" t="s">
        <v>92</v>
      </c>
      <c r="M106" s="36" t="s">
        <v>883</v>
      </c>
      <c r="N106" s="36" t="s">
        <v>94</v>
      </c>
      <c r="O106" s="36" t="s">
        <v>1805</v>
      </c>
      <c r="P106" s="36" t="s">
        <v>1806</v>
      </c>
      <c r="Q106" s="36" t="s">
        <v>2223</v>
      </c>
      <c r="R106" s="37" t="s">
        <v>390</v>
      </c>
      <c r="S106" s="37" t="s">
        <v>884</v>
      </c>
      <c r="T106" s="36" t="s">
        <v>371</v>
      </c>
      <c r="U106" s="7"/>
      <c r="V106" s="7"/>
      <c r="W106" s="7"/>
      <c r="X106" s="7"/>
    </row>
    <row r="107" spans="1:24" ht="217.5" customHeight="1" x14ac:dyDescent="0.3">
      <c r="A107" s="59">
        <v>7</v>
      </c>
      <c r="B107" s="59" t="s">
        <v>194</v>
      </c>
      <c r="C107" s="36" t="s">
        <v>331</v>
      </c>
      <c r="D107" s="36" t="s">
        <v>2225</v>
      </c>
      <c r="E107" s="45">
        <v>4023003189</v>
      </c>
      <c r="F107" s="46" t="s">
        <v>852</v>
      </c>
      <c r="G107" s="40" t="s">
        <v>853</v>
      </c>
      <c r="H107" s="36" t="s">
        <v>481</v>
      </c>
      <c r="I107" s="41" t="s">
        <v>102</v>
      </c>
      <c r="J107" s="36" t="s">
        <v>2122</v>
      </c>
      <c r="K107" s="36" t="s">
        <v>2116</v>
      </c>
      <c r="L107" s="36" t="s">
        <v>92</v>
      </c>
      <c r="M107" s="36" t="s">
        <v>854</v>
      </c>
      <c r="N107" s="36" t="s">
        <v>94</v>
      </c>
      <c r="O107" s="36" t="s">
        <v>2128</v>
      </c>
      <c r="P107" s="36" t="s">
        <v>1803</v>
      </c>
      <c r="Q107" s="36" t="s">
        <v>105</v>
      </c>
      <c r="R107" s="37" t="s">
        <v>390</v>
      </c>
      <c r="S107" s="37" t="s">
        <v>855</v>
      </c>
      <c r="T107" s="37" t="s">
        <v>94</v>
      </c>
      <c r="U107" s="7"/>
      <c r="V107" s="7"/>
      <c r="W107" s="7"/>
      <c r="X107" s="7"/>
    </row>
    <row r="108" spans="1:24" ht="219" customHeight="1" x14ac:dyDescent="0.3">
      <c r="A108" s="59">
        <v>8</v>
      </c>
      <c r="B108" s="59" t="s">
        <v>195</v>
      </c>
      <c r="C108" s="36" t="s">
        <v>331</v>
      </c>
      <c r="D108" s="36" t="s">
        <v>2232</v>
      </c>
      <c r="E108" s="45">
        <v>4023003206</v>
      </c>
      <c r="F108" s="36" t="s">
        <v>847</v>
      </c>
      <c r="G108" s="40" t="s">
        <v>848</v>
      </c>
      <c r="H108" s="36" t="s">
        <v>481</v>
      </c>
      <c r="I108" s="41" t="s">
        <v>102</v>
      </c>
      <c r="J108" s="36" t="s">
        <v>2122</v>
      </c>
      <c r="K108" s="36" t="s">
        <v>2116</v>
      </c>
      <c r="L108" s="36" t="s">
        <v>92</v>
      </c>
      <c r="M108" s="36" t="s">
        <v>849</v>
      </c>
      <c r="N108" s="36" t="s">
        <v>94</v>
      </c>
      <c r="O108" s="36" t="s">
        <v>850</v>
      </c>
      <c r="P108" s="36" t="s">
        <v>1802</v>
      </c>
      <c r="Q108" s="36" t="s">
        <v>94</v>
      </c>
      <c r="R108" s="36" t="s">
        <v>390</v>
      </c>
      <c r="S108" s="36" t="s">
        <v>851</v>
      </c>
      <c r="T108" s="36" t="s">
        <v>371</v>
      </c>
      <c r="U108" s="7"/>
      <c r="V108" s="7"/>
      <c r="W108" s="7"/>
      <c r="X108" s="7"/>
    </row>
    <row r="109" spans="1:24" ht="201" customHeight="1" x14ac:dyDescent="0.3">
      <c r="A109" s="59">
        <v>9</v>
      </c>
      <c r="B109" s="59" t="s">
        <v>196</v>
      </c>
      <c r="C109" s="36" t="s">
        <v>331</v>
      </c>
      <c r="D109" s="36" t="s">
        <v>2229</v>
      </c>
      <c r="E109" s="45">
        <v>4023003647</v>
      </c>
      <c r="F109" s="36" t="s">
        <v>871</v>
      </c>
      <c r="G109" s="40" t="s">
        <v>872</v>
      </c>
      <c r="H109" s="36" t="s">
        <v>481</v>
      </c>
      <c r="I109" s="41" t="s">
        <v>102</v>
      </c>
      <c r="J109" s="36" t="s">
        <v>2122</v>
      </c>
      <c r="K109" s="36" t="s">
        <v>2116</v>
      </c>
      <c r="L109" s="36" t="s">
        <v>374</v>
      </c>
      <c r="M109" s="36" t="s">
        <v>873</v>
      </c>
      <c r="N109" s="36" t="s">
        <v>94</v>
      </c>
      <c r="O109" s="36" t="s">
        <v>2172</v>
      </c>
      <c r="P109" s="36" t="s">
        <v>2230</v>
      </c>
      <c r="Q109" s="36" t="s">
        <v>2231</v>
      </c>
      <c r="R109" s="37" t="s">
        <v>390</v>
      </c>
      <c r="S109" s="37" t="s">
        <v>874</v>
      </c>
      <c r="T109" s="36" t="s">
        <v>371</v>
      </c>
      <c r="U109" s="7"/>
      <c r="V109" s="7"/>
      <c r="W109" s="7"/>
      <c r="X109" s="7"/>
    </row>
    <row r="110" spans="1:24" ht="268.5" customHeight="1" x14ac:dyDescent="0.3">
      <c r="A110" s="59">
        <v>10</v>
      </c>
      <c r="B110" s="59" t="s">
        <v>197</v>
      </c>
      <c r="C110" s="36" t="s">
        <v>331</v>
      </c>
      <c r="D110" s="36" t="s">
        <v>2217</v>
      </c>
      <c r="E110" s="45">
        <v>4023006126</v>
      </c>
      <c r="F110" s="36" t="s">
        <v>856</v>
      </c>
      <c r="G110" s="36" t="s">
        <v>857</v>
      </c>
      <c r="H110" s="36" t="s">
        <v>481</v>
      </c>
      <c r="I110" s="41" t="s">
        <v>102</v>
      </c>
      <c r="J110" s="36" t="s">
        <v>2122</v>
      </c>
      <c r="K110" s="36" t="s">
        <v>2116</v>
      </c>
      <c r="L110" s="36" t="s">
        <v>374</v>
      </c>
      <c r="M110" s="36" t="s">
        <v>2218</v>
      </c>
      <c r="N110" s="36" t="s">
        <v>94</v>
      </c>
      <c r="O110" s="36" t="s">
        <v>2219</v>
      </c>
      <c r="P110" s="36" t="s">
        <v>2220</v>
      </c>
      <c r="Q110" s="36" t="s">
        <v>2228</v>
      </c>
      <c r="R110" s="37" t="s">
        <v>390</v>
      </c>
      <c r="S110" s="37" t="s">
        <v>858</v>
      </c>
      <c r="T110" s="36" t="s">
        <v>371</v>
      </c>
      <c r="U110" s="7"/>
      <c r="V110" s="7"/>
      <c r="W110" s="7"/>
      <c r="X110" s="7"/>
    </row>
    <row r="111" spans="1:24" ht="127.5" customHeight="1" x14ac:dyDescent="0.3">
      <c r="A111" s="59">
        <v>11</v>
      </c>
      <c r="B111" s="59" t="s">
        <v>198</v>
      </c>
      <c r="C111" s="36" t="s">
        <v>331</v>
      </c>
      <c r="D111" s="36" t="s">
        <v>2226</v>
      </c>
      <c r="E111" s="45">
        <v>4023003171</v>
      </c>
      <c r="F111" s="36" t="s">
        <v>889</v>
      </c>
      <c r="G111" s="40" t="s">
        <v>890</v>
      </c>
      <c r="H111" s="36" t="s">
        <v>481</v>
      </c>
      <c r="I111" s="41" t="s">
        <v>102</v>
      </c>
      <c r="J111" s="36" t="s">
        <v>2122</v>
      </c>
      <c r="K111" s="36" t="s">
        <v>2116</v>
      </c>
      <c r="L111" s="36" t="s">
        <v>92</v>
      </c>
      <c r="M111" s="36" t="s">
        <v>891</v>
      </c>
      <c r="N111" s="36" t="s">
        <v>94</v>
      </c>
      <c r="O111" s="36" t="s">
        <v>2227</v>
      </c>
      <c r="P111" s="36" t="s">
        <v>1801</v>
      </c>
      <c r="Q111" s="36" t="s">
        <v>94</v>
      </c>
      <c r="R111" s="36" t="s">
        <v>390</v>
      </c>
      <c r="S111" s="36" t="s">
        <v>892</v>
      </c>
      <c r="T111" s="36" t="s">
        <v>371</v>
      </c>
      <c r="U111" s="7"/>
      <c r="V111" s="7"/>
      <c r="W111" s="7"/>
      <c r="X111" s="7"/>
    </row>
    <row r="112" spans="1:24" ht="228.75" customHeight="1" x14ac:dyDescent="0.3">
      <c r="A112" s="59">
        <v>12</v>
      </c>
      <c r="B112" s="59" t="s">
        <v>171</v>
      </c>
      <c r="C112" s="36" t="s">
        <v>331</v>
      </c>
      <c r="D112" s="36" t="s">
        <v>1810</v>
      </c>
      <c r="E112" s="45">
        <v>4023006380</v>
      </c>
      <c r="F112" s="36" t="s">
        <v>893</v>
      </c>
      <c r="G112" s="36" t="s">
        <v>894</v>
      </c>
      <c r="H112" s="36" t="s">
        <v>481</v>
      </c>
      <c r="I112" s="41" t="s">
        <v>102</v>
      </c>
      <c r="J112" s="36" t="s">
        <v>2221</v>
      </c>
      <c r="K112" s="36" t="s">
        <v>2116</v>
      </c>
      <c r="L112" s="36" t="s">
        <v>368</v>
      </c>
      <c r="M112" s="36" t="s">
        <v>895</v>
      </c>
      <c r="N112" s="36" t="s">
        <v>94</v>
      </c>
      <c r="O112" s="36" t="s">
        <v>558</v>
      </c>
      <c r="P112" s="36" t="s">
        <v>1811</v>
      </c>
      <c r="Q112" s="36" t="s">
        <v>94</v>
      </c>
      <c r="R112" s="37" t="s">
        <v>390</v>
      </c>
      <c r="S112" s="37" t="s">
        <v>896</v>
      </c>
      <c r="T112" s="36" t="s">
        <v>371</v>
      </c>
      <c r="U112" s="7"/>
      <c r="V112" s="7"/>
      <c r="W112" s="7"/>
      <c r="X112" s="7"/>
    </row>
    <row r="113" spans="1:24" ht="118.5" customHeight="1" x14ac:dyDescent="0.3">
      <c r="A113" s="59">
        <v>13</v>
      </c>
      <c r="B113" s="59" t="s">
        <v>199</v>
      </c>
      <c r="C113" s="36" t="s">
        <v>331</v>
      </c>
      <c r="D113" s="36" t="s">
        <v>2088</v>
      </c>
      <c r="E113" s="45">
        <v>4023006398</v>
      </c>
      <c r="F113" s="36" t="s">
        <v>897</v>
      </c>
      <c r="G113" s="40" t="s">
        <v>898</v>
      </c>
      <c r="H113" s="36" t="s">
        <v>481</v>
      </c>
      <c r="I113" s="41" t="s">
        <v>102</v>
      </c>
      <c r="J113" s="36" t="s">
        <v>2122</v>
      </c>
      <c r="K113" s="36" t="s">
        <v>2116</v>
      </c>
      <c r="L113" s="36" t="s">
        <v>92</v>
      </c>
      <c r="M113" s="36" t="s">
        <v>899</v>
      </c>
      <c r="N113" s="36" t="s">
        <v>94</v>
      </c>
      <c r="O113" s="36" t="s">
        <v>375</v>
      </c>
      <c r="P113" s="36" t="s">
        <v>1799</v>
      </c>
      <c r="Q113" s="36" t="s">
        <v>900</v>
      </c>
      <c r="R113" s="37" t="s">
        <v>901</v>
      </c>
      <c r="S113" s="43" t="s">
        <v>94</v>
      </c>
      <c r="T113" s="36" t="s">
        <v>371</v>
      </c>
      <c r="U113" s="7"/>
      <c r="V113" s="7"/>
      <c r="W113" s="7"/>
      <c r="X113" s="7"/>
    </row>
    <row r="114" spans="1:24" ht="15.6" x14ac:dyDescent="0.3">
      <c r="A114" s="85" t="s">
        <v>69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7"/>
      <c r="U114" s="7"/>
      <c r="V114" s="7"/>
      <c r="W114" s="7"/>
      <c r="X114" s="7"/>
    </row>
    <row r="115" spans="1:24" ht="107.25" customHeight="1" x14ac:dyDescent="0.3">
      <c r="A115" s="59" t="s">
        <v>7</v>
      </c>
      <c r="B115" s="59" t="s">
        <v>200</v>
      </c>
      <c r="C115" s="36" t="s">
        <v>331</v>
      </c>
      <c r="D115" s="36" t="s">
        <v>968</v>
      </c>
      <c r="E115" s="45">
        <v>4009005836</v>
      </c>
      <c r="F115" s="36" t="s">
        <v>964</v>
      </c>
      <c r="G115" s="40" t="s">
        <v>969</v>
      </c>
      <c r="H115" s="36" t="s">
        <v>481</v>
      </c>
      <c r="I115" s="41" t="s">
        <v>102</v>
      </c>
      <c r="J115" s="36" t="s">
        <v>2122</v>
      </c>
      <c r="K115" s="36" t="s">
        <v>2116</v>
      </c>
      <c r="L115" s="36" t="s">
        <v>383</v>
      </c>
      <c r="M115" s="36" t="s">
        <v>385</v>
      </c>
      <c r="N115" s="36" t="s">
        <v>94</v>
      </c>
      <c r="O115" s="36" t="s">
        <v>1900</v>
      </c>
      <c r="P115" s="36" t="s">
        <v>1942</v>
      </c>
      <c r="Q115" s="36" t="s">
        <v>2242</v>
      </c>
      <c r="R115" s="37" t="s">
        <v>390</v>
      </c>
      <c r="S115" s="37" t="s">
        <v>970</v>
      </c>
      <c r="T115" s="37" t="s">
        <v>94</v>
      </c>
      <c r="U115" s="7"/>
      <c r="V115" s="7"/>
      <c r="W115" s="7"/>
      <c r="X115" s="7"/>
    </row>
    <row r="116" spans="1:24" ht="114.75" customHeight="1" x14ac:dyDescent="0.3">
      <c r="A116" s="59" t="s">
        <v>8</v>
      </c>
      <c r="B116" s="59" t="s">
        <v>986</v>
      </c>
      <c r="C116" s="36" t="s">
        <v>331</v>
      </c>
      <c r="D116" s="36" t="s">
        <v>2238</v>
      </c>
      <c r="E116" s="45">
        <v>4009006011</v>
      </c>
      <c r="F116" s="46" t="s">
        <v>972</v>
      </c>
      <c r="G116" s="36" t="s">
        <v>971</v>
      </c>
      <c r="H116" s="36" t="s">
        <v>481</v>
      </c>
      <c r="I116" s="41" t="s">
        <v>102</v>
      </c>
      <c r="J116" s="36" t="s">
        <v>2122</v>
      </c>
      <c r="K116" s="36" t="s">
        <v>2116</v>
      </c>
      <c r="L116" s="36" t="s">
        <v>99</v>
      </c>
      <c r="M116" s="36" t="s">
        <v>385</v>
      </c>
      <c r="N116" s="36" t="s">
        <v>94</v>
      </c>
      <c r="O116" s="36" t="s">
        <v>987</v>
      </c>
      <c r="P116" s="36" t="s">
        <v>1948</v>
      </c>
      <c r="Q116" s="36" t="s">
        <v>2239</v>
      </c>
      <c r="R116" s="37" t="s">
        <v>390</v>
      </c>
      <c r="S116" s="37" t="s">
        <v>2240</v>
      </c>
      <c r="T116" s="36" t="s">
        <v>988</v>
      </c>
      <c r="U116" s="7"/>
      <c r="V116" s="7"/>
      <c r="W116" s="7"/>
      <c r="X116" s="7"/>
    </row>
    <row r="117" spans="1:24" ht="147.75" customHeight="1" x14ac:dyDescent="0.3">
      <c r="A117" s="59" t="s">
        <v>9</v>
      </c>
      <c r="B117" s="59" t="s">
        <v>989</v>
      </c>
      <c r="C117" s="36" t="s">
        <v>331</v>
      </c>
      <c r="D117" s="36" t="s">
        <v>2251</v>
      </c>
      <c r="E117" s="45">
        <v>4009006090</v>
      </c>
      <c r="F117" s="36" t="s">
        <v>990</v>
      </c>
      <c r="G117" s="40" t="s">
        <v>991</v>
      </c>
      <c r="H117" s="36" t="s">
        <v>481</v>
      </c>
      <c r="I117" s="41" t="s">
        <v>102</v>
      </c>
      <c r="J117" s="36" t="s">
        <v>2122</v>
      </c>
      <c r="K117" s="36" t="s">
        <v>2116</v>
      </c>
      <c r="L117" s="36" t="s">
        <v>374</v>
      </c>
      <c r="M117" s="36" t="s">
        <v>992</v>
      </c>
      <c r="N117" s="36" t="s">
        <v>94</v>
      </c>
      <c r="O117" s="36" t="s">
        <v>2252</v>
      </c>
      <c r="P117" s="36" t="s">
        <v>1945</v>
      </c>
      <c r="Q117" s="36" t="s">
        <v>94</v>
      </c>
      <c r="R117" s="37" t="s">
        <v>390</v>
      </c>
      <c r="S117" s="37" t="s">
        <v>993</v>
      </c>
      <c r="T117" s="36" t="s">
        <v>371</v>
      </c>
      <c r="U117" s="7"/>
      <c r="V117" s="7"/>
      <c r="W117" s="7"/>
      <c r="X117" s="7"/>
    </row>
    <row r="118" spans="1:24" ht="108" customHeight="1" x14ac:dyDescent="0.3">
      <c r="A118" s="59" t="s">
        <v>10</v>
      </c>
      <c r="B118" s="59" t="s">
        <v>201</v>
      </c>
      <c r="C118" s="36" t="s">
        <v>331</v>
      </c>
      <c r="D118" s="36" t="s">
        <v>1008</v>
      </c>
      <c r="E118" s="45">
        <v>4009006029</v>
      </c>
      <c r="F118" s="36" t="s">
        <v>1009</v>
      </c>
      <c r="G118" s="40" t="s">
        <v>1010</v>
      </c>
      <c r="H118" s="36" t="s">
        <v>481</v>
      </c>
      <c r="I118" s="41" t="s">
        <v>102</v>
      </c>
      <c r="J118" s="36" t="s">
        <v>2127</v>
      </c>
      <c r="K118" s="36" t="s">
        <v>2116</v>
      </c>
      <c r="L118" s="36" t="s">
        <v>374</v>
      </c>
      <c r="M118" s="36" t="s">
        <v>385</v>
      </c>
      <c r="N118" s="36" t="s">
        <v>94</v>
      </c>
      <c r="O118" s="36" t="s">
        <v>2243</v>
      </c>
      <c r="P118" s="36" t="s">
        <v>1944</v>
      </c>
      <c r="Q118" s="36" t="s">
        <v>94</v>
      </c>
      <c r="R118" s="37" t="s">
        <v>390</v>
      </c>
      <c r="S118" s="37" t="s">
        <v>1011</v>
      </c>
      <c r="T118" s="36" t="s">
        <v>371</v>
      </c>
      <c r="U118" s="7"/>
      <c r="V118" s="7"/>
      <c r="W118" s="7"/>
      <c r="X118" s="7"/>
    </row>
    <row r="119" spans="1:24" ht="110.25" customHeight="1" x14ac:dyDescent="0.3">
      <c r="A119" s="59" t="s">
        <v>11</v>
      </c>
      <c r="B119" s="59" t="s">
        <v>962</v>
      </c>
      <c r="C119" s="36" t="s">
        <v>331</v>
      </c>
      <c r="D119" s="36" t="s">
        <v>963</v>
      </c>
      <c r="E119" s="45">
        <v>4009006244</v>
      </c>
      <c r="F119" s="36" t="s">
        <v>964</v>
      </c>
      <c r="G119" s="40" t="s">
        <v>965</v>
      </c>
      <c r="H119" s="36" t="s">
        <v>481</v>
      </c>
      <c r="I119" s="41" t="s">
        <v>102</v>
      </c>
      <c r="J119" s="36" t="s">
        <v>2127</v>
      </c>
      <c r="K119" s="36" t="s">
        <v>2116</v>
      </c>
      <c r="L119" s="36" t="s">
        <v>99</v>
      </c>
      <c r="M119" s="36" t="s">
        <v>385</v>
      </c>
      <c r="N119" s="36" t="s">
        <v>94</v>
      </c>
      <c r="O119" s="36" t="s">
        <v>2249</v>
      </c>
      <c r="P119" s="36" t="s">
        <v>1939</v>
      </c>
      <c r="Q119" s="36" t="s">
        <v>966</v>
      </c>
      <c r="R119" s="37" t="s">
        <v>390</v>
      </c>
      <c r="S119" s="37" t="s">
        <v>967</v>
      </c>
      <c r="T119" s="37" t="s">
        <v>94</v>
      </c>
      <c r="U119" s="7"/>
      <c r="V119" s="7"/>
      <c r="W119" s="7"/>
      <c r="X119" s="7"/>
    </row>
    <row r="120" spans="1:24" ht="93.75" customHeight="1" x14ac:dyDescent="0.3">
      <c r="A120" s="59" t="s">
        <v>111</v>
      </c>
      <c r="B120" s="59" t="s">
        <v>202</v>
      </c>
      <c r="C120" s="36" t="s">
        <v>331</v>
      </c>
      <c r="D120" s="36" t="s">
        <v>2246</v>
      </c>
      <c r="E120" s="45">
        <v>4009006212</v>
      </c>
      <c r="F120" s="36" t="s">
        <v>999</v>
      </c>
      <c r="G120" s="36" t="s">
        <v>1000</v>
      </c>
      <c r="H120" s="36" t="s">
        <v>481</v>
      </c>
      <c r="I120" s="41" t="s">
        <v>102</v>
      </c>
      <c r="J120" s="36" t="s">
        <v>2122</v>
      </c>
      <c r="K120" s="36" t="s">
        <v>2116</v>
      </c>
      <c r="L120" s="36" t="s">
        <v>374</v>
      </c>
      <c r="M120" s="36" t="s">
        <v>385</v>
      </c>
      <c r="N120" s="36" t="s">
        <v>94</v>
      </c>
      <c r="O120" s="36" t="s">
        <v>1001</v>
      </c>
      <c r="P120" s="36" t="s">
        <v>1938</v>
      </c>
      <c r="Q120" s="36" t="s">
        <v>94</v>
      </c>
      <c r="R120" s="37" t="s">
        <v>390</v>
      </c>
      <c r="S120" s="37" t="s">
        <v>1002</v>
      </c>
      <c r="T120" s="37" t="s">
        <v>94</v>
      </c>
      <c r="U120" s="7"/>
      <c r="V120" s="7"/>
      <c r="W120" s="7"/>
      <c r="X120" s="7"/>
    </row>
    <row r="121" spans="1:24" ht="100.5" customHeight="1" x14ac:dyDescent="0.3">
      <c r="A121" s="59" t="s">
        <v>113</v>
      </c>
      <c r="B121" s="59" t="s">
        <v>203</v>
      </c>
      <c r="C121" s="36" t="s">
        <v>331</v>
      </c>
      <c r="D121" s="36" t="s">
        <v>2241</v>
      </c>
      <c r="E121" s="45">
        <v>4009006100</v>
      </c>
      <c r="F121" s="36" t="s">
        <v>958</v>
      </c>
      <c r="G121" s="36" t="s">
        <v>959</v>
      </c>
      <c r="H121" s="36" t="s">
        <v>481</v>
      </c>
      <c r="I121" s="41" t="s">
        <v>102</v>
      </c>
      <c r="J121" s="36" t="s">
        <v>2122</v>
      </c>
      <c r="K121" s="36" t="s">
        <v>2116</v>
      </c>
      <c r="L121" s="36" t="s">
        <v>960</v>
      </c>
      <c r="M121" s="36" t="s">
        <v>385</v>
      </c>
      <c r="N121" s="36" t="s">
        <v>94</v>
      </c>
      <c r="O121" s="36" t="s">
        <v>2128</v>
      </c>
      <c r="P121" s="36" t="s">
        <v>1941</v>
      </c>
      <c r="Q121" s="36" t="s">
        <v>94</v>
      </c>
      <c r="R121" s="37" t="s">
        <v>390</v>
      </c>
      <c r="S121" s="37" t="s">
        <v>961</v>
      </c>
      <c r="T121" s="36" t="s">
        <v>371</v>
      </c>
      <c r="U121" s="7"/>
      <c r="V121" s="7"/>
      <c r="W121" s="7"/>
      <c r="X121" s="7"/>
    </row>
    <row r="122" spans="1:24" ht="100.5" customHeight="1" x14ac:dyDescent="0.3">
      <c r="A122" s="59" t="s">
        <v>115</v>
      </c>
      <c r="B122" s="59" t="s">
        <v>204</v>
      </c>
      <c r="C122" s="36" t="s">
        <v>331</v>
      </c>
      <c r="D122" s="36" t="s">
        <v>982</v>
      </c>
      <c r="E122" s="45">
        <v>4009006170</v>
      </c>
      <c r="F122" s="36" t="s">
        <v>983</v>
      </c>
      <c r="G122" s="40" t="s">
        <v>984</v>
      </c>
      <c r="H122" s="36" t="s">
        <v>481</v>
      </c>
      <c r="I122" s="41" t="s">
        <v>102</v>
      </c>
      <c r="J122" s="36" t="s">
        <v>2127</v>
      </c>
      <c r="K122" s="36" t="s">
        <v>2116</v>
      </c>
      <c r="L122" s="36" t="s">
        <v>374</v>
      </c>
      <c r="M122" s="36" t="s">
        <v>385</v>
      </c>
      <c r="N122" s="36" t="s">
        <v>94</v>
      </c>
      <c r="O122" s="36" t="s">
        <v>2250</v>
      </c>
      <c r="P122" s="36" t="s">
        <v>1943</v>
      </c>
      <c r="Q122" s="36" t="s">
        <v>94</v>
      </c>
      <c r="R122" s="37" t="s">
        <v>390</v>
      </c>
      <c r="S122" s="37" t="s">
        <v>985</v>
      </c>
      <c r="T122" s="37" t="s">
        <v>94</v>
      </c>
      <c r="U122" s="7"/>
      <c r="V122" s="7"/>
      <c r="W122" s="7"/>
      <c r="X122" s="7"/>
    </row>
    <row r="123" spans="1:24" ht="168.75" customHeight="1" x14ac:dyDescent="0.3">
      <c r="A123" s="59" t="s">
        <v>117</v>
      </c>
      <c r="B123" s="59" t="s">
        <v>205</v>
      </c>
      <c r="C123" s="36" t="s">
        <v>331</v>
      </c>
      <c r="D123" s="36" t="s">
        <v>973</v>
      </c>
      <c r="E123" s="45">
        <v>4009006131</v>
      </c>
      <c r="F123" s="46" t="s">
        <v>974</v>
      </c>
      <c r="G123" s="40" t="s">
        <v>975</v>
      </c>
      <c r="H123" s="36" t="s">
        <v>481</v>
      </c>
      <c r="I123" s="41" t="s">
        <v>102</v>
      </c>
      <c r="J123" s="36" t="s">
        <v>2122</v>
      </c>
      <c r="K123" s="36" t="s">
        <v>2116</v>
      </c>
      <c r="L123" s="36" t="s">
        <v>92</v>
      </c>
      <c r="M123" s="36" t="s">
        <v>385</v>
      </c>
      <c r="N123" s="36" t="s">
        <v>94</v>
      </c>
      <c r="O123" s="36" t="s">
        <v>2237</v>
      </c>
      <c r="P123" s="36" t="s">
        <v>1940</v>
      </c>
      <c r="Q123" s="36" t="s">
        <v>94</v>
      </c>
      <c r="R123" s="37" t="s">
        <v>390</v>
      </c>
      <c r="S123" s="37" t="s">
        <v>976</v>
      </c>
      <c r="T123" s="37" t="s">
        <v>552</v>
      </c>
      <c r="U123" s="7"/>
      <c r="V123" s="7"/>
      <c r="W123" s="7"/>
      <c r="X123" s="7"/>
    </row>
    <row r="124" spans="1:24" ht="98.25" customHeight="1" x14ac:dyDescent="0.3">
      <c r="A124" s="59" t="s">
        <v>119</v>
      </c>
      <c r="B124" s="59" t="s">
        <v>206</v>
      </c>
      <c r="C124" s="36" t="s">
        <v>331</v>
      </c>
      <c r="D124" s="36" t="s">
        <v>1936</v>
      </c>
      <c r="E124" s="45">
        <v>4009006149</v>
      </c>
      <c r="F124" s="36" t="s">
        <v>994</v>
      </c>
      <c r="G124" s="40" t="s">
        <v>995</v>
      </c>
      <c r="H124" s="36" t="s">
        <v>481</v>
      </c>
      <c r="I124" s="41" t="s">
        <v>102</v>
      </c>
      <c r="J124" s="36" t="s">
        <v>2122</v>
      </c>
      <c r="K124" s="36" t="s">
        <v>2116</v>
      </c>
      <c r="L124" s="36" t="s">
        <v>374</v>
      </c>
      <c r="M124" s="36" t="s">
        <v>385</v>
      </c>
      <c r="N124" s="36" t="s">
        <v>94</v>
      </c>
      <c r="O124" s="36" t="s">
        <v>996</v>
      </c>
      <c r="P124" s="36" t="s">
        <v>1937</v>
      </c>
      <c r="Q124" s="36" t="s">
        <v>94</v>
      </c>
      <c r="R124" s="37" t="s">
        <v>390</v>
      </c>
      <c r="S124" s="37" t="s">
        <v>997</v>
      </c>
      <c r="T124" s="36" t="s">
        <v>371</v>
      </c>
      <c r="U124" s="7"/>
      <c r="V124" s="7"/>
      <c r="W124" s="7"/>
      <c r="X124" s="7"/>
    </row>
    <row r="125" spans="1:24" ht="109.2" x14ac:dyDescent="0.3">
      <c r="A125" s="59" t="s">
        <v>120</v>
      </c>
      <c r="B125" s="59" t="s">
        <v>977</v>
      </c>
      <c r="C125" s="36" t="s">
        <v>331</v>
      </c>
      <c r="D125" s="36" t="s">
        <v>978</v>
      </c>
      <c r="E125" s="45">
        <v>4009005970</v>
      </c>
      <c r="F125" s="46" t="s">
        <v>979</v>
      </c>
      <c r="G125" s="36" t="s">
        <v>980</v>
      </c>
      <c r="H125" s="36" t="s">
        <v>481</v>
      </c>
      <c r="I125" s="41" t="s">
        <v>102</v>
      </c>
      <c r="J125" s="36" t="s">
        <v>2247</v>
      </c>
      <c r="K125" s="36" t="s">
        <v>2116</v>
      </c>
      <c r="L125" s="36" t="s">
        <v>417</v>
      </c>
      <c r="M125" s="36" t="s">
        <v>385</v>
      </c>
      <c r="N125" s="36" t="s">
        <v>105</v>
      </c>
      <c r="O125" s="36" t="s">
        <v>2248</v>
      </c>
      <c r="P125" s="36" t="s">
        <v>1947</v>
      </c>
      <c r="Q125" s="36" t="s">
        <v>94</v>
      </c>
      <c r="R125" s="37" t="s">
        <v>390</v>
      </c>
      <c r="S125" s="37" t="s">
        <v>981</v>
      </c>
      <c r="T125" s="36" t="s">
        <v>371</v>
      </c>
      <c r="U125" s="7"/>
      <c r="V125" s="7"/>
      <c r="W125" s="7"/>
      <c r="X125" s="7"/>
    </row>
    <row r="126" spans="1:24" ht="152.25" customHeight="1" x14ac:dyDescent="0.3">
      <c r="A126" s="59" t="s">
        <v>121</v>
      </c>
      <c r="B126" s="59" t="s">
        <v>207</v>
      </c>
      <c r="C126" s="36" t="s">
        <v>331</v>
      </c>
      <c r="D126" s="36" t="s">
        <v>1003</v>
      </c>
      <c r="E126" s="45">
        <v>4009004582</v>
      </c>
      <c r="F126" s="36" t="s">
        <v>1004</v>
      </c>
      <c r="G126" s="40" t="s">
        <v>1005</v>
      </c>
      <c r="H126" s="36" t="s">
        <v>481</v>
      </c>
      <c r="I126" s="41" t="s">
        <v>102</v>
      </c>
      <c r="J126" s="36" t="s">
        <v>2175</v>
      </c>
      <c r="K126" s="36" t="s">
        <v>2131</v>
      </c>
      <c r="L126" s="36" t="s">
        <v>383</v>
      </c>
      <c r="M126" s="36" t="s">
        <v>385</v>
      </c>
      <c r="N126" s="36" t="s">
        <v>94</v>
      </c>
      <c r="O126" s="36" t="s">
        <v>2244</v>
      </c>
      <c r="P126" s="36" t="s">
        <v>2245</v>
      </c>
      <c r="Q126" s="36" t="s">
        <v>1006</v>
      </c>
      <c r="R126" s="37" t="s">
        <v>390</v>
      </c>
      <c r="S126" s="37" t="s">
        <v>1007</v>
      </c>
      <c r="T126" s="37" t="s">
        <v>94</v>
      </c>
      <c r="U126" s="7"/>
      <c r="V126" s="7"/>
      <c r="W126" s="7"/>
      <c r="X126" s="7"/>
    </row>
    <row r="127" spans="1:24" ht="152.25" customHeight="1" x14ac:dyDescent="0.3">
      <c r="A127" s="59" t="s">
        <v>123</v>
      </c>
      <c r="B127" s="59" t="s">
        <v>2253</v>
      </c>
      <c r="C127" s="36" t="s">
        <v>331</v>
      </c>
      <c r="D127" s="36" t="s">
        <v>2259</v>
      </c>
      <c r="E127" s="45" t="s">
        <v>2254</v>
      </c>
      <c r="F127" s="36" t="s">
        <v>2255</v>
      </c>
      <c r="G127" s="40" t="s">
        <v>2256</v>
      </c>
      <c r="H127" s="36" t="s">
        <v>481</v>
      </c>
      <c r="I127" s="41" t="s">
        <v>102</v>
      </c>
      <c r="J127" s="36" t="s">
        <v>2127</v>
      </c>
      <c r="K127" s="36" t="s">
        <v>2116</v>
      </c>
      <c r="L127" s="36" t="s">
        <v>362</v>
      </c>
      <c r="M127" s="36" t="s">
        <v>385</v>
      </c>
      <c r="N127" s="36" t="s">
        <v>94</v>
      </c>
      <c r="O127" s="36" t="s">
        <v>2260</v>
      </c>
      <c r="P127" s="36" t="s">
        <v>2257</v>
      </c>
      <c r="Q127" s="36" t="s">
        <v>94</v>
      </c>
      <c r="R127" s="37" t="s">
        <v>390</v>
      </c>
      <c r="S127" s="37" t="s">
        <v>2258</v>
      </c>
      <c r="T127" s="37" t="s">
        <v>371</v>
      </c>
      <c r="U127" s="7"/>
      <c r="V127" s="7"/>
      <c r="W127" s="7"/>
      <c r="X127" s="7"/>
    </row>
    <row r="128" spans="1:24" ht="140.25" customHeight="1" x14ac:dyDescent="0.3">
      <c r="A128" s="59" t="s">
        <v>137</v>
      </c>
      <c r="B128" s="59" t="s">
        <v>998</v>
      </c>
      <c r="C128" s="36" t="s">
        <v>331</v>
      </c>
      <c r="D128" s="36" t="s">
        <v>1012</v>
      </c>
      <c r="E128" s="45">
        <v>4009004575</v>
      </c>
      <c r="F128" s="36" t="s">
        <v>1013</v>
      </c>
      <c r="G128" s="36" t="s">
        <v>1014</v>
      </c>
      <c r="H128" s="36" t="s">
        <v>481</v>
      </c>
      <c r="I128" s="41" t="s">
        <v>102</v>
      </c>
      <c r="J128" s="36" t="s">
        <v>2261</v>
      </c>
      <c r="K128" s="36" t="s">
        <v>2116</v>
      </c>
      <c r="L128" s="36" t="s">
        <v>461</v>
      </c>
      <c r="M128" s="36" t="s">
        <v>385</v>
      </c>
      <c r="N128" s="36" t="s">
        <v>94</v>
      </c>
      <c r="O128" s="36" t="s">
        <v>1015</v>
      </c>
      <c r="P128" s="36" t="s">
        <v>1934</v>
      </c>
      <c r="Q128" s="36" t="s">
        <v>1935</v>
      </c>
      <c r="R128" s="37" t="s">
        <v>390</v>
      </c>
      <c r="S128" s="37" t="s">
        <v>1016</v>
      </c>
      <c r="T128" s="36" t="s">
        <v>371</v>
      </c>
      <c r="U128" s="7"/>
      <c r="V128" s="7"/>
      <c r="W128" s="7"/>
      <c r="X128" s="7"/>
    </row>
    <row r="129" spans="1:24" ht="15.6" x14ac:dyDescent="0.3">
      <c r="A129" s="85" t="s">
        <v>70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7"/>
      <c r="U129" s="7"/>
      <c r="V129" s="7"/>
      <c r="W129" s="7"/>
      <c r="X129" s="7"/>
    </row>
    <row r="130" spans="1:24" ht="187.5" customHeight="1" x14ac:dyDescent="0.3">
      <c r="A130" s="59" t="s">
        <v>7</v>
      </c>
      <c r="B130" s="59" t="s">
        <v>208</v>
      </c>
      <c r="C130" s="36" t="s">
        <v>331</v>
      </c>
      <c r="D130" s="36" t="s">
        <v>2366</v>
      </c>
      <c r="E130" s="45">
        <v>4010001547</v>
      </c>
      <c r="F130" s="36" t="s">
        <v>743</v>
      </c>
      <c r="G130" s="40" t="s">
        <v>2367</v>
      </c>
      <c r="H130" s="36" t="s">
        <v>481</v>
      </c>
      <c r="I130" s="41" t="s">
        <v>102</v>
      </c>
      <c r="J130" s="36" t="s">
        <v>2127</v>
      </c>
      <c r="K130" s="36" t="s">
        <v>2116</v>
      </c>
      <c r="L130" s="36" t="s">
        <v>319</v>
      </c>
      <c r="M130" s="36" t="s">
        <v>744</v>
      </c>
      <c r="N130" s="36" t="s">
        <v>94</v>
      </c>
      <c r="O130" s="36" t="s">
        <v>1852</v>
      </c>
      <c r="P130" s="36" t="s">
        <v>1734</v>
      </c>
      <c r="Q130" s="36" t="s">
        <v>94</v>
      </c>
      <c r="R130" s="43" t="s">
        <v>390</v>
      </c>
      <c r="S130" s="37" t="s">
        <v>745</v>
      </c>
      <c r="T130" s="36" t="s">
        <v>371</v>
      </c>
      <c r="U130" s="7"/>
      <c r="V130" s="7"/>
      <c r="W130" s="7"/>
      <c r="X130" s="7"/>
    </row>
    <row r="131" spans="1:24" ht="105.75" customHeight="1" x14ac:dyDescent="0.3">
      <c r="A131" s="59" t="s">
        <v>8</v>
      </c>
      <c r="B131" s="59" t="s">
        <v>209</v>
      </c>
      <c r="C131" s="36" t="s">
        <v>331</v>
      </c>
      <c r="D131" s="36" t="s">
        <v>746</v>
      </c>
      <c r="E131" s="45">
        <v>4010001554</v>
      </c>
      <c r="F131" s="46" t="s">
        <v>747</v>
      </c>
      <c r="G131" s="36" t="s">
        <v>748</v>
      </c>
      <c r="H131" s="36" t="s">
        <v>481</v>
      </c>
      <c r="I131" s="41" t="s">
        <v>102</v>
      </c>
      <c r="J131" s="36" t="s">
        <v>2127</v>
      </c>
      <c r="K131" s="36" t="s">
        <v>2116</v>
      </c>
      <c r="L131" s="36" t="s">
        <v>92</v>
      </c>
      <c r="M131" s="36" t="s">
        <v>749</v>
      </c>
      <c r="N131" s="36" t="s">
        <v>94</v>
      </c>
      <c r="O131" s="36" t="s">
        <v>1853</v>
      </c>
      <c r="P131" s="36" t="s">
        <v>2362</v>
      </c>
      <c r="Q131" s="36" t="s">
        <v>94</v>
      </c>
      <c r="R131" s="43" t="s">
        <v>390</v>
      </c>
      <c r="S131" s="37" t="s">
        <v>750</v>
      </c>
      <c r="T131" s="43" t="s">
        <v>94</v>
      </c>
      <c r="U131" s="7"/>
      <c r="V131" s="7"/>
      <c r="W131" s="7"/>
      <c r="X131" s="7"/>
    </row>
    <row r="132" spans="1:24" ht="104.25" customHeight="1" x14ac:dyDescent="0.3">
      <c r="A132" s="59" t="s">
        <v>9</v>
      </c>
      <c r="B132" s="59" t="s">
        <v>210</v>
      </c>
      <c r="C132" s="36" t="s">
        <v>331</v>
      </c>
      <c r="D132" s="36" t="s">
        <v>1854</v>
      </c>
      <c r="E132" s="45">
        <v>4010001579</v>
      </c>
      <c r="F132" s="46" t="s">
        <v>722</v>
      </c>
      <c r="G132" s="40" t="s">
        <v>723</v>
      </c>
      <c r="H132" s="36" t="s">
        <v>481</v>
      </c>
      <c r="I132" s="41" t="s">
        <v>102</v>
      </c>
      <c r="J132" s="36" t="s">
        <v>2127</v>
      </c>
      <c r="K132" s="36" t="s">
        <v>2116</v>
      </c>
      <c r="L132" s="36" t="s">
        <v>92</v>
      </c>
      <c r="M132" s="36" t="s">
        <v>385</v>
      </c>
      <c r="N132" s="36" t="s">
        <v>94</v>
      </c>
      <c r="O132" s="36" t="s">
        <v>2364</v>
      </c>
      <c r="P132" s="36" t="s">
        <v>2365</v>
      </c>
      <c r="Q132" s="36" t="s">
        <v>94</v>
      </c>
      <c r="R132" s="37" t="s">
        <v>390</v>
      </c>
      <c r="S132" s="37" t="s">
        <v>724</v>
      </c>
      <c r="T132" s="37" t="s">
        <v>371</v>
      </c>
      <c r="U132" s="7"/>
      <c r="V132" s="7"/>
      <c r="W132" s="7"/>
      <c r="X132" s="7"/>
    </row>
    <row r="133" spans="1:24" ht="106.5" customHeight="1" x14ac:dyDescent="0.3">
      <c r="A133" s="59" t="s">
        <v>10</v>
      </c>
      <c r="B133" s="59" t="s">
        <v>211</v>
      </c>
      <c r="C133" s="36" t="s">
        <v>331</v>
      </c>
      <c r="D133" s="36" t="s">
        <v>732</v>
      </c>
      <c r="E133" s="45">
        <v>4010001593</v>
      </c>
      <c r="F133" s="36" t="s">
        <v>733</v>
      </c>
      <c r="G133" s="40" t="s">
        <v>2374</v>
      </c>
      <c r="H133" s="36" t="s">
        <v>734</v>
      </c>
      <c r="I133" s="41" t="s">
        <v>102</v>
      </c>
      <c r="J133" s="36" t="s">
        <v>2127</v>
      </c>
      <c r="K133" s="36" t="s">
        <v>2116</v>
      </c>
      <c r="L133" s="36" t="s">
        <v>92</v>
      </c>
      <c r="M133" s="36" t="s">
        <v>735</v>
      </c>
      <c r="N133" s="36" t="s">
        <v>94</v>
      </c>
      <c r="O133" s="36" t="s">
        <v>736</v>
      </c>
      <c r="P133" s="36" t="s">
        <v>1858</v>
      </c>
      <c r="Q133" s="36" t="s">
        <v>94</v>
      </c>
      <c r="R133" s="43" t="s">
        <v>390</v>
      </c>
      <c r="S133" s="37" t="s">
        <v>737</v>
      </c>
      <c r="T133" s="43" t="s">
        <v>94</v>
      </c>
      <c r="U133" s="7"/>
      <c r="V133" s="7"/>
      <c r="W133" s="7"/>
      <c r="X133" s="7"/>
    </row>
    <row r="134" spans="1:24" ht="105.75" customHeight="1" x14ac:dyDescent="0.3">
      <c r="A134" s="59" t="s">
        <v>11</v>
      </c>
      <c r="B134" s="59" t="s">
        <v>212</v>
      </c>
      <c r="C134" s="36" t="s">
        <v>331</v>
      </c>
      <c r="D134" s="36" t="s">
        <v>725</v>
      </c>
      <c r="E134" s="45">
        <v>4010001628</v>
      </c>
      <c r="F134" s="36" t="s">
        <v>726</v>
      </c>
      <c r="G134" s="36" t="s">
        <v>2370</v>
      </c>
      <c r="H134" s="36" t="s">
        <v>481</v>
      </c>
      <c r="I134" s="41" t="s">
        <v>102</v>
      </c>
      <c r="J134" s="36" t="s">
        <v>2127</v>
      </c>
      <c r="K134" s="36" t="s">
        <v>2116</v>
      </c>
      <c r="L134" s="36" t="s">
        <v>319</v>
      </c>
      <c r="M134" s="36" t="s">
        <v>727</v>
      </c>
      <c r="N134" s="36" t="s">
        <v>94</v>
      </c>
      <c r="O134" s="36" t="s">
        <v>2371</v>
      </c>
      <c r="P134" s="36" t="s">
        <v>2372</v>
      </c>
      <c r="Q134" s="36" t="s">
        <v>94</v>
      </c>
      <c r="R134" s="43" t="s">
        <v>390</v>
      </c>
      <c r="S134" s="37" t="s">
        <v>728</v>
      </c>
      <c r="T134" s="36" t="s">
        <v>371</v>
      </c>
      <c r="U134" s="7"/>
      <c r="V134" s="7"/>
      <c r="W134" s="7"/>
      <c r="X134" s="7"/>
    </row>
    <row r="135" spans="1:24" ht="201" customHeight="1" x14ac:dyDescent="0.3">
      <c r="A135" s="59" t="s">
        <v>111</v>
      </c>
      <c r="B135" s="59" t="s">
        <v>213</v>
      </c>
      <c r="C135" s="36" t="s">
        <v>331</v>
      </c>
      <c r="D135" s="36" t="s">
        <v>738</v>
      </c>
      <c r="E135" s="45">
        <v>4010001530</v>
      </c>
      <c r="F135" s="36" t="s">
        <v>739</v>
      </c>
      <c r="G135" s="40" t="s">
        <v>2363</v>
      </c>
      <c r="H135" s="36" t="s">
        <v>481</v>
      </c>
      <c r="I135" s="41" t="s">
        <v>102</v>
      </c>
      <c r="J135" s="36" t="s">
        <v>2127</v>
      </c>
      <c r="K135" s="36" t="s">
        <v>2116</v>
      </c>
      <c r="L135" s="36" t="s">
        <v>362</v>
      </c>
      <c r="M135" s="36" t="s">
        <v>740</v>
      </c>
      <c r="N135" s="36" t="s">
        <v>94</v>
      </c>
      <c r="O135" s="36" t="s">
        <v>2244</v>
      </c>
      <c r="P135" s="36" t="s">
        <v>1856</v>
      </c>
      <c r="Q135" s="36" t="s">
        <v>94</v>
      </c>
      <c r="R135" s="43" t="s">
        <v>390</v>
      </c>
      <c r="S135" s="37" t="s">
        <v>741</v>
      </c>
      <c r="T135" s="36" t="s">
        <v>371</v>
      </c>
      <c r="U135" s="7"/>
      <c r="V135" s="7"/>
      <c r="W135" s="7"/>
      <c r="X135" s="7"/>
    </row>
    <row r="136" spans="1:24" ht="132.75" customHeight="1" x14ac:dyDescent="0.3">
      <c r="A136" s="59" t="s">
        <v>113</v>
      </c>
      <c r="B136" s="59" t="s">
        <v>214</v>
      </c>
      <c r="C136" s="36" t="s">
        <v>331</v>
      </c>
      <c r="D136" s="36" t="s">
        <v>742</v>
      </c>
      <c r="E136" s="45">
        <v>4010001561</v>
      </c>
      <c r="F136" s="36" t="s">
        <v>751</v>
      </c>
      <c r="G136" s="36" t="s">
        <v>2373</v>
      </c>
      <c r="H136" s="36" t="s">
        <v>481</v>
      </c>
      <c r="I136" s="41" t="s">
        <v>102</v>
      </c>
      <c r="J136" s="36" t="s">
        <v>2127</v>
      </c>
      <c r="K136" s="36" t="s">
        <v>2116</v>
      </c>
      <c r="L136" s="36" t="s">
        <v>92</v>
      </c>
      <c r="M136" s="36" t="s">
        <v>385</v>
      </c>
      <c r="N136" s="36" t="s">
        <v>94</v>
      </c>
      <c r="O136" s="36" t="s">
        <v>2134</v>
      </c>
      <c r="P136" s="36" t="s">
        <v>1857</v>
      </c>
      <c r="Q136" s="36" t="s">
        <v>94</v>
      </c>
      <c r="R136" s="43" t="s">
        <v>390</v>
      </c>
      <c r="S136" s="37" t="s">
        <v>753</v>
      </c>
      <c r="T136" s="43" t="s">
        <v>371</v>
      </c>
      <c r="U136" s="7"/>
      <c r="V136" s="7"/>
      <c r="W136" s="7"/>
      <c r="X136" s="7"/>
    </row>
    <row r="137" spans="1:24" ht="186" customHeight="1" x14ac:dyDescent="0.3">
      <c r="A137" s="59" t="s">
        <v>115</v>
      </c>
      <c r="B137" s="59" t="s">
        <v>215</v>
      </c>
      <c r="C137" s="36" t="s">
        <v>331</v>
      </c>
      <c r="D137" s="36" t="s">
        <v>2368</v>
      </c>
      <c r="E137" s="45">
        <v>4010001667</v>
      </c>
      <c r="F137" s="36" t="s">
        <v>729</v>
      </c>
      <c r="G137" s="36" t="s">
        <v>730</v>
      </c>
      <c r="H137" s="36" t="s">
        <v>481</v>
      </c>
      <c r="I137" s="41" t="s">
        <v>102</v>
      </c>
      <c r="J137" s="36" t="s">
        <v>2127</v>
      </c>
      <c r="K137" s="36" t="s">
        <v>2116</v>
      </c>
      <c r="L137" s="36" t="s">
        <v>319</v>
      </c>
      <c r="M137" s="36" t="s">
        <v>385</v>
      </c>
      <c r="N137" s="36" t="s">
        <v>94</v>
      </c>
      <c r="O137" s="36" t="s">
        <v>2369</v>
      </c>
      <c r="P137" s="36" t="s">
        <v>1855</v>
      </c>
      <c r="Q137" s="36" t="s">
        <v>94</v>
      </c>
      <c r="R137" s="43" t="s">
        <v>390</v>
      </c>
      <c r="S137" s="37" t="s">
        <v>731</v>
      </c>
      <c r="T137" s="37" t="s">
        <v>94</v>
      </c>
      <c r="U137" s="7"/>
      <c r="V137" s="7"/>
      <c r="W137" s="7"/>
      <c r="X137" s="7"/>
    </row>
    <row r="138" spans="1:24" ht="25.5" customHeight="1" x14ac:dyDescent="0.3">
      <c r="A138" s="85" t="s">
        <v>71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7"/>
      <c r="U138" s="7"/>
      <c r="V138" s="7"/>
      <c r="W138" s="7"/>
      <c r="X138" s="7"/>
    </row>
    <row r="139" spans="1:24" ht="198.75" customHeight="1" x14ac:dyDescent="0.3">
      <c r="A139" s="59" t="s">
        <v>7</v>
      </c>
      <c r="B139" s="59" t="s">
        <v>216</v>
      </c>
      <c r="C139" s="36" t="s">
        <v>331</v>
      </c>
      <c r="D139" s="36" t="s">
        <v>2416</v>
      </c>
      <c r="E139" s="45">
        <v>4024005774</v>
      </c>
      <c r="F139" s="36" t="s">
        <v>816</v>
      </c>
      <c r="G139" s="40" t="s">
        <v>817</v>
      </c>
      <c r="H139" s="36" t="s">
        <v>481</v>
      </c>
      <c r="I139" s="41" t="s">
        <v>102</v>
      </c>
      <c r="J139" s="36" t="s">
        <v>2127</v>
      </c>
      <c r="K139" s="36" t="s">
        <v>2116</v>
      </c>
      <c r="L139" s="36" t="s">
        <v>99</v>
      </c>
      <c r="M139" s="36" t="s">
        <v>818</v>
      </c>
      <c r="N139" s="36" t="s">
        <v>94</v>
      </c>
      <c r="O139" s="36" t="s">
        <v>2237</v>
      </c>
      <c r="P139" s="36" t="s">
        <v>2417</v>
      </c>
      <c r="Q139" s="36" t="s">
        <v>819</v>
      </c>
      <c r="R139" s="37" t="s">
        <v>390</v>
      </c>
      <c r="S139" s="37" t="s">
        <v>820</v>
      </c>
      <c r="T139" s="36" t="s">
        <v>371</v>
      </c>
      <c r="U139" s="7"/>
      <c r="V139" s="7"/>
      <c r="W139" s="7"/>
      <c r="X139" s="7"/>
    </row>
    <row r="140" spans="1:24" ht="142.5" customHeight="1" x14ac:dyDescent="0.3">
      <c r="A140" s="59" t="s">
        <v>8</v>
      </c>
      <c r="B140" s="59" t="s">
        <v>217</v>
      </c>
      <c r="C140" s="36" t="s">
        <v>331</v>
      </c>
      <c r="D140" s="36" t="s">
        <v>2418</v>
      </c>
      <c r="E140" s="45">
        <v>4024005781</v>
      </c>
      <c r="F140" s="46" t="s">
        <v>821</v>
      </c>
      <c r="G140" s="40" t="s">
        <v>822</v>
      </c>
      <c r="H140" s="36" t="s">
        <v>481</v>
      </c>
      <c r="I140" s="41" t="s">
        <v>102</v>
      </c>
      <c r="J140" s="36" t="s">
        <v>2127</v>
      </c>
      <c r="K140" s="36" t="s">
        <v>2116</v>
      </c>
      <c r="L140" s="36" t="s">
        <v>99</v>
      </c>
      <c r="M140" s="36" t="s">
        <v>385</v>
      </c>
      <c r="N140" s="36" t="s">
        <v>94</v>
      </c>
      <c r="O140" s="36" t="s">
        <v>2188</v>
      </c>
      <c r="P140" s="36" t="s">
        <v>2419</v>
      </c>
      <c r="Q140" s="36" t="s">
        <v>94</v>
      </c>
      <c r="R140" s="37" t="s">
        <v>390</v>
      </c>
      <c r="S140" s="37" t="s">
        <v>823</v>
      </c>
      <c r="T140" s="37" t="s">
        <v>413</v>
      </c>
      <c r="U140" s="7"/>
      <c r="V140" s="7"/>
      <c r="W140" s="7"/>
      <c r="X140" s="7"/>
    </row>
    <row r="141" spans="1:24" ht="147.75" customHeight="1" x14ac:dyDescent="0.3">
      <c r="A141" s="59" t="s">
        <v>1977</v>
      </c>
      <c r="B141" s="59" t="s">
        <v>218</v>
      </c>
      <c r="C141" s="36" t="s">
        <v>577</v>
      </c>
      <c r="D141" s="36" t="s">
        <v>824</v>
      </c>
      <c r="E141" s="45">
        <v>4024005848</v>
      </c>
      <c r="F141" s="46" t="s">
        <v>825</v>
      </c>
      <c r="G141" s="40" t="s">
        <v>826</v>
      </c>
      <c r="H141" s="36" t="s">
        <v>481</v>
      </c>
      <c r="I141" s="41" t="s">
        <v>102</v>
      </c>
      <c r="J141" s="36" t="s">
        <v>2127</v>
      </c>
      <c r="K141" s="36" t="s">
        <v>2116</v>
      </c>
      <c r="L141" s="36" t="s">
        <v>374</v>
      </c>
      <c r="M141" s="36" t="s">
        <v>385</v>
      </c>
      <c r="N141" s="36" t="s">
        <v>94</v>
      </c>
      <c r="O141" s="36"/>
      <c r="P141" s="36" t="s">
        <v>1975</v>
      </c>
      <c r="Q141" s="46" t="s">
        <v>1976</v>
      </c>
      <c r="R141" s="37" t="s">
        <v>390</v>
      </c>
      <c r="S141" s="37" t="s">
        <v>827</v>
      </c>
      <c r="T141" s="37" t="s">
        <v>94</v>
      </c>
      <c r="U141" s="7"/>
      <c r="V141" s="7"/>
      <c r="W141" s="7"/>
      <c r="X141" s="7"/>
    </row>
    <row r="142" spans="1:24" ht="172.5" customHeight="1" x14ac:dyDescent="0.3">
      <c r="A142" s="59" t="s">
        <v>10</v>
      </c>
      <c r="B142" s="59" t="s">
        <v>219</v>
      </c>
      <c r="C142" s="36" t="s">
        <v>331</v>
      </c>
      <c r="D142" s="36" t="s">
        <v>812</v>
      </c>
      <c r="E142" s="45">
        <v>4024005608</v>
      </c>
      <c r="F142" s="36" t="s">
        <v>813</v>
      </c>
      <c r="G142" s="40" t="s">
        <v>814</v>
      </c>
      <c r="H142" s="36" t="s">
        <v>481</v>
      </c>
      <c r="I142" s="41" t="s">
        <v>102</v>
      </c>
      <c r="J142" s="36" t="s">
        <v>2323</v>
      </c>
      <c r="K142" s="36" t="s">
        <v>2116</v>
      </c>
      <c r="L142" s="36" t="s">
        <v>670</v>
      </c>
      <c r="M142" s="36" t="s">
        <v>385</v>
      </c>
      <c r="N142" s="36" t="s">
        <v>94</v>
      </c>
      <c r="O142" s="36" t="s">
        <v>2415</v>
      </c>
      <c r="P142" s="36" t="s">
        <v>1973</v>
      </c>
      <c r="Q142" s="36" t="s">
        <v>1974</v>
      </c>
      <c r="R142" s="37" t="s">
        <v>390</v>
      </c>
      <c r="S142" s="37" t="s">
        <v>815</v>
      </c>
      <c r="T142" s="37" t="s">
        <v>94</v>
      </c>
      <c r="U142" s="7"/>
      <c r="V142" s="7"/>
      <c r="W142" s="7"/>
      <c r="X142" s="7"/>
    </row>
    <row r="143" spans="1:24" ht="146.25" customHeight="1" x14ac:dyDescent="0.3">
      <c r="A143" s="59" t="s">
        <v>11</v>
      </c>
      <c r="B143" s="59" t="s">
        <v>220</v>
      </c>
      <c r="C143" s="36" t="s">
        <v>331</v>
      </c>
      <c r="D143" s="36" t="s">
        <v>807</v>
      </c>
      <c r="E143" s="45">
        <v>4024005735</v>
      </c>
      <c r="F143" s="46" t="s">
        <v>808</v>
      </c>
      <c r="G143" s="36" t="s">
        <v>809</v>
      </c>
      <c r="H143" s="36" t="s">
        <v>481</v>
      </c>
      <c r="I143" s="41" t="s">
        <v>102</v>
      </c>
      <c r="J143" s="36" t="s">
        <v>2127</v>
      </c>
      <c r="K143" s="36" t="s">
        <v>2116</v>
      </c>
      <c r="L143" s="65" t="s">
        <v>92</v>
      </c>
      <c r="M143" s="36" t="s">
        <v>810</v>
      </c>
      <c r="N143" s="36" t="s">
        <v>94</v>
      </c>
      <c r="O143" s="36" t="s">
        <v>2413</v>
      </c>
      <c r="P143" s="36" t="s">
        <v>2414</v>
      </c>
      <c r="Q143" s="36" t="s">
        <v>94</v>
      </c>
      <c r="R143" s="37" t="s">
        <v>390</v>
      </c>
      <c r="S143" s="37" t="s">
        <v>811</v>
      </c>
      <c r="T143" s="37" t="s">
        <v>94</v>
      </c>
      <c r="U143" s="7"/>
      <c r="V143" s="7"/>
      <c r="W143" s="7"/>
      <c r="X143" s="7"/>
    </row>
    <row r="144" spans="1:24" ht="133.5" customHeight="1" x14ac:dyDescent="0.3">
      <c r="A144" s="59" t="s">
        <v>111</v>
      </c>
      <c r="B144" s="59" t="s">
        <v>200</v>
      </c>
      <c r="C144" s="36" t="s">
        <v>331</v>
      </c>
      <c r="D144" s="36" t="s">
        <v>2394</v>
      </c>
      <c r="E144" s="45">
        <v>4024005654</v>
      </c>
      <c r="F144" s="36" t="s">
        <v>770</v>
      </c>
      <c r="G144" s="40" t="s">
        <v>771</v>
      </c>
      <c r="H144" s="36" t="s">
        <v>481</v>
      </c>
      <c r="I144" s="41" t="s">
        <v>102</v>
      </c>
      <c r="J144" s="36" t="s">
        <v>2127</v>
      </c>
      <c r="K144" s="36" t="s">
        <v>2116</v>
      </c>
      <c r="L144" s="36" t="s">
        <v>461</v>
      </c>
      <c r="M144" s="36" t="s">
        <v>772</v>
      </c>
      <c r="N144" s="36" t="s">
        <v>94</v>
      </c>
      <c r="O144" s="36" t="s">
        <v>2395</v>
      </c>
      <c r="P144" s="36" t="s">
        <v>2396</v>
      </c>
      <c r="Q144" s="36" t="s">
        <v>94</v>
      </c>
      <c r="R144" s="37" t="s">
        <v>390</v>
      </c>
      <c r="S144" s="37" t="s">
        <v>773</v>
      </c>
      <c r="T144" s="37" t="s">
        <v>371</v>
      </c>
      <c r="U144" s="7"/>
      <c r="V144" s="7"/>
      <c r="W144" s="7"/>
      <c r="X144" s="7"/>
    </row>
    <row r="145" spans="1:24" ht="133.5" customHeight="1" x14ac:dyDescent="0.3">
      <c r="A145" s="59"/>
      <c r="B145" s="59" t="s">
        <v>164</v>
      </c>
      <c r="C145" s="36" t="s">
        <v>331</v>
      </c>
      <c r="D145" s="36" t="s">
        <v>774</v>
      </c>
      <c r="E145" s="45">
        <v>4024005809</v>
      </c>
      <c r="F145" s="36" t="s">
        <v>2399</v>
      </c>
      <c r="G145" s="36" t="s">
        <v>776</v>
      </c>
      <c r="H145" s="36" t="s">
        <v>481</v>
      </c>
      <c r="I145" s="41" t="s">
        <v>102</v>
      </c>
      <c r="J145" s="36" t="s">
        <v>2127</v>
      </c>
      <c r="K145" s="36" t="s">
        <v>2116</v>
      </c>
      <c r="L145" s="36" t="s">
        <v>92</v>
      </c>
      <c r="M145" s="36" t="s">
        <v>777</v>
      </c>
      <c r="N145" s="36" t="s">
        <v>94</v>
      </c>
      <c r="O145" s="36" t="s">
        <v>2397</v>
      </c>
      <c r="P145" s="36" t="s">
        <v>1965</v>
      </c>
      <c r="Q145" s="36" t="s">
        <v>2398</v>
      </c>
      <c r="R145" s="37" t="s">
        <v>390</v>
      </c>
      <c r="S145" s="37" t="s">
        <v>778</v>
      </c>
      <c r="T145" s="37" t="s">
        <v>552</v>
      </c>
      <c r="U145" s="7"/>
      <c r="V145" s="7"/>
      <c r="W145" s="7"/>
      <c r="X145" s="7"/>
    </row>
    <row r="146" spans="1:24" ht="306.75" customHeight="1" x14ac:dyDescent="0.3">
      <c r="A146" s="59" t="s">
        <v>113</v>
      </c>
      <c r="B146" s="59" t="s">
        <v>164</v>
      </c>
      <c r="C146" s="36" t="s">
        <v>331</v>
      </c>
      <c r="D146" s="36" t="s">
        <v>774</v>
      </c>
      <c r="E146" s="45">
        <v>4024005809</v>
      </c>
      <c r="F146" s="36" t="s">
        <v>775</v>
      </c>
      <c r="G146" s="36" t="s">
        <v>776</v>
      </c>
      <c r="H146" s="36" t="s">
        <v>481</v>
      </c>
      <c r="I146" s="41" t="s">
        <v>102</v>
      </c>
      <c r="J146" s="36" t="s">
        <v>2127</v>
      </c>
      <c r="K146" s="36" t="s">
        <v>2116</v>
      </c>
      <c r="L146" s="36" t="s">
        <v>92</v>
      </c>
      <c r="M146" s="36" t="s">
        <v>777</v>
      </c>
      <c r="N146" s="36" t="s">
        <v>94</v>
      </c>
      <c r="O146" s="36" t="s">
        <v>2397</v>
      </c>
      <c r="P146" s="36" t="s">
        <v>1965</v>
      </c>
      <c r="Q146" s="36" t="s">
        <v>2398</v>
      </c>
      <c r="R146" s="37" t="s">
        <v>390</v>
      </c>
      <c r="S146" s="37" t="s">
        <v>778</v>
      </c>
      <c r="T146" s="37" t="s">
        <v>552</v>
      </c>
      <c r="U146" s="7"/>
      <c r="V146" s="7"/>
      <c r="W146" s="7"/>
      <c r="X146" s="7"/>
    </row>
    <row r="147" spans="1:24" ht="144" customHeight="1" x14ac:dyDescent="0.3">
      <c r="A147" s="59" t="s">
        <v>115</v>
      </c>
      <c r="B147" s="59" t="s">
        <v>221</v>
      </c>
      <c r="C147" s="36" t="s">
        <v>331</v>
      </c>
      <c r="D147" s="36" t="s">
        <v>2400</v>
      </c>
      <c r="E147" s="45">
        <v>4024005661</v>
      </c>
      <c r="F147" s="36" t="s">
        <v>779</v>
      </c>
      <c r="G147" s="40" t="s">
        <v>780</v>
      </c>
      <c r="H147" s="36" t="s">
        <v>481</v>
      </c>
      <c r="I147" s="41" t="s">
        <v>102</v>
      </c>
      <c r="J147" s="36" t="s">
        <v>2136</v>
      </c>
      <c r="K147" s="36" t="s">
        <v>2116</v>
      </c>
      <c r="L147" s="36" t="s">
        <v>92</v>
      </c>
      <c r="M147" s="36" t="s">
        <v>781</v>
      </c>
      <c r="N147" s="36" t="s">
        <v>94</v>
      </c>
      <c r="O147" s="36" t="s">
        <v>2401</v>
      </c>
      <c r="P147" s="36" t="s">
        <v>1966</v>
      </c>
      <c r="Q147" s="36" t="s">
        <v>2402</v>
      </c>
      <c r="R147" s="37" t="s">
        <v>390</v>
      </c>
      <c r="S147" s="37" t="s">
        <v>782</v>
      </c>
      <c r="T147" s="37" t="s">
        <v>94</v>
      </c>
      <c r="U147" s="7"/>
      <c r="V147" s="7"/>
      <c r="W147" s="7"/>
      <c r="X147" s="7"/>
    </row>
    <row r="148" spans="1:24" ht="129" customHeight="1" x14ac:dyDescent="0.3">
      <c r="A148" s="59" t="s">
        <v>117</v>
      </c>
      <c r="B148" s="59" t="s">
        <v>222</v>
      </c>
      <c r="C148" s="36" t="s">
        <v>331</v>
      </c>
      <c r="D148" s="36" t="s">
        <v>783</v>
      </c>
      <c r="E148" s="45">
        <v>4024005679</v>
      </c>
      <c r="F148" s="36" t="s">
        <v>784</v>
      </c>
      <c r="G148" s="36" t="s">
        <v>785</v>
      </c>
      <c r="H148" s="36" t="s">
        <v>481</v>
      </c>
      <c r="I148" s="41" t="s">
        <v>102</v>
      </c>
      <c r="J148" s="36" t="s">
        <v>2127</v>
      </c>
      <c r="K148" s="36" t="s">
        <v>2116</v>
      </c>
      <c r="L148" s="36" t="s">
        <v>92</v>
      </c>
      <c r="M148" s="36" t="s">
        <v>385</v>
      </c>
      <c r="N148" s="36" t="s">
        <v>94</v>
      </c>
      <c r="O148" s="36" t="s">
        <v>2404</v>
      </c>
      <c r="P148" s="36" t="s">
        <v>1967</v>
      </c>
      <c r="Q148" s="36" t="s">
        <v>94</v>
      </c>
      <c r="R148" s="37" t="s">
        <v>390</v>
      </c>
      <c r="S148" s="37" t="s">
        <v>786</v>
      </c>
      <c r="T148" s="36" t="s">
        <v>371</v>
      </c>
      <c r="U148" s="7"/>
      <c r="V148" s="7"/>
      <c r="W148" s="7"/>
      <c r="X148" s="7"/>
    </row>
    <row r="149" spans="1:24" ht="108" customHeight="1" x14ac:dyDescent="0.3">
      <c r="A149" s="59" t="s">
        <v>119</v>
      </c>
      <c r="B149" s="59" t="s">
        <v>223</v>
      </c>
      <c r="C149" s="36" t="s">
        <v>331</v>
      </c>
      <c r="D149" s="36" t="s">
        <v>795</v>
      </c>
      <c r="E149" s="45">
        <v>4024005630</v>
      </c>
      <c r="F149" s="36" t="s">
        <v>796</v>
      </c>
      <c r="G149" s="36" t="s">
        <v>797</v>
      </c>
      <c r="H149" s="36" t="s">
        <v>481</v>
      </c>
      <c r="I149" s="41" t="s">
        <v>102</v>
      </c>
      <c r="J149" s="36" t="s">
        <v>2127</v>
      </c>
      <c r="K149" s="36" t="s">
        <v>2116</v>
      </c>
      <c r="L149" s="36" t="s">
        <v>99</v>
      </c>
      <c r="M149" s="36" t="s">
        <v>798</v>
      </c>
      <c r="N149" s="36" t="s">
        <v>94</v>
      </c>
      <c r="O149" s="36" t="s">
        <v>2403</v>
      </c>
      <c r="P149" s="36" t="s">
        <v>1968</v>
      </c>
      <c r="Q149" s="36" t="s">
        <v>94</v>
      </c>
      <c r="R149" s="37" t="s">
        <v>390</v>
      </c>
      <c r="S149" s="37" t="s">
        <v>799</v>
      </c>
      <c r="T149" s="36" t="s">
        <v>371</v>
      </c>
      <c r="U149" s="7"/>
      <c r="V149" s="7"/>
      <c r="W149" s="7"/>
      <c r="X149" s="7"/>
    </row>
    <row r="150" spans="1:24" ht="66" x14ac:dyDescent="0.3">
      <c r="A150" s="59" t="s">
        <v>120</v>
      </c>
      <c r="B150" s="59" t="s">
        <v>194</v>
      </c>
      <c r="C150" s="36" t="s">
        <v>331</v>
      </c>
      <c r="D150" s="36" t="s">
        <v>789</v>
      </c>
      <c r="E150" s="45">
        <v>4024005686</v>
      </c>
      <c r="F150" s="36" t="s">
        <v>787</v>
      </c>
      <c r="G150" s="40" t="s">
        <v>788</v>
      </c>
      <c r="H150" s="36" t="s">
        <v>481</v>
      </c>
      <c r="I150" s="41" t="s">
        <v>102</v>
      </c>
      <c r="J150" s="36" t="s">
        <v>2136</v>
      </c>
      <c r="K150" s="36" t="s">
        <v>2116</v>
      </c>
      <c r="L150" s="36" t="s">
        <v>92</v>
      </c>
      <c r="M150" s="36" t="s">
        <v>385</v>
      </c>
      <c r="N150" s="36" t="s">
        <v>94</v>
      </c>
      <c r="O150" s="36" t="s">
        <v>2262</v>
      </c>
      <c r="P150" s="36" t="s">
        <v>1969</v>
      </c>
      <c r="Q150" s="36" t="s">
        <v>94</v>
      </c>
      <c r="R150" s="37" t="s">
        <v>790</v>
      </c>
      <c r="S150" s="37" t="s">
        <v>791</v>
      </c>
      <c r="T150" s="36" t="s">
        <v>371</v>
      </c>
      <c r="U150" s="7"/>
      <c r="V150" s="7"/>
      <c r="W150" s="7"/>
      <c r="X150" s="7"/>
    </row>
    <row r="151" spans="1:24" ht="109.2" x14ac:dyDescent="0.3">
      <c r="A151" s="59" t="s">
        <v>121</v>
      </c>
      <c r="B151" s="59" t="s">
        <v>224</v>
      </c>
      <c r="C151" s="36" t="s">
        <v>331</v>
      </c>
      <c r="D151" s="36" t="s">
        <v>2405</v>
      </c>
      <c r="E151" s="45">
        <v>4024005799</v>
      </c>
      <c r="F151" s="36" t="s">
        <v>792</v>
      </c>
      <c r="G151" s="36" t="s">
        <v>793</v>
      </c>
      <c r="H151" s="36" t="s">
        <v>481</v>
      </c>
      <c r="I151" s="41" t="s">
        <v>102</v>
      </c>
      <c r="J151" s="36" t="s">
        <v>2127</v>
      </c>
      <c r="K151" s="36" t="s">
        <v>2116</v>
      </c>
      <c r="L151" s="36" t="s">
        <v>383</v>
      </c>
      <c r="M151" s="36" t="s">
        <v>385</v>
      </c>
      <c r="N151" s="36" t="s">
        <v>94</v>
      </c>
      <c r="O151" s="36" t="s">
        <v>1970</v>
      </c>
      <c r="P151" s="36" t="s">
        <v>1971</v>
      </c>
      <c r="Q151" s="36" t="s">
        <v>2406</v>
      </c>
      <c r="R151" s="37" t="s">
        <v>390</v>
      </c>
      <c r="S151" s="37" t="s">
        <v>794</v>
      </c>
      <c r="T151" s="37" t="s">
        <v>371</v>
      </c>
      <c r="U151" s="7"/>
      <c r="V151" s="7"/>
      <c r="W151" s="7"/>
      <c r="X151" s="7"/>
    </row>
    <row r="152" spans="1:24" ht="108.75" customHeight="1" x14ac:dyDescent="0.3">
      <c r="A152" s="59" t="s">
        <v>123</v>
      </c>
      <c r="B152" s="59" t="s">
        <v>2407</v>
      </c>
      <c r="C152" s="36" t="s">
        <v>331</v>
      </c>
      <c r="D152" s="36" t="s">
        <v>2408</v>
      </c>
      <c r="E152" s="45">
        <v>4024005823</v>
      </c>
      <c r="F152" s="36" t="s">
        <v>800</v>
      </c>
      <c r="G152" s="40" t="s">
        <v>801</v>
      </c>
      <c r="H152" s="36" t="s">
        <v>481</v>
      </c>
      <c r="I152" s="41" t="s">
        <v>102</v>
      </c>
      <c r="J152" s="36" t="s">
        <v>2323</v>
      </c>
      <c r="K152" s="36" t="s">
        <v>2116</v>
      </c>
      <c r="L152" s="36" t="s">
        <v>461</v>
      </c>
      <c r="M152" s="36" t="s">
        <v>385</v>
      </c>
      <c r="N152" s="36" t="s">
        <v>94</v>
      </c>
      <c r="O152" s="36" t="s">
        <v>2409</v>
      </c>
      <c r="P152" s="36" t="s">
        <v>2410</v>
      </c>
      <c r="Q152" s="36" t="s">
        <v>2411</v>
      </c>
      <c r="R152" s="37" t="s">
        <v>390</v>
      </c>
      <c r="S152" s="37" t="s">
        <v>802</v>
      </c>
      <c r="T152" s="37" t="s">
        <v>552</v>
      </c>
      <c r="U152" s="7"/>
      <c r="V152" s="7"/>
      <c r="W152" s="7"/>
      <c r="X152" s="7"/>
    </row>
    <row r="153" spans="1:24" ht="157.5" customHeight="1" x14ac:dyDescent="0.3">
      <c r="A153" s="59" t="s">
        <v>137</v>
      </c>
      <c r="B153" s="59" t="s">
        <v>225</v>
      </c>
      <c r="C153" s="36" t="s">
        <v>331</v>
      </c>
      <c r="D153" s="36" t="s">
        <v>1972</v>
      </c>
      <c r="E153" s="45">
        <v>4024005615</v>
      </c>
      <c r="F153" s="36" t="s">
        <v>803</v>
      </c>
      <c r="G153" s="40" t="s">
        <v>804</v>
      </c>
      <c r="H153" s="36" t="s">
        <v>481</v>
      </c>
      <c r="I153" s="41" t="s">
        <v>102</v>
      </c>
      <c r="J153" s="36" t="s">
        <v>2127</v>
      </c>
      <c r="K153" s="36" t="s">
        <v>2116</v>
      </c>
      <c r="L153" s="36" t="s">
        <v>374</v>
      </c>
      <c r="M153" s="36" t="s">
        <v>385</v>
      </c>
      <c r="N153" s="36" t="s">
        <v>94</v>
      </c>
      <c r="O153" s="36" t="s">
        <v>2179</v>
      </c>
      <c r="P153" s="36" t="s">
        <v>2412</v>
      </c>
      <c r="Q153" s="36" t="s">
        <v>805</v>
      </c>
      <c r="R153" s="37" t="s">
        <v>647</v>
      </c>
      <c r="S153" s="37" t="s">
        <v>806</v>
      </c>
      <c r="T153" s="36" t="s">
        <v>371</v>
      </c>
      <c r="U153" s="7"/>
      <c r="V153" s="7"/>
      <c r="W153" s="7"/>
      <c r="X153" s="7"/>
    </row>
    <row r="154" spans="1:24" ht="157.5" customHeight="1" x14ac:dyDescent="0.3">
      <c r="A154" s="59" t="s">
        <v>139</v>
      </c>
      <c r="B154" s="59" t="s">
        <v>828</v>
      </c>
      <c r="C154" s="36" t="s">
        <v>331</v>
      </c>
      <c r="D154" s="36" t="s">
        <v>2420</v>
      </c>
      <c r="E154" s="45">
        <v>4024016127</v>
      </c>
      <c r="F154" s="46" t="s">
        <v>1979</v>
      </c>
      <c r="G154" s="36" t="s">
        <v>829</v>
      </c>
      <c r="H154" s="36" t="s">
        <v>481</v>
      </c>
      <c r="I154" s="41" t="s">
        <v>102</v>
      </c>
      <c r="J154" s="36" t="s">
        <v>2136</v>
      </c>
      <c r="K154" s="36" t="s">
        <v>2116</v>
      </c>
      <c r="L154" s="36" t="s">
        <v>362</v>
      </c>
      <c r="M154" s="36" t="s">
        <v>385</v>
      </c>
      <c r="N154" s="36" t="s">
        <v>434</v>
      </c>
      <c r="O154" s="36" t="s">
        <v>2421</v>
      </c>
      <c r="P154" s="36" t="s">
        <v>1978</v>
      </c>
      <c r="Q154" s="36" t="s">
        <v>94</v>
      </c>
      <c r="R154" s="37" t="s">
        <v>390</v>
      </c>
      <c r="S154" s="37" t="s">
        <v>94</v>
      </c>
      <c r="T154" s="37" t="s">
        <v>371</v>
      </c>
      <c r="U154" s="7"/>
      <c r="V154" s="7"/>
      <c r="W154" s="7"/>
      <c r="X154" s="7"/>
    </row>
    <row r="155" spans="1:24" ht="81" customHeight="1" x14ac:dyDescent="0.3">
      <c r="A155" s="59" t="s">
        <v>149</v>
      </c>
      <c r="B155" s="59" t="s">
        <v>828</v>
      </c>
      <c r="C155" s="36" t="s">
        <v>331</v>
      </c>
      <c r="D155" s="36" t="s">
        <v>2420</v>
      </c>
      <c r="E155" s="45">
        <v>4024016127</v>
      </c>
      <c r="F155" s="46" t="s">
        <v>1331</v>
      </c>
      <c r="G155" s="36" t="s">
        <v>829</v>
      </c>
      <c r="H155" s="36" t="s">
        <v>481</v>
      </c>
      <c r="I155" s="41" t="s">
        <v>102</v>
      </c>
      <c r="J155" s="36" t="s">
        <v>2136</v>
      </c>
      <c r="K155" s="36" t="s">
        <v>2116</v>
      </c>
      <c r="L155" s="36" t="s">
        <v>362</v>
      </c>
      <c r="M155" s="36" t="s">
        <v>385</v>
      </c>
      <c r="N155" s="36" t="s">
        <v>434</v>
      </c>
      <c r="O155" s="36" t="s">
        <v>2421</v>
      </c>
      <c r="P155" s="36" t="s">
        <v>1978</v>
      </c>
      <c r="Q155" s="36" t="s">
        <v>94</v>
      </c>
      <c r="R155" s="37" t="s">
        <v>390</v>
      </c>
      <c r="S155" s="37" t="s">
        <v>94</v>
      </c>
      <c r="T155" s="37" t="s">
        <v>371</v>
      </c>
      <c r="U155" s="7"/>
      <c r="V155" s="7"/>
      <c r="W155" s="7"/>
      <c r="X155" s="7"/>
    </row>
    <row r="156" spans="1:24" ht="15.6" x14ac:dyDescent="0.3">
      <c r="A156" s="85" t="s">
        <v>72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7"/>
      <c r="U156" s="7"/>
      <c r="V156" s="7"/>
      <c r="W156" s="7"/>
      <c r="X156" s="7"/>
    </row>
    <row r="157" spans="1:24" ht="116.25" customHeight="1" x14ac:dyDescent="0.3">
      <c r="A157" s="59" t="s">
        <v>7</v>
      </c>
      <c r="B157" s="59" t="s">
        <v>226</v>
      </c>
      <c r="C157" s="36" t="s">
        <v>649</v>
      </c>
      <c r="D157" s="36" t="s">
        <v>2170</v>
      </c>
      <c r="E157" s="45">
        <v>4011005985</v>
      </c>
      <c r="F157" s="36" t="s">
        <v>1377</v>
      </c>
      <c r="G157" s="40" t="s">
        <v>1378</v>
      </c>
      <c r="H157" s="36" t="s">
        <v>481</v>
      </c>
      <c r="I157" s="41" t="s">
        <v>102</v>
      </c>
      <c r="J157" s="36" t="s">
        <v>2171</v>
      </c>
      <c r="K157" s="36" t="s">
        <v>2116</v>
      </c>
      <c r="L157" s="36" t="s">
        <v>99</v>
      </c>
      <c r="M157" s="36" t="s">
        <v>1379</v>
      </c>
      <c r="N157" s="36" t="s">
        <v>94</v>
      </c>
      <c r="O157" s="36" t="s">
        <v>2172</v>
      </c>
      <c r="P157" s="36" t="s">
        <v>2173</v>
      </c>
      <c r="Q157" s="36" t="s">
        <v>94</v>
      </c>
      <c r="R157" s="37" t="s">
        <v>390</v>
      </c>
      <c r="S157" s="37" t="s">
        <v>1380</v>
      </c>
      <c r="T157" s="37" t="s">
        <v>371</v>
      </c>
      <c r="U157" s="7"/>
      <c r="V157" s="7"/>
      <c r="W157" s="7"/>
      <c r="X157" s="7"/>
    </row>
    <row r="158" spans="1:24" ht="69" x14ac:dyDescent="0.3">
      <c r="A158" s="59" t="s">
        <v>8</v>
      </c>
      <c r="B158" s="59" t="s">
        <v>1348</v>
      </c>
      <c r="C158" s="36" t="s">
        <v>649</v>
      </c>
      <c r="D158" s="36" t="s">
        <v>1349</v>
      </c>
      <c r="E158" s="45">
        <v>4011006097</v>
      </c>
      <c r="F158" s="36" t="s">
        <v>1350</v>
      </c>
      <c r="G158" s="40" t="s">
        <v>1351</v>
      </c>
      <c r="H158" s="36" t="s">
        <v>481</v>
      </c>
      <c r="I158" s="41" t="s">
        <v>102</v>
      </c>
      <c r="J158" s="36" t="s">
        <v>2159</v>
      </c>
      <c r="K158" s="36" t="s">
        <v>2116</v>
      </c>
      <c r="L158" s="36" t="s">
        <v>1352</v>
      </c>
      <c r="M158" s="36" t="s">
        <v>1353</v>
      </c>
      <c r="N158" s="36" t="s">
        <v>94</v>
      </c>
      <c r="O158" s="36" t="s">
        <v>2128</v>
      </c>
      <c r="P158" s="36" t="s">
        <v>2160</v>
      </c>
      <c r="Q158" s="36" t="s">
        <v>94</v>
      </c>
      <c r="R158" s="37" t="s">
        <v>390</v>
      </c>
      <c r="S158" s="37" t="s">
        <v>1354</v>
      </c>
      <c r="T158" s="37" t="s">
        <v>94</v>
      </c>
      <c r="U158" s="7"/>
      <c r="V158" s="7"/>
      <c r="W158" s="7"/>
      <c r="X158" s="7"/>
    </row>
    <row r="159" spans="1:24" ht="109.2" x14ac:dyDescent="0.3">
      <c r="A159" s="59" t="s">
        <v>9</v>
      </c>
      <c r="B159" s="59" t="s">
        <v>227</v>
      </c>
      <c r="C159" s="36" t="s">
        <v>649</v>
      </c>
      <c r="D159" s="36" t="s">
        <v>2152</v>
      </c>
      <c r="E159" s="45">
        <v>4011006001</v>
      </c>
      <c r="F159" s="36" t="s">
        <v>1361</v>
      </c>
      <c r="G159" s="36" t="s">
        <v>1362</v>
      </c>
      <c r="H159" s="36" t="s">
        <v>481</v>
      </c>
      <c r="I159" s="41" t="s">
        <v>102</v>
      </c>
      <c r="J159" s="36" t="s">
        <v>2153</v>
      </c>
      <c r="K159" s="36" t="s">
        <v>2116</v>
      </c>
      <c r="L159" s="36" t="s">
        <v>374</v>
      </c>
      <c r="M159" s="36" t="s">
        <v>385</v>
      </c>
      <c r="N159" s="36" t="s">
        <v>94</v>
      </c>
      <c r="O159" s="36" t="s">
        <v>2154</v>
      </c>
      <c r="P159" s="36" t="s">
        <v>2155</v>
      </c>
      <c r="Q159" s="36" t="s">
        <v>1363</v>
      </c>
      <c r="R159" s="37" t="s">
        <v>390</v>
      </c>
      <c r="S159" s="37" t="s">
        <v>1364</v>
      </c>
      <c r="T159" s="37" t="s">
        <v>94</v>
      </c>
      <c r="U159" s="7"/>
      <c r="V159" s="7"/>
      <c r="W159" s="7"/>
      <c r="X159" s="7"/>
    </row>
    <row r="160" spans="1:24" ht="111" customHeight="1" x14ac:dyDescent="0.3">
      <c r="A160" s="59" t="s">
        <v>10</v>
      </c>
      <c r="B160" s="59" t="s">
        <v>228</v>
      </c>
      <c r="C160" s="36" t="s">
        <v>649</v>
      </c>
      <c r="D160" s="36" t="s">
        <v>1330</v>
      </c>
      <c r="E160" s="45">
        <v>4011008601</v>
      </c>
      <c r="F160" s="36" t="s">
        <v>1332</v>
      </c>
      <c r="G160" s="36" t="s">
        <v>1333</v>
      </c>
      <c r="H160" s="36" t="s">
        <v>481</v>
      </c>
      <c r="I160" s="41" t="s">
        <v>102</v>
      </c>
      <c r="J160" s="36" t="s">
        <v>2122</v>
      </c>
      <c r="K160" s="36" t="s">
        <v>2116</v>
      </c>
      <c r="L160" s="36" t="s">
        <v>99</v>
      </c>
      <c r="M160" s="36" t="s">
        <v>596</v>
      </c>
      <c r="N160" s="36" t="s">
        <v>94</v>
      </c>
      <c r="O160" s="36" t="s">
        <v>1764</v>
      </c>
      <c r="P160" s="36" t="s">
        <v>1765</v>
      </c>
      <c r="Q160" s="36" t="s">
        <v>1766</v>
      </c>
      <c r="R160" s="37" t="s">
        <v>390</v>
      </c>
      <c r="S160" s="37" t="s">
        <v>1334</v>
      </c>
      <c r="T160" s="37" t="s">
        <v>94</v>
      </c>
      <c r="U160" s="7"/>
      <c r="V160" s="7"/>
      <c r="W160" s="7"/>
      <c r="X160" s="7"/>
    </row>
    <row r="161" spans="1:24" ht="93.6" x14ac:dyDescent="0.3">
      <c r="A161" s="59" t="s">
        <v>11</v>
      </c>
      <c r="B161" s="59" t="s">
        <v>229</v>
      </c>
      <c r="C161" s="36" t="s">
        <v>649</v>
      </c>
      <c r="D161" s="36" t="s">
        <v>1368</v>
      </c>
      <c r="E161" s="45">
        <v>4011006033</v>
      </c>
      <c r="F161" s="36" t="s">
        <v>1369</v>
      </c>
      <c r="G161" s="36" t="s">
        <v>1370</v>
      </c>
      <c r="H161" s="36" t="s">
        <v>481</v>
      </c>
      <c r="I161" s="41" t="s">
        <v>102</v>
      </c>
      <c r="J161" s="36" t="s">
        <v>2122</v>
      </c>
      <c r="K161" s="36" t="s">
        <v>2116</v>
      </c>
      <c r="L161" s="36" t="s">
        <v>1371</v>
      </c>
      <c r="M161" s="36" t="s">
        <v>385</v>
      </c>
      <c r="N161" s="36" t="s">
        <v>1372</v>
      </c>
      <c r="O161" s="36" t="s">
        <v>2182</v>
      </c>
      <c r="P161" s="36" t="s">
        <v>2183</v>
      </c>
      <c r="Q161" s="36" t="s">
        <v>2184</v>
      </c>
      <c r="R161" s="37" t="s">
        <v>390</v>
      </c>
      <c r="S161" s="37" t="s">
        <v>2185</v>
      </c>
      <c r="T161" s="37" t="s">
        <v>371</v>
      </c>
      <c r="U161" s="7"/>
      <c r="V161" s="7"/>
      <c r="W161" s="7"/>
      <c r="X161" s="7"/>
    </row>
    <row r="162" spans="1:24" ht="109.2" x14ac:dyDescent="0.3">
      <c r="A162" s="59" t="s">
        <v>111</v>
      </c>
      <c r="B162" s="59" t="s">
        <v>230</v>
      </c>
      <c r="C162" s="36" t="s">
        <v>649</v>
      </c>
      <c r="D162" s="36" t="s">
        <v>1355</v>
      </c>
      <c r="E162" s="45">
        <v>4011008880</v>
      </c>
      <c r="F162" s="36" t="s">
        <v>1356</v>
      </c>
      <c r="G162" s="36" t="s">
        <v>1357</v>
      </c>
      <c r="H162" s="36" t="s">
        <v>481</v>
      </c>
      <c r="I162" s="41" t="s">
        <v>102</v>
      </c>
      <c r="J162" s="36" t="s">
        <v>2191</v>
      </c>
      <c r="K162" s="36" t="s">
        <v>2116</v>
      </c>
      <c r="L162" s="36" t="s">
        <v>374</v>
      </c>
      <c r="M162" s="36" t="s">
        <v>385</v>
      </c>
      <c r="N162" s="36" t="s">
        <v>94</v>
      </c>
      <c r="O162" s="36" t="s">
        <v>2192</v>
      </c>
      <c r="P162" s="36" t="s">
        <v>1775</v>
      </c>
      <c r="Q162" s="36" t="s">
        <v>94</v>
      </c>
      <c r="R162" s="37" t="s">
        <v>390</v>
      </c>
      <c r="S162" s="37" t="s">
        <v>1358</v>
      </c>
      <c r="T162" s="37" t="s">
        <v>94</v>
      </c>
      <c r="U162" s="7"/>
      <c r="V162" s="7"/>
      <c r="W162" s="7"/>
      <c r="X162" s="7"/>
    </row>
    <row r="163" spans="1:24" ht="102" customHeight="1" x14ac:dyDescent="0.3">
      <c r="A163" s="59" t="s">
        <v>113</v>
      </c>
      <c r="B163" s="59" t="s">
        <v>231</v>
      </c>
      <c r="C163" s="36" t="s">
        <v>649</v>
      </c>
      <c r="D163" s="36" t="s">
        <v>2174</v>
      </c>
      <c r="E163" s="45">
        <v>4011008714</v>
      </c>
      <c r="F163" s="36" t="s">
        <v>1343</v>
      </c>
      <c r="G163" s="36" t="s">
        <v>1344</v>
      </c>
      <c r="H163" s="36" t="s">
        <v>481</v>
      </c>
      <c r="I163" s="41" t="s">
        <v>102</v>
      </c>
      <c r="J163" s="36" t="s">
        <v>2175</v>
      </c>
      <c r="K163" s="36" t="s">
        <v>2116</v>
      </c>
      <c r="L163" s="36" t="s">
        <v>1345</v>
      </c>
      <c r="M163" s="36" t="s">
        <v>385</v>
      </c>
      <c r="N163" s="36" t="s">
        <v>94</v>
      </c>
      <c r="O163" s="36" t="s">
        <v>2176</v>
      </c>
      <c r="P163" s="36" t="s">
        <v>2177</v>
      </c>
      <c r="Q163" s="36" t="s">
        <v>1346</v>
      </c>
      <c r="R163" s="37" t="s">
        <v>390</v>
      </c>
      <c r="S163" s="37" t="s">
        <v>1347</v>
      </c>
      <c r="T163" s="37" t="s">
        <v>94</v>
      </c>
      <c r="U163" s="7"/>
      <c r="V163" s="7"/>
      <c r="W163" s="7"/>
      <c r="X163" s="7"/>
    </row>
    <row r="164" spans="1:24" ht="103.5" customHeight="1" x14ac:dyDescent="0.3">
      <c r="A164" s="59" t="s">
        <v>115</v>
      </c>
      <c r="B164" s="59" t="s">
        <v>232</v>
      </c>
      <c r="C164" s="36" t="s">
        <v>649</v>
      </c>
      <c r="D164" s="36" t="s">
        <v>2186</v>
      </c>
      <c r="E164" s="45">
        <v>4011006428</v>
      </c>
      <c r="F164" s="46" t="s">
        <v>1381</v>
      </c>
      <c r="G164" s="40" t="s">
        <v>1382</v>
      </c>
      <c r="H164" s="36" t="s">
        <v>481</v>
      </c>
      <c r="I164" s="41" t="s">
        <v>102</v>
      </c>
      <c r="J164" s="36" t="s">
        <v>2187</v>
      </c>
      <c r="K164" s="36" t="s">
        <v>2116</v>
      </c>
      <c r="L164" s="36" t="s">
        <v>374</v>
      </c>
      <c r="M164" s="36" t="s">
        <v>385</v>
      </c>
      <c r="N164" s="36" t="s">
        <v>94</v>
      </c>
      <c r="O164" s="36" t="s">
        <v>2188</v>
      </c>
      <c r="P164" s="36" t="s">
        <v>2189</v>
      </c>
      <c r="Q164" s="36" t="s">
        <v>2190</v>
      </c>
      <c r="R164" s="37" t="s">
        <v>390</v>
      </c>
      <c r="S164" s="37" t="s">
        <v>1383</v>
      </c>
      <c r="T164" s="36" t="s">
        <v>371</v>
      </c>
      <c r="U164" s="7"/>
      <c r="V164" s="7"/>
      <c r="W164" s="7"/>
      <c r="X164" s="7"/>
    </row>
    <row r="165" spans="1:24" ht="93.6" x14ac:dyDescent="0.3">
      <c r="A165" s="59" t="s">
        <v>117</v>
      </c>
      <c r="B165" s="59" t="s">
        <v>233</v>
      </c>
      <c r="C165" s="36" t="s">
        <v>649</v>
      </c>
      <c r="D165" s="36" t="s">
        <v>1338</v>
      </c>
      <c r="E165" s="45">
        <v>4011008908</v>
      </c>
      <c r="F165" s="36" t="s">
        <v>1339</v>
      </c>
      <c r="G165" s="36" t="s">
        <v>1340</v>
      </c>
      <c r="H165" s="36" t="s">
        <v>481</v>
      </c>
      <c r="I165" s="41" t="s">
        <v>102</v>
      </c>
      <c r="J165" s="36" t="s">
        <v>2193</v>
      </c>
      <c r="K165" s="36" t="s">
        <v>2116</v>
      </c>
      <c r="L165" s="36" t="s">
        <v>417</v>
      </c>
      <c r="M165" s="36" t="s">
        <v>385</v>
      </c>
      <c r="N165" s="36" t="s">
        <v>94</v>
      </c>
      <c r="O165" s="36" t="s">
        <v>2194</v>
      </c>
      <c r="P165" s="36" t="s">
        <v>1773</v>
      </c>
      <c r="Q165" s="36" t="s">
        <v>1341</v>
      </c>
      <c r="R165" s="37" t="s">
        <v>390</v>
      </c>
      <c r="S165" s="37" t="s">
        <v>1342</v>
      </c>
      <c r="T165" s="37" t="s">
        <v>371</v>
      </c>
      <c r="U165" s="7"/>
      <c r="V165" s="7"/>
      <c r="W165" s="7"/>
      <c r="X165" s="7"/>
    </row>
    <row r="166" spans="1:24" ht="93.6" x14ac:dyDescent="0.3">
      <c r="A166" s="59" t="s">
        <v>119</v>
      </c>
      <c r="B166" s="59" t="s">
        <v>234</v>
      </c>
      <c r="C166" s="36" t="s">
        <v>649</v>
      </c>
      <c r="D166" s="36" t="s">
        <v>1384</v>
      </c>
      <c r="E166" s="45">
        <v>4011007929</v>
      </c>
      <c r="F166" s="36" t="s">
        <v>1385</v>
      </c>
      <c r="G166" s="40" t="s">
        <v>1386</v>
      </c>
      <c r="H166" s="36" t="s">
        <v>481</v>
      </c>
      <c r="I166" s="41" t="s">
        <v>102</v>
      </c>
      <c r="J166" s="36" t="s">
        <v>2195</v>
      </c>
      <c r="K166" s="36" t="s">
        <v>2116</v>
      </c>
      <c r="L166" s="36" t="s">
        <v>670</v>
      </c>
      <c r="M166" s="36" t="s">
        <v>385</v>
      </c>
      <c r="N166" s="36" t="s">
        <v>434</v>
      </c>
      <c r="O166" s="36" t="s">
        <v>2196</v>
      </c>
      <c r="P166" s="36" t="s">
        <v>2197</v>
      </c>
      <c r="Q166" s="36" t="s">
        <v>2198</v>
      </c>
      <c r="R166" s="37" t="s">
        <v>390</v>
      </c>
      <c r="S166" s="37" t="s">
        <v>1387</v>
      </c>
      <c r="T166" s="37" t="s">
        <v>94</v>
      </c>
      <c r="U166" s="7"/>
      <c r="V166" s="7"/>
      <c r="W166" s="7"/>
      <c r="X166" s="7"/>
    </row>
    <row r="167" spans="1:24" ht="139.5" customHeight="1" x14ac:dyDescent="0.3">
      <c r="A167" s="59" t="s">
        <v>120</v>
      </c>
      <c r="B167" s="59" t="s">
        <v>235</v>
      </c>
      <c r="C167" s="36" t="s">
        <v>649</v>
      </c>
      <c r="D167" s="36" t="s">
        <v>2156</v>
      </c>
      <c r="E167" s="45">
        <v>4011008626</v>
      </c>
      <c r="F167" s="46" t="s">
        <v>1335</v>
      </c>
      <c r="G167" s="40" t="s">
        <v>1336</v>
      </c>
      <c r="H167" s="36" t="s">
        <v>481</v>
      </c>
      <c r="I167" s="41" t="s">
        <v>102</v>
      </c>
      <c r="J167" s="36" t="s">
        <v>2127</v>
      </c>
      <c r="K167" s="36" t="s">
        <v>2116</v>
      </c>
      <c r="L167" s="36" t="s">
        <v>99</v>
      </c>
      <c r="M167" s="36" t="s">
        <v>385</v>
      </c>
      <c r="N167" s="36" t="s">
        <v>94</v>
      </c>
      <c r="O167" s="36" t="s">
        <v>2157</v>
      </c>
      <c r="P167" s="36" t="s">
        <v>1767</v>
      </c>
      <c r="Q167" s="36" t="s">
        <v>2158</v>
      </c>
      <c r="R167" s="37" t="s">
        <v>390</v>
      </c>
      <c r="S167" s="37" t="s">
        <v>1337</v>
      </c>
      <c r="T167" s="36" t="s">
        <v>371</v>
      </c>
      <c r="U167" s="7"/>
      <c r="V167" s="7"/>
      <c r="W167" s="7"/>
      <c r="X167" s="7"/>
    </row>
    <row r="168" spans="1:24" ht="109.2" x14ac:dyDescent="0.3">
      <c r="A168" s="59" t="s">
        <v>121</v>
      </c>
      <c r="B168" s="59" t="s">
        <v>236</v>
      </c>
      <c r="C168" s="36" t="s">
        <v>649</v>
      </c>
      <c r="D168" s="36" t="s">
        <v>2178</v>
      </c>
      <c r="E168" s="45">
        <v>4011008746</v>
      </c>
      <c r="F168" s="36" t="s">
        <v>1365</v>
      </c>
      <c r="G168" s="36" t="s">
        <v>1366</v>
      </c>
      <c r="H168" s="36" t="s">
        <v>481</v>
      </c>
      <c r="I168" s="41" t="s">
        <v>102</v>
      </c>
      <c r="J168" s="36" t="s">
        <v>2163</v>
      </c>
      <c r="K168" s="36" t="s">
        <v>2116</v>
      </c>
      <c r="L168" s="36" t="s">
        <v>92</v>
      </c>
      <c r="M168" s="36" t="s">
        <v>385</v>
      </c>
      <c r="N168" s="36" t="s">
        <v>94</v>
      </c>
      <c r="O168" s="36" t="s">
        <v>2179</v>
      </c>
      <c r="P168" s="36" t="s">
        <v>2180</v>
      </c>
      <c r="Q168" s="36" t="s">
        <v>2181</v>
      </c>
      <c r="R168" s="37" t="s">
        <v>390</v>
      </c>
      <c r="S168" s="37" t="s">
        <v>1367</v>
      </c>
      <c r="T168" s="37" t="s">
        <v>94</v>
      </c>
      <c r="U168" s="7"/>
      <c r="V168" s="7"/>
      <c r="W168" s="7"/>
      <c r="X168" s="7"/>
    </row>
    <row r="169" spans="1:24" ht="106.5" customHeight="1" x14ac:dyDescent="0.3">
      <c r="A169" s="59" t="s">
        <v>123</v>
      </c>
      <c r="B169" s="59" t="s">
        <v>237</v>
      </c>
      <c r="C169" s="36" t="s">
        <v>649</v>
      </c>
      <c r="D169" s="36" t="s">
        <v>1373</v>
      </c>
      <c r="E169" s="45">
        <v>4011008873</v>
      </c>
      <c r="F169" s="36" t="s">
        <v>1374</v>
      </c>
      <c r="G169" s="40" t="s">
        <v>1375</v>
      </c>
      <c r="H169" s="36" t="s">
        <v>481</v>
      </c>
      <c r="I169" s="41" t="s">
        <v>102</v>
      </c>
      <c r="J169" s="36" t="s">
        <v>2199</v>
      </c>
      <c r="K169" s="36" t="s">
        <v>2116</v>
      </c>
      <c r="L169" s="36" t="s">
        <v>1371</v>
      </c>
      <c r="M169" s="36" t="s">
        <v>385</v>
      </c>
      <c r="N169" s="36" t="s">
        <v>94</v>
      </c>
      <c r="O169" s="36" t="s">
        <v>1768</v>
      </c>
      <c r="P169" s="36" t="s">
        <v>1769</v>
      </c>
      <c r="Q169" s="36" t="s">
        <v>94</v>
      </c>
      <c r="R169" s="37" t="s">
        <v>390</v>
      </c>
      <c r="S169" s="37" t="s">
        <v>1376</v>
      </c>
      <c r="T169" s="36" t="s">
        <v>371</v>
      </c>
      <c r="U169" s="7"/>
      <c r="V169" s="7"/>
      <c r="W169" s="7"/>
      <c r="X169" s="7"/>
    </row>
    <row r="170" spans="1:24" ht="96" customHeight="1" x14ac:dyDescent="0.3">
      <c r="A170" s="59" t="s">
        <v>137</v>
      </c>
      <c r="B170" s="59" t="s">
        <v>238</v>
      </c>
      <c r="C170" s="36" t="s">
        <v>649</v>
      </c>
      <c r="D170" s="36" t="s">
        <v>2161</v>
      </c>
      <c r="E170" s="45">
        <v>4011008633</v>
      </c>
      <c r="F170" s="36" t="s">
        <v>1359</v>
      </c>
      <c r="G170" s="36" t="s">
        <v>2162</v>
      </c>
      <c r="H170" s="36" t="s">
        <v>481</v>
      </c>
      <c r="I170" s="41" t="s">
        <v>102</v>
      </c>
      <c r="J170" s="36" t="s">
        <v>2163</v>
      </c>
      <c r="K170" s="36" t="s">
        <v>2116</v>
      </c>
      <c r="L170" s="36" t="s">
        <v>670</v>
      </c>
      <c r="M170" s="36" t="s">
        <v>385</v>
      </c>
      <c r="N170" s="36" t="s">
        <v>94</v>
      </c>
      <c r="O170" s="36" t="s">
        <v>2164</v>
      </c>
      <c r="P170" s="36" t="s">
        <v>1771</v>
      </c>
      <c r="Q170" s="36" t="s">
        <v>94</v>
      </c>
      <c r="R170" s="37" t="s">
        <v>390</v>
      </c>
      <c r="S170" s="37" t="s">
        <v>1360</v>
      </c>
      <c r="T170" s="37" t="s">
        <v>94</v>
      </c>
      <c r="U170" s="7"/>
      <c r="V170" s="7"/>
      <c r="W170" s="7"/>
      <c r="X170" s="7"/>
    </row>
    <row r="171" spans="1:24" ht="142.5" customHeight="1" x14ac:dyDescent="0.3">
      <c r="A171" s="59" t="s">
        <v>139</v>
      </c>
      <c r="B171" s="59" t="s">
        <v>1772</v>
      </c>
      <c r="C171" s="36" t="s">
        <v>649</v>
      </c>
      <c r="D171" s="36" t="s">
        <v>2165</v>
      </c>
      <c r="E171" s="45">
        <v>4011006227</v>
      </c>
      <c r="F171" s="46" t="s">
        <v>1388</v>
      </c>
      <c r="G171" s="40" t="s">
        <v>1389</v>
      </c>
      <c r="H171" s="36" t="s">
        <v>481</v>
      </c>
      <c r="I171" s="41" t="s">
        <v>102</v>
      </c>
      <c r="J171" s="36" t="s">
        <v>2166</v>
      </c>
      <c r="K171" s="36" t="s">
        <v>2116</v>
      </c>
      <c r="L171" s="36" t="s">
        <v>362</v>
      </c>
      <c r="M171" s="36" t="s">
        <v>2167</v>
      </c>
      <c r="N171" s="36" t="s">
        <v>94</v>
      </c>
      <c r="O171" s="36" t="s">
        <v>2168</v>
      </c>
      <c r="P171" s="36" t="s">
        <v>2169</v>
      </c>
      <c r="Q171" s="36" t="s">
        <v>1536</v>
      </c>
      <c r="R171" s="37" t="s">
        <v>390</v>
      </c>
      <c r="S171" s="37" t="s">
        <v>1390</v>
      </c>
      <c r="T171" s="37" t="s">
        <v>552</v>
      </c>
      <c r="U171" s="7"/>
      <c r="V171" s="7"/>
      <c r="W171" s="7"/>
      <c r="X171" s="7"/>
    </row>
    <row r="172" spans="1:24" ht="15.6" x14ac:dyDescent="0.3">
      <c r="A172" s="85" t="s">
        <v>73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7"/>
      <c r="U172" s="7"/>
      <c r="V172" s="7"/>
      <c r="W172" s="7"/>
      <c r="X172" s="7"/>
    </row>
    <row r="173" spans="1:24" ht="117" customHeight="1" x14ac:dyDescent="0.3">
      <c r="A173" s="59" t="s">
        <v>7</v>
      </c>
      <c r="B173" s="59" t="s">
        <v>239</v>
      </c>
      <c r="C173" s="36" t="s">
        <v>331</v>
      </c>
      <c r="D173" s="36" t="s">
        <v>2135</v>
      </c>
      <c r="E173" s="45">
        <v>4012003109</v>
      </c>
      <c r="F173" s="36" t="s">
        <v>1206</v>
      </c>
      <c r="G173" s="36" t="s">
        <v>1207</v>
      </c>
      <c r="H173" s="36" t="s">
        <v>481</v>
      </c>
      <c r="I173" s="41" t="s">
        <v>102</v>
      </c>
      <c r="J173" s="36" t="s">
        <v>2127</v>
      </c>
      <c r="K173" s="36" t="s">
        <v>2116</v>
      </c>
      <c r="L173" s="36" t="s">
        <v>99</v>
      </c>
      <c r="M173" s="36" t="s">
        <v>1161</v>
      </c>
      <c r="N173" s="36" t="s">
        <v>94</v>
      </c>
      <c r="O173" s="36" t="s">
        <v>2137</v>
      </c>
      <c r="P173" s="36" t="s">
        <v>1835</v>
      </c>
      <c r="Q173" s="36" t="s">
        <v>2138</v>
      </c>
      <c r="R173" s="37" t="s">
        <v>390</v>
      </c>
      <c r="S173" s="37" t="s">
        <v>1208</v>
      </c>
      <c r="T173" s="36" t="s">
        <v>371</v>
      </c>
      <c r="U173" s="7"/>
      <c r="V173" s="7"/>
      <c r="W173" s="7"/>
      <c r="X173" s="7"/>
    </row>
    <row r="174" spans="1:24" ht="115.5" customHeight="1" x14ac:dyDescent="0.3">
      <c r="A174" s="59" t="s">
        <v>8</v>
      </c>
      <c r="B174" s="59" t="s">
        <v>240</v>
      </c>
      <c r="C174" s="36" t="s">
        <v>331</v>
      </c>
      <c r="D174" s="36" t="s">
        <v>1209</v>
      </c>
      <c r="E174" s="45">
        <v>4012003229</v>
      </c>
      <c r="F174" s="36" t="s">
        <v>1210</v>
      </c>
      <c r="G174" s="40" t="s">
        <v>1211</v>
      </c>
      <c r="H174" s="36" t="s">
        <v>481</v>
      </c>
      <c r="I174" s="41" t="s">
        <v>102</v>
      </c>
      <c r="J174" s="36" t="s">
        <v>2136</v>
      </c>
      <c r="K174" s="36" t="s">
        <v>2116</v>
      </c>
      <c r="L174" s="36" t="s">
        <v>99</v>
      </c>
      <c r="M174" s="36" t="s">
        <v>385</v>
      </c>
      <c r="N174" s="36" t="s">
        <v>94</v>
      </c>
      <c r="O174" s="36" t="s">
        <v>2139</v>
      </c>
      <c r="P174" s="36" t="s">
        <v>1836</v>
      </c>
      <c r="Q174" s="36" t="s">
        <v>94</v>
      </c>
      <c r="R174" s="37" t="s">
        <v>390</v>
      </c>
      <c r="S174" s="37" t="s">
        <v>1212</v>
      </c>
      <c r="T174" s="36" t="s">
        <v>371</v>
      </c>
      <c r="U174" s="7"/>
      <c r="V174" s="7"/>
      <c r="W174" s="7"/>
      <c r="X174" s="7"/>
    </row>
    <row r="175" spans="1:24" ht="145.5" customHeight="1" x14ac:dyDescent="0.3">
      <c r="A175" s="59" t="s">
        <v>9</v>
      </c>
      <c r="B175" s="59" t="s">
        <v>241</v>
      </c>
      <c r="C175" s="36" t="s">
        <v>331</v>
      </c>
      <c r="D175" s="36" t="s">
        <v>2129</v>
      </c>
      <c r="E175" s="45">
        <v>4012003074</v>
      </c>
      <c r="F175" s="36" t="s">
        <v>1217</v>
      </c>
      <c r="G175" s="36" t="s">
        <v>1218</v>
      </c>
      <c r="H175" s="36" t="s">
        <v>481</v>
      </c>
      <c r="I175" s="41" t="s">
        <v>102</v>
      </c>
      <c r="J175" s="36" t="s">
        <v>2127</v>
      </c>
      <c r="K175" s="36" t="s">
        <v>2116</v>
      </c>
      <c r="L175" s="36" t="s">
        <v>92</v>
      </c>
      <c r="M175" s="36" t="s">
        <v>385</v>
      </c>
      <c r="N175" s="36" t="s">
        <v>94</v>
      </c>
      <c r="O175" s="36" t="s">
        <v>2128</v>
      </c>
      <c r="P175" s="36" t="s">
        <v>1831</v>
      </c>
      <c r="Q175" s="36" t="s">
        <v>94</v>
      </c>
      <c r="R175" s="37" t="s">
        <v>390</v>
      </c>
      <c r="S175" s="37" t="s">
        <v>1219</v>
      </c>
      <c r="T175" s="36" t="s">
        <v>371</v>
      </c>
      <c r="U175" s="7"/>
      <c r="V175" s="7"/>
      <c r="W175" s="7"/>
      <c r="X175" s="7"/>
    </row>
    <row r="176" spans="1:24" ht="116.25" customHeight="1" x14ac:dyDescent="0.3">
      <c r="A176" s="59" t="s">
        <v>10</v>
      </c>
      <c r="B176" s="59" t="s">
        <v>242</v>
      </c>
      <c r="C176" s="36" t="s">
        <v>331</v>
      </c>
      <c r="D176" s="36" t="s">
        <v>2140</v>
      </c>
      <c r="E176" s="45">
        <v>4012003074</v>
      </c>
      <c r="F176" s="36" t="s">
        <v>1217</v>
      </c>
      <c r="G176" s="36" t="s">
        <v>1218</v>
      </c>
      <c r="H176" s="36" t="s">
        <v>481</v>
      </c>
      <c r="I176" s="41" t="s">
        <v>102</v>
      </c>
      <c r="J176" s="36" t="s">
        <v>2141</v>
      </c>
      <c r="K176" s="36" t="s">
        <v>2116</v>
      </c>
      <c r="L176" s="36" t="s">
        <v>92</v>
      </c>
      <c r="M176" s="36" t="s">
        <v>385</v>
      </c>
      <c r="N176" s="36" t="s">
        <v>94</v>
      </c>
      <c r="O176" s="36" t="s">
        <v>2142</v>
      </c>
      <c r="P176" s="36" t="s">
        <v>2143</v>
      </c>
      <c r="Q176" s="36" t="s">
        <v>2144</v>
      </c>
      <c r="R176" s="37" t="s">
        <v>390</v>
      </c>
      <c r="S176" s="37" t="s">
        <v>1220</v>
      </c>
      <c r="T176" s="36" t="s">
        <v>371</v>
      </c>
      <c r="U176" s="7"/>
      <c r="V176" s="7"/>
      <c r="W176" s="7"/>
      <c r="X176" s="7"/>
    </row>
    <row r="177" spans="1:24" ht="103.5" customHeight="1" x14ac:dyDescent="0.3">
      <c r="A177" s="59" t="s">
        <v>11</v>
      </c>
      <c r="B177" s="59" t="s">
        <v>243</v>
      </c>
      <c r="C177" s="36" t="s">
        <v>331</v>
      </c>
      <c r="D177" s="36" t="s">
        <v>2133</v>
      </c>
      <c r="E177" s="45">
        <v>4012003194</v>
      </c>
      <c r="F177" s="36" t="s">
        <v>1221</v>
      </c>
      <c r="G177" s="36" t="s">
        <v>1222</v>
      </c>
      <c r="H177" s="36" t="s">
        <v>481</v>
      </c>
      <c r="I177" s="41" t="s">
        <v>102</v>
      </c>
      <c r="J177" s="36" t="s">
        <v>2127</v>
      </c>
      <c r="K177" s="36" t="s">
        <v>2116</v>
      </c>
      <c r="L177" s="36" t="s">
        <v>362</v>
      </c>
      <c r="M177" s="36" t="s">
        <v>385</v>
      </c>
      <c r="N177" s="36" t="s">
        <v>94</v>
      </c>
      <c r="O177" s="36" t="s">
        <v>2134</v>
      </c>
      <c r="P177" s="36" t="s">
        <v>1834</v>
      </c>
      <c r="Q177" s="36" t="s">
        <v>94</v>
      </c>
      <c r="R177" s="37" t="s">
        <v>390</v>
      </c>
      <c r="S177" s="37" t="s">
        <v>1223</v>
      </c>
      <c r="T177" s="36" t="s">
        <v>371</v>
      </c>
      <c r="U177" s="7"/>
      <c r="V177" s="7"/>
      <c r="W177" s="7"/>
      <c r="X177" s="7"/>
    </row>
    <row r="178" spans="1:24" ht="126" customHeight="1" x14ac:dyDescent="0.3">
      <c r="A178" s="59" t="s">
        <v>111</v>
      </c>
      <c r="B178" s="59" t="s">
        <v>244</v>
      </c>
      <c r="C178" s="36" t="s">
        <v>331</v>
      </c>
      <c r="D178" s="36" t="s">
        <v>2130</v>
      </c>
      <c r="E178" s="45">
        <v>4012003211</v>
      </c>
      <c r="F178" s="36" t="s">
        <v>1213</v>
      </c>
      <c r="G178" s="36" t="s">
        <v>1214</v>
      </c>
      <c r="H178" s="36" t="s">
        <v>481</v>
      </c>
      <c r="I178" s="41" t="s">
        <v>102</v>
      </c>
      <c r="J178" s="36" t="s">
        <v>2127</v>
      </c>
      <c r="K178" s="36" t="s">
        <v>2131</v>
      </c>
      <c r="L178" s="36" t="s">
        <v>92</v>
      </c>
      <c r="M178" s="36" t="s">
        <v>1215</v>
      </c>
      <c r="N178" s="36" t="s">
        <v>94</v>
      </c>
      <c r="O178" s="36" t="s">
        <v>2132</v>
      </c>
      <c r="P178" s="36" t="s">
        <v>1833</v>
      </c>
      <c r="Q178" s="36" t="s">
        <v>94</v>
      </c>
      <c r="R178" s="37" t="s">
        <v>647</v>
      </c>
      <c r="S178" s="37" t="s">
        <v>1216</v>
      </c>
      <c r="T178" s="36" t="s">
        <v>371</v>
      </c>
      <c r="U178" s="7"/>
      <c r="V178" s="7"/>
      <c r="W178" s="7"/>
      <c r="X178" s="7"/>
    </row>
    <row r="179" spans="1:24" ht="83.25" customHeight="1" x14ac:dyDescent="0.3">
      <c r="A179" s="59" t="s">
        <v>113</v>
      </c>
      <c r="B179" s="59" t="s">
        <v>245</v>
      </c>
      <c r="C179" s="36" t="s">
        <v>331</v>
      </c>
      <c r="D179" s="36" t="s">
        <v>2145</v>
      </c>
      <c r="E179" s="45">
        <v>4012003162</v>
      </c>
      <c r="F179" s="36" t="s">
        <v>1224</v>
      </c>
      <c r="G179" s="40" t="s">
        <v>1225</v>
      </c>
      <c r="H179" s="36" t="s">
        <v>481</v>
      </c>
      <c r="I179" s="41" t="s">
        <v>102</v>
      </c>
      <c r="J179" s="36" t="s">
        <v>2122</v>
      </c>
      <c r="K179" s="36" t="s">
        <v>2116</v>
      </c>
      <c r="L179" s="36" t="s">
        <v>92</v>
      </c>
      <c r="M179" s="36" t="s">
        <v>385</v>
      </c>
      <c r="N179" s="36" t="s">
        <v>94</v>
      </c>
      <c r="O179" s="36" t="s">
        <v>501</v>
      </c>
      <c r="P179" s="36" t="s">
        <v>1837</v>
      </c>
      <c r="Q179" s="36" t="s">
        <v>94</v>
      </c>
      <c r="R179" s="37" t="s">
        <v>390</v>
      </c>
      <c r="S179" s="37" t="s">
        <v>1226</v>
      </c>
      <c r="T179" s="36" t="s">
        <v>371</v>
      </c>
      <c r="U179" s="7"/>
      <c r="V179" s="7"/>
      <c r="W179" s="7"/>
      <c r="X179" s="7"/>
    </row>
    <row r="180" spans="1:24" ht="177" customHeight="1" x14ac:dyDescent="0.3">
      <c r="A180" s="59" t="s">
        <v>115</v>
      </c>
      <c r="B180" s="59" t="s">
        <v>246</v>
      </c>
      <c r="C180" s="36" t="s">
        <v>331</v>
      </c>
      <c r="D180" s="36" t="s">
        <v>2146</v>
      </c>
      <c r="E180" s="45">
        <v>4012004053</v>
      </c>
      <c r="F180" s="36" t="s">
        <v>1227</v>
      </c>
      <c r="G180" s="36" t="s">
        <v>1228</v>
      </c>
      <c r="H180" s="36" t="s">
        <v>481</v>
      </c>
      <c r="I180" s="41" t="s">
        <v>102</v>
      </c>
      <c r="J180" s="36" t="s">
        <v>2147</v>
      </c>
      <c r="K180" s="36" t="s">
        <v>2116</v>
      </c>
      <c r="L180" s="36" t="s">
        <v>374</v>
      </c>
      <c r="M180" s="36" t="s">
        <v>1229</v>
      </c>
      <c r="N180" s="36" t="s">
        <v>94</v>
      </c>
      <c r="O180" s="36" t="s">
        <v>1838</v>
      </c>
      <c r="P180" s="36" t="s">
        <v>1839</v>
      </c>
      <c r="Q180" s="36" t="s">
        <v>2148</v>
      </c>
      <c r="R180" s="37" t="s">
        <v>390</v>
      </c>
      <c r="S180" s="37" t="s">
        <v>1230</v>
      </c>
      <c r="T180" s="36" t="s">
        <v>371</v>
      </c>
      <c r="U180" s="7"/>
      <c r="V180" s="7"/>
      <c r="W180" s="7"/>
      <c r="X180" s="7"/>
    </row>
    <row r="181" spans="1:24" ht="15.6" x14ac:dyDescent="0.3">
      <c r="A181" s="85" t="s">
        <v>74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7"/>
      <c r="U181" s="7"/>
      <c r="V181" s="7"/>
      <c r="W181" s="7"/>
      <c r="X181" s="7"/>
    </row>
    <row r="182" spans="1:24" ht="207" customHeight="1" x14ac:dyDescent="0.3">
      <c r="A182" s="59" t="s">
        <v>7</v>
      </c>
      <c r="B182" s="59" t="s">
        <v>247</v>
      </c>
      <c r="C182" s="36" t="s">
        <v>331</v>
      </c>
      <c r="D182" s="36" t="s">
        <v>554</v>
      </c>
      <c r="E182" s="45" t="s">
        <v>555</v>
      </c>
      <c r="F182" s="36" t="s">
        <v>556</v>
      </c>
      <c r="G182" s="40" t="s">
        <v>557</v>
      </c>
      <c r="H182" s="36" t="s">
        <v>481</v>
      </c>
      <c r="I182" s="41" t="s">
        <v>102</v>
      </c>
      <c r="J182" s="36" t="s">
        <v>2136</v>
      </c>
      <c r="K182" s="36" t="s">
        <v>2131</v>
      </c>
      <c r="L182" s="36" t="s">
        <v>383</v>
      </c>
      <c r="M182" s="36" t="s">
        <v>385</v>
      </c>
      <c r="N182" s="36" t="s">
        <v>94</v>
      </c>
      <c r="O182" s="36" t="s">
        <v>2128</v>
      </c>
      <c r="P182" s="36" t="s">
        <v>559</v>
      </c>
      <c r="Q182" s="36" t="s">
        <v>2347</v>
      </c>
      <c r="R182" s="36" t="s">
        <v>390</v>
      </c>
      <c r="S182" s="36" t="s">
        <v>560</v>
      </c>
      <c r="T182" s="36" t="s">
        <v>552</v>
      </c>
      <c r="U182" s="7"/>
      <c r="V182" s="7"/>
      <c r="W182" s="7"/>
      <c r="X182" s="7"/>
    </row>
    <row r="183" spans="1:24" ht="93.6" x14ac:dyDescent="0.3">
      <c r="A183" s="59" t="s">
        <v>8</v>
      </c>
      <c r="B183" s="59" t="s">
        <v>248</v>
      </c>
      <c r="C183" s="36" t="s">
        <v>331</v>
      </c>
      <c r="D183" s="36" t="s">
        <v>553</v>
      </c>
      <c r="E183" s="45">
        <v>4013002108</v>
      </c>
      <c r="F183" s="36" t="s">
        <v>542</v>
      </c>
      <c r="G183" s="40" t="s">
        <v>2345</v>
      </c>
      <c r="H183" s="36" t="s">
        <v>481</v>
      </c>
      <c r="I183" s="41" t="s">
        <v>102</v>
      </c>
      <c r="J183" s="36" t="s">
        <v>2122</v>
      </c>
      <c r="K183" s="36" t="s">
        <v>2116</v>
      </c>
      <c r="L183" s="36" t="s">
        <v>461</v>
      </c>
      <c r="M183" s="36" t="s">
        <v>385</v>
      </c>
      <c r="N183" s="36" t="s">
        <v>94</v>
      </c>
      <c r="O183" s="36" t="s">
        <v>543</v>
      </c>
      <c r="P183" s="36" t="s">
        <v>1870</v>
      </c>
      <c r="Q183" s="36" t="s">
        <v>2346</v>
      </c>
      <c r="R183" s="36" t="s">
        <v>390</v>
      </c>
      <c r="S183" s="36" t="s">
        <v>544</v>
      </c>
      <c r="T183" s="36" t="s">
        <v>545</v>
      </c>
      <c r="U183" s="7"/>
      <c r="V183" s="7"/>
      <c r="W183" s="7"/>
      <c r="X183" s="7"/>
    </row>
    <row r="184" spans="1:24" ht="113.25" customHeight="1" x14ac:dyDescent="0.3">
      <c r="A184" s="59" t="s">
        <v>9</v>
      </c>
      <c r="B184" s="59" t="s">
        <v>249</v>
      </c>
      <c r="C184" s="36" t="s">
        <v>331</v>
      </c>
      <c r="D184" s="36" t="s">
        <v>571</v>
      </c>
      <c r="E184" s="45" t="s">
        <v>573</v>
      </c>
      <c r="F184" s="36" t="s">
        <v>574</v>
      </c>
      <c r="G184" s="36" t="s">
        <v>572</v>
      </c>
      <c r="H184" s="36" t="s">
        <v>481</v>
      </c>
      <c r="I184" s="41" t="s">
        <v>102</v>
      </c>
      <c r="J184" s="36" t="s">
        <v>2127</v>
      </c>
      <c r="K184" s="36" t="s">
        <v>2116</v>
      </c>
      <c r="L184" s="36" t="s">
        <v>99</v>
      </c>
      <c r="M184" s="36" t="s">
        <v>385</v>
      </c>
      <c r="N184" s="36" t="s">
        <v>94</v>
      </c>
      <c r="O184" s="36" t="s">
        <v>2026</v>
      </c>
      <c r="P184" s="36" t="s">
        <v>575</v>
      </c>
      <c r="Q184" s="36" t="s">
        <v>1871</v>
      </c>
      <c r="R184" s="36" t="s">
        <v>390</v>
      </c>
      <c r="S184" s="36" t="s">
        <v>576</v>
      </c>
      <c r="T184" s="36" t="s">
        <v>552</v>
      </c>
      <c r="U184" s="7"/>
      <c r="V184" s="7"/>
      <c r="W184" s="7"/>
      <c r="X184" s="7"/>
    </row>
    <row r="185" spans="1:24" ht="105" customHeight="1" x14ac:dyDescent="0.3">
      <c r="A185" s="59" t="s">
        <v>10</v>
      </c>
      <c r="B185" s="59" t="s">
        <v>250</v>
      </c>
      <c r="C185" s="36" t="s">
        <v>331</v>
      </c>
      <c r="D185" s="36" t="s">
        <v>2344</v>
      </c>
      <c r="E185" s="45" t="s">
        <v>566</v>
      </c>
      <c r="F185" s="46" t="s">
        <v>567</v>
      </c>
      <c r="G185" s="40" t="s">
        <v>568</v>
      </c>
      <c r="H185" s="36" t="s">
        <v>481</v>
      </c>
      <c r="I185" s="41" t="s">
        <v>102</v>
      </c>
      <c r="J185" s="36" t="s">
        <v>2136</v>
      </c>
      <c r="K185" s="36" t="s">
        <v>2116</v>
      </c>
      <c r="L185" s="36" t="s">
        <v>374</v>
      </c>
      <c r="M185" s="36" t="s">
        <v>385</v>
      </c>
      <c r="N185" s="36" t="s">
        <v>94</v>
      </c>
      <c r="O185" s="36" t="s">
        <v>1872</v>
      </c>
      <c r="P185" s="36" t="s">
        <v>1873</v>
      </c>
      <c r="Q185" s="36" t="s">
        <v>94</v>
      </c>
      <c r="R185" s="36" t="s">
        <v>569</v>
      </c>
      <c r="S185" s="36" t="s">
        <v>570</v>
      </c>
      <c r="T185" s="36" t="s">
        <v>371</v>
      </c>
      <c r="U185" s="7"/>
      <c r="V185" s="7"/>
      <c r="W185" s="7"/>
      <c r="X185" s="7"/>
    </row>
    <row r="186" spans="1:24" ht="328.5" customHeight="1" x14ac:dyDescent="0.3">
      <c r="A186" s="59" t="s">
        <v>11</v>
      </c>
      <c r="B186" s="59" t="s">
        <v>251</v>
      </c>
      <c r="C186" s="36" t="s">
        <v>331</v>
      </c>
      <c r="D186" s="36" t="s">
        <v>2341</v>
      </c>
      <c r="E186" s="45" t="s">
        <v>546</v>
      </c>
      <c r="F186" s="36" t="s">
        <v>547</v>
      </c>
      <c r="G186" s="40" t="s">
        <v>548</v>
      </c>
      <c r="H186" s="36" t="s">
        <v>481</v>
      </c>
      <c r="I186" s="41" t="s">
        <v>102</v>
      </c>
      <c r="J186" s="36" t="s">
        <v>2122</v>
      </c>
      <c r="K186" s="36" t="s">
        <v>2116</v>
      </c>
      <c r="L186" s="36" t="s">
        <v>417</v>
      </c>
      <c r="M186" s="36" t="s">
        <v>549</v>
      </c>
      <c r="N186" s="36" t="s">
        <v>94</v>
      </c>
      <c r="O186" s="36" t="s">
        <v>2342</v>
      </c>
      <c r="P186" s="36" t="s">
        <v>1650</v>
      </c>
      <c r="Q186" s="36" t="s">
        <v>550</v>
      </c>
      <c r="R186" s="36" t="s">
        <v>390</v>
      </c>
      <c r="S186" s="36" t="s">
        <v>551</v>
      </c>
      <c r="T186" s="36" t="s">
        <v>552</v>
      </c>
      <c r="U186" s="7"/>
      <c r="V186" s="7"/>
      <c r="W186" s="7"/>
      <c r="X186" s="7"/>
    </row>
    <row r="187" spans="1:24" ht="93.6" x14ac:dyDescent="0.3">
      <c r="A187" s="59" t="s">
        <v>111</v>
      </c>
      <c r="B187" s="59" t="s">
        <v>754</v>
      </c>
      <c r="C187" s="36" t="s">
        <v>331</v>
      </c>
      <c r="D187" s="36" t="s">
        <v>2343</v>
      </c>
      <c r="E187" s="45">
        <v>4013002796</v>
      </c>
      <c r="F187" s="36" t="s">
        <v>538</v>
      </c>
      <c r="G187" s="40" t="s">
        <v>539</v>
      </c>
      <c r="H187" s="36" t="s">
        <v>481</v>
      </c>
      <c r="I187" s="41" t="s">
        <v>102</v>
      </c>
      <c r="J187" s="36" t="s">
        <v>2122</v>
      </c>
      <c r="K187" s="36" t="s">
        <v>2116</v>
      </c>
      <c r="L187" s="36" t="s">
        <v>383</v>
      </c>
      <c r="M187" s="36" t="s">
        <v>385</v>
      </c>
      <c r="N187" s="36" t="s">
        <v>94</v>
      </c>
      <c r="O187" s="36" t="s">
        <v>2179</v>
      </c>
      <c r="P187" s="36" t="s">
        <v>1664</v>
      </c>
      <c r="Q187" s="36" t="s">
        <v>94</v>
      </c>
      <c r="R187" s="36" t="s">
        <v>390</v>
      </c>
      <c r="S187" s="36" t="s">
        <v>541</v>
      </c>
      <c r="T187" s="36" t="s">
        <v>371</v>
      </c>
      <c r="U187" s="7"/>
      <c r="V187" s="7"/>
      <c r="W187" s="7"/>
      <c r="X187" s="7"/>
    </row>
    <row r="188" spans="1:24" ht="151.5" customHeight="1" x14ac:dyDescent="0.3">
      <c r="A188" s="59" t="s">
        <v>113</v>
      </c>
      <c r="B188" s="59" t="s">
        <v>252</v>
      </c>
      <c r="C188" s="36" t="s">
        <v>331</v>
      </c>
      <c r="D188" s="36" t="s">
        <v>561</v>
      </c>
      <c r="E188" s="45">
        <v>4013002700</v>
      </c>
      <c r="F188" s="36" t="s">
        <v>562</v>
      </c>
      <c r="G188" s="40" t="s">
        <v>563</v>
      </c>
      <c r="H188" s="36" t="s">
        <v>481</v>
      </c>
      <c r="I188" s="41" t="s">
        <v>102</v>
      </c>
      <c r="J188" s="36" t="s">
        <v>2122</v>
      </c>
      <c r="K188" s="36" t="s">
        <v>2116</v>
      </c>
      <c r="L188" s="36" t="s">
        <v>461</v>
      </c>
      <c r="M188" s="36" t="s">
        <v>564</v>
      </c>
      <c r="N188" s="36" t="s">
        <v>94</v>
      </c>
      <c r="O188" s="36" t="s">
        <v>2308</v>
      </c>
      <c r="P188" s="36" t="s">
        <v>1869</v>
      </c>
      <c r="Q188" s="36" t="s">
        <v>94</v>
      </c>
      <c r="R188" s="37" t="s">
        <v>390</v>
      </c>
      <c r="S188" s="37" t="s">
        <v>565</v>
      </c>
      <c r="T188" s="37" t="s">
        <v>94</v>
      </c>
      <c r="U188" s="7"/>
      <c r="V188" s="7"/>
      <c r="W188" s="7"/>
      <c r="X188" s="7"/>
    </row>
    <row r="189" spans="1:24" ht="24" customHeight="1" x14ac:dyDescent="0.3">
      <c r="A189" s="85" t="s">
        <v>75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7"/>
      <c r="U189" s="7"/>
      <c r="V189" s="7"/>
      <c r="W189" s="7"/>
      <c r="X189" s="7"/>
    </row>
    <row r="190" spans="1:24" ht="187.5" customHeight="1" x14ac:dyDescent="0.3">
      <c r="A190" s="59" t="s">
        <v>7</v>
      </c>
      <c r="B190" s="59" t="s">
        <v>253</v>
      </c>
      <c r="C190" s="36" t="s">
        <v>331</v>
      </c>
      <c r="D190" s="36" t="s">
        <v>2287</v>
      </c>
      <c r="E190" s="45" t="s">
        <v>353</v>
      </c>
      <c r="F190" s="36" t="s">
        <v>354</v>
      </c>
      <c r="G190" s="36" t="s">
        <v>355</v>
      </c>
      <c r="H190" s="36" t="s">
        <v>334</v>
      </c>
      <c r="I190" s="41" t="s">
        <v>102</v>
      </c>
      <c r="J190" s="36" t="s">
        <v>2122</v>
      </c>
      <c r="K190" s="36" t="s">
        <v>2288</v>
      </c>
      <c r="L190" s="36" t="s">
        <v>1848</v>
      </c>
      <c r="M190" s="36" t="s">
        <v>356</v>
      </c>
      <c r="N190" s="36" t="s">
        <v>94</v>
      </c>
      <c r="O190" s="36" t="s">
        <v>2289</v>
      </c>
      <c r="P190" s="36" t="s">
        <v>1849</v>
      </c>
      <c r="Q190" s="36" t="s">
        <v>1843</v>
      </c>
      <c r="R190" s="37" t="s">
        <v>390</v>
      </c>
      <c r="S190" s="37" t="s">
        <v>357</v>
      </c>
      <c r="T190" s="37" t="s">
        <v>358</v>
      </c>
      <c r="U190" s="7"/>
      <c r="V190" s="7"/>
      <c r="W190" s="7"/>
      <c r="X190" s="7"/>
    </row>
    <row r="191" spans="1:24" ht="178.5" customHeight="1" x14ac:dyDescent="0.3">
      <c r="A191" s="59" t="s">
        <v>8</v>
      </c>
      <c r="B191" s="59" t="s">
        <v>254</v>
      </c>
      <c r="C191" s="36" t="s">
        <v>331</v>
      </c>
      <c r="D191" s="36" t="s">
        <v>2300</v>
      </c>
      <c r="E191" s="45" t="s">
        <v>359</v>
      </c>
      <c r="F191" s="36" t="s">
        <v>360</v>
      </c>
      <c r="G191" s="36" t="s">
        <v>361</v>
      </c>
      <c r="H191" s="36" t="s">
        <v>334</v>
      </c>
      <c r="I191" s="41" t="s">
        <v>102</v>
      </c>
      <c r="J191" s="36" t="s">
        <v>2122</v>
      </c>
      <c r="K191" s="36" t="s">
        <v>2116</v>
      </c>
      <c r="L191" s="36" t="s">
        <v>1848</v>
      </c>
      <c r="M191" s="46" t="s">
        <v>2301</v>
      </c>
      <c r="N191" s="36" t="s">
        <v>94</v>
      </c>
      <c r="O191" s="36" t="s">
        <v>2302</v>
      </c>
      <c r="P191" s="36" t="s">
        <v>1850</v>
      </c>
      <c r="Q191" s="36" t="s">
        <v>2303</v>
      </c>
      <c r="R191" s="37" t="s">
        <v>1851</v>
      </c>
      <c r="S191" s="37" t="s">
        <v>363</v>
      </c>
      <c r="T191" s="37" t="s">
        <v>364</v>
      </c>
      <c r="U191" s="7"/>
      <c r="V191" s="7"/>
      <c r="W191" s="7"/>
      <c r="X191" s="7"/>
    </row>
    <row r="192" spans="1:24" ht="156.75" customHeight="1" x14ac:dyDescent="0.3">
      <c r="A192" s="59" t="s">
        <v>9</v>
      </c>
      <c r="B192" s="59" t="s">
        <v>255</v>
      </c>
      <c r="C192" s="36" t="s">
        <v>331</v>
      </c>
      <c r="D192" s="36" t="s">
        <v>1845</v>
      </c>
      <c r="E192" s="45" t="s">
        <v>343</v>
      </c>
      <c r="F192" s="36" t="s">
        <v>344</v>
      </c>
      <c r="G192" s="66" t="s">
        <v>2296</v>
      </c>
      <c r="H192" s="36" t="s">
        <v>334</v>
      </c>
      <c r="I192" s="41" t="s">
        <v>102</v>
      </c>
      <c r="J192" s="36" t="s">
        <v>2293</v>
      </c>
      <c r="K192" s="36" t="s">
        <v>2116</v>
      </c>
      <c r="L192" s="36" t="s">
        <v>345</v>
      </c>
      <c r="M192" s="36" t="s">
        <v>346</v>
      </c>
      <c r="N192" s="36" t="s">
        <v>94</v>
      </c>
      <c r="O192" s="36" t="s">
        <v>2294</v>
      </c>
      <c r="P192" s="36" t="s">
        <v>1846</v>
      </c>
      <c r="Q192" s="36" t="s">
        <v>2295</v>
      </c>
      <c r="R192" s="37" t="s">
        <v>2297</v>
      </c>
      <c r="S192" s="37" t="s">
        <v>347</v>
      </c>
      <c r="T192" s="37" t="s">
        <v>348</v>
      </c>
      <c r="U192" s="7"/>
      <c r="V192" s="7"/>
      <c r="W192" s="7"/>
      <c r="X192" s="7"/>
    </row>
    <row r="193" spans="1:24" ht="189.75" customHeight="1" x14ac:dyDescent="0.3">
      <c r="A193" s="59" t="s">
        <v>10</v>
      </c>
      <c r="B193" s="59" t="s">
        <v>256</v>
      </c>
      <c r="C193" s="36" t="s">
        <v>331</v>
      </c>
      <c r="D193" s="36" t="s">
        <v>2298</v>
      </c>
      <c r="E193" s="45" t="s">
        <v>2071</v>
      </c>
      <c r="F193" s="36" t="s">
        <v>349</v>
      </c>
      <c r="G193" s="40" t="s">
        <v>350</v>
      </c>
      <c r="H193" s="36" t="s">
        <v>334</v>
      </c>
      <c r="I193" s="41" t="s">
        <v>102</v>
      </c>
      <c r="J193" s="36" t="s">
        <v>2122</v>
      </c>
      <c r="K193" s="36" t="s">
        <v>2116</v>
      </c>
      <c r="L193" s="36" t="s">
        <v>345</v>
      </c>
      <c r="M193" s="36" t="s">
        <v>351</v>
      </c>
      <c r="N193" s="36" t="s">
        <v>94</v>
      </c>
      <c r="O193" s="36" t="s">
        <v>2244</v>
      </c>
      <c r="P193" s="36" t="s">
        <v>1847</v>
      </c>
      <c r="Q193" s="36" t="s">
        <v>2299</v>
      </c>
      <c r="R193" s="37" t="s">
        <v>1824</v>
      </c>
      <c r="S193" s="37" t="s">
        <v>352</v>
      </c>
      <c r="T193" s="37" t="s">
        <v>342</v>
      </c>
      <c r="U193" s="7"/>
      <c r="V193" s="7"/>
      <c r="W193" s="7"/>
      <c r="X193" s="7"/>
    </row>
    <row r="194" spans="1:24" ht="219.75" customHeight="1" x14ac:dyDescent="0.3">
      <c r="A194" s="59" t="s">
        <v>11</v>
      </c>
      <c r="B194" s="59" t="s">
        <v>257</v>
      </c>
      <c r="C194" s="36" t="s">
        <v>331</v>
      </c>
      <c r="D194" s="36" t="s">
        <v>2290</v>
      </c>
      <c r="E194" s="45" t="s">
        <v>332</v>
      </c>
      <c r="F194" s="36" t="s">
        <v>339</v>
      </c>
      <c r="G194" s="40" t="s">
        <v>333</v>
      </c>
      <c r="H194" s="36" t="s">
        <v>334</v>
      </c>
      <c r="I194" s="41" t="s">
        <v>102</v>
      </c>
      <c r="J194" s="36" t="s">
        <v>2122</v>
      </c>
      <c r="K194" s="36" t="s">
        <v>2116</v>
      </c>
      <c r="L194" s="36" t="s">
        <v>2291</v>
      </c>
      <c r="M194" s="36" t="s">
        <v>1840</v>
      </c>
      <c r="N194" s="36" t="s">
        <v>94</v>
      </c>
      <c r="O194" s="36" t="s">
        <v>1841</v>
      </c>
      <c r="P194" s="36" t="s">
        <v>1842</v>
      </c>
      <c r="Q194" s="36" t="s">
        <v>2292</v>
      </c>
      <c r="R194" s="37" t="s">
        <v>390</v>
      </c>
      <c r="S194" s="37" t="s">
        <v>335</v>
      </c>
      <c r="T194" s="37" t="s">
        <v>336</v>
      </c>
      <c r="U194" s="7"/>
      <c r="V194" s="7"/>
      <c r="W194" s="7"/>
      <c r="X194" s="7"/>
    </row>
    <row r="195" spans="1:24" ht="152.25" customHeight="1" x14ac:dyDescent="0.3">
      <c r="A195" s="59" t="s">
        <v>111</v>
      </c>
      <c r="B195" s="59" t="s">
        <v>258</v>
      </c>
      <c r="C195" s="36" t="s">
        <v>331</v>
      </c>
      <c r="D195" s="36" t="s">
        <v>2304</v>
      </c>
      <c r="E195" s="45" t="s">
        <v>337</v>
      </c>
      <c r="F195" s="36" t="s">
        <v>338</v>
      </c>
      <c r="G195" s="66" t="s">
        <v>2305</v>
      </c>
      <c r="H195" s="36" t="s">
        <v>334</v>
      </c>
      <c r="I195" s="41" t="s">
        <v>102</v>
      </c>
      <c r="J195" s="36" t="s">
        <v>2122</v>
      </c>
      <c r="K195" s="36" t="s">
        <v>2116</v>
      </c>
      <c r="L195" s="36" t="s">
        <v>383</v>
      </c>
      <c r="M195" s="36" t="s">
        <v>340</v>
      </c>
      <c r="N195" s="36" t="s">
        <v>94</v>
      </c>
      <c r="O195" s="36" t="s">
        <v>2306</v>
      </c>
      <c r="P195" s="46" t="s">
        <v>1844</v>
      </c>
      <c r="Q195" s="46" t="s">
        <v>2307</v>
      </c>
      <c r="R195" s="37" t="s">
        <v>390</v>
      </c>
      <c r="S195" s="37" t="s">
        <v>341</v>
      </c>
      <c r="T195" s="37" t="s">
        <v>342</v>
      </c>
      <c r="U195" s="7"/>
      <c r="V195" s="7"/>
      <c r="W195" s="7"/>
      <c r="X195" s="7"/>
    </row>
    <row r="196" spans="1:24" ht="21.75" customHeight="1" x14ac:dyDescent="0.3">
      <c r="A196" s="85" t="s">
        <v>76</v>
      </c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7"/>
      <c r="U196" s="7"/>
      <c r="V196" s="7"/>
      <c r="W196" s="7"/>
      <c r="X196" s="7"/>
    </row>
    <row r="197" spans="1:24" ht="138" customHeight="1" x14ac:dyDescent="0.3">
      <c r="A197" s="59" t="s">
        <v>7</v>
      </c>
      <c r="B197" s="59" t="s">
        <v>259</v>
      </c>
      <c r="C197" s="36" t="s">
        <v>331</v>
      </c>
      <c r="D197" s="36" t="s">
        <v>937</v>
      </c>
      <c r="E197" s="45">
        <v>4015003178</v>
      </c>
      <c r="F197" s="46" t="s">
        <v>938</v>
      </c>
      <c r="G197" s="40" t="s">
        <v>939</v>
      </c>
      <c r="H197" s="36" t="s">
        <v>481</v>
      </c>
      <c r="I197" s="41" t="s">
        <v>102</v>
      </c>
      <c r="J197" s="36" t="s">
        <v>2127</v>
      </c>
      <c r="K197" s="36" t="s">
        <v>2116</v>
      </c>
      <c r="L197" s="36" t="s">
        <v>383</v>
      </c>
      <c r="M197" s="36" t="s">
        <v>385</v>
      </c>
      <c r="N197" s="36" t="s">
        <v>94</v>
      </c>
      <c r="O197" s="36" t="s">
        <v>2327</v>
      </c>
      <c r="P197" s="36" t="s">
        <v>1859</v>
      </c>
      <c r="Q197" s="36" t="s">
        <v>94</v>
      </c>
      <c r="R197" s="37" t="s">
        <v>390</v>
      </c>
      <c r="S197" s="37" t="s">
        <v>940</v>
      </c>
      <c r="T197" s="37" t="s">
        <v>94</v>
      </c>
      <c r="U197" s="7"/>
      <c r="V197" s="7"/>
      <c r="W197" s="7"/>
      <c r="X197" s="7"/>
    </row>
    <row r="198" spans="1:24" ht="246" customHeight="1" x14ac:dyDescent="0.3">
      <c r="A198" s="59" t="s">
        <v>8</v>
      </c>
      <c r="B198" s="59" t="s">
        <v>260</v>
      </c>
      <c r="C198" s="36" t="s">
        <v>331</v>
      </c>
      <c r="D198" s="36" t="s">
        <v>941</v>
      </c>
      <c r="E198" s="45">
        <v>4015003587</v>
      </c>
      <c r="F198" s="36" t="s">
        <v>942</v>
      </c>
      <c r="G198" s="36" t="s">
        <v>2340</v>
      </c>
      <c r="H198" s="36" t="s">
        <v>481</v>
      </c>
      <c r="I198" s="41" t="s">
        <v>102</v>
      </c>
      <c r="J198" s="36" t="s">
        <v>2323</v>
      </c>
      <c r="K198" s="36" t="s">
        <v>2116</v>
      </c>
      <c r="L198" s="36" t="s">
        <v>374</v>
      </c>
      <c r="M198" s="36" t="s">
        <v>943</v>
      </c>
      <c r="N198" s="36" t="s">
        <v>94</v>
      </c>
      <c r="O198" s="36" t="s">
        <v>944</v>
      </c>
      <c r="P198" s="36" t="s">
        <v>1860</v>
      </c>
      <c r="Q198" s="36" t="s">
        <v>94</v>
      </c>
      <c r="R198" s="37" t="s">
        <v>390</v>
      </c>
      <c r="S198" s="37" t="s">
        <v>945</v>
      </c>
      <c r="T198" s="37" t="s">
        <v>94</v>
      </c>
      <c r="U198" s="7"/>
      <c r="V198" s="7"/>
      <c r="W198" s="7"/>
      <c r="X198" s="7"/>
    </row>
    <row r="199" spans="1:24" ht="106.5" customHeight="1" x14ac:dyDescent="0.3">
      <c r="A199" s="59">
        <v>3</v>
      </c>
      <c r="B199" s="59" t="s">
        <v>261</v>
      </c>
      <c r="C199" s="36" t="s">
        <v>331</v>
      </c>
      <c r="D199" s="36" t="s">
        <v>946</v>
      </c>
      <c r="E199" s="45">
        <v>4015003900</v>
      </c>
      <c r="F199" s="46" t="s">
        <v>947</v>
      </c>
      <c r="G199" s="40" t="s">
        <v>948</v>
      </c>
      <c r="H199" s="36" t="s">
        <v>481</v>
      </c>
      <c r="I199" s="41" t="s">
        <v>102</v>
      </c>
      <c r="J199" s="36" t="s">
        <v>2122</v>
      </c>
      <c r="K199" s="36" t="s">
        <v>2116</v>
      </c>
      <c r="L199" s="36" t="s">
        <v>1117</v>
      </c>
      <c r="M199" s="36" t="s">
        <v>949</v>
      </c>
      <c r="N199" s="36" t="s">
        <v>94</v>
      </c>
      <c r="O199" s="36" t="s">
        <v>2327</v>
      </c>
      <c r="P199" s="36" t="s">
        <v>2339</v>
      </c>
      <c r="Q199" s="36" t="s">
        <v>94</v>
      </c>
      <c r="R199" s="37" t="s">
        <v>390</v>
      </c>
      <c r="S199" s="37" t="s">
        <v>950</v>
      </c>
      <c r="T199" s="37" t="s">
        <v>371</v>
      </c>
      <c r="U199" s="7"/>
      <c r="V199" s="7"/>
      <c r="W199" s="7"/>
      <c r="X199" s="7"/>
    </row>
    <row r="200" spans="1:24" ht="100.5" customHeight="1" x14ac:dyDescent="0.3">
      <c r="A200" s="59">
        <v>4</v>
      </c>
      <c r="B200" s="59" t="s">
        <v>262</v>
      </c>
      <c r="C200" s="36" t="s">
        <v>331</v>
      </c>
      <c r="D200" s="36" t="s">
        <v>951</v>
      </c>
      <c r="E200" s="45">
        <v>4015003869</v>
      </c>
      <c r="F200" s="36" t="s">
        <v>952</v>
      </c>
      <c r="G200" s="40" t="s">
        <v>2328</v>
      </c>
      <c r="H200" s="36" t="s">
        <v>481</v>
      </c>
      <c r="I200" s="41" t="s">
        <v>102</v>
      </c>
      <c r="J200" s="36" t="s">
        <v>2127</v>
      </c>
      <c r="K200" s="36" t="s">
        <v>2116</v>
      </c>
      <c r="L200" s="36" t="s">
        <v>670</v>
      </c>
      <c r="M200" s="36" t="s">
        <v>385</v>
      </c>
      <c r="N200" s="36" t="s">
        <v>94</v>
      </c>
      <c r="O200" s="36" t="s">
        <v>2329</v>
      </c>
      <c r="P200" s="36" t="s">
        <v>1863</v>
      </c>
      <c r="Q200" s="36" t="s">
        <v>2330</v>
      </c>
      <c r="R200" s="37" t="s">
        <v>390</v>
      </c>
      <c r="S200" s="37" t="s">
        <v>953</v>
      </c>
      <c r="T200" s="36" t="s">
        <v>371</v>
      </c>
      <c r="U200" s="7"/>
      <c r="V200" s="7"/>
      <c r="W200" s="7"/>
      <c r="X200" s="7"/>
    </row>
    <row r="201" spans="1:24" ht="100.5" customHeight="1" x14ac:dyDescent="0.3">
      <c r="A201" s="59">
        <v>5</v>
      </c>
      <c r="B201" s="59" t="s">
        <v>2331</v>
      </c>
      <c r="C201" s="36" t="s">
        <v>331</v>
      </c>
      <c r="D201" s="36" t="s">
        <v>2332</v>
      </c>
      <c r="E201" s="41">
        <v>4015003918</v>
      </c>
      <c r="F201" s="36" t="s">
        <v>2333</v>
      </c>
      <c r="G201" s="36" t="s">
        <v>2334</v>
      </c>
      <c r="H201" s="36" t="s">
        <v>481</v>
      </c>
      <c r="I201" s="41" t="s">
        <v>102</v>
      </c>
      <c r="J201" s="36" t="s">
        <v>2127</v>
      </c>
      <c r="K201" s="36" t="s">
        <v>2116</v>
      </c>
      <c r="L201" s="36" t="s">
        <v>1203</v>
      </c>
      <c r="M201" s="36" t="s">
        <v>2335</v>
      </c>
      <c r="N201" s="36" t="s">
        <v>94</v>
      </c>
      <c r="O201" s="36" t="s">
        <v>2338</v>
      </c>
      <c r="P201" s="36" t="s">
        <v>2336</v>
      </c>
      <c r="Q201" s="36" t="s">
        <v>94</v>
      </c>
      <c r="R201" s="37" t="s">
        <v>390</v>
      </c>
      <c r="S201" s="37" t="s">
        <v>2337</v>
      </c>
      <c r="T201" s="37" t="s">
        <v>94</v>
      </c>
      <c r="U201" s="7"/>
      <c r="V201" s="7"/>
      <c r="W201" s="7"/>
      <c r="X201" s="7"/>
    </row>
    <row r="202" spans="1:24" ht="129.75" customHeight="1" x14ac:dyDescent="0.3">
      <c r="A202" s="59">
        <v>6</v>
      </c>
      <c r="B202" s="59" t="s">
        <v>263</v>
      </c>
      <c r="C202" s="36" t="s">
        <v>331</v>
      </c>
      <c r="D202" s="36" t="s">
        <v>954</v>
      </c>
      <c r="E202" s="45">
        <v>4015003876</v>
      </c>
      <c r="F202" s="36" t="s">
        <v>2326</v>
      </c>
      <c r="G202" s="36" t="s">
        <v>955</v>
      </c>
      <c r="H202" s="36" t="s">
        <v>481</v>
      </c>
      <c r="I202" s="41" t="s">
        <v>102</v>
      </c>
      <c r="J202" s="36" t="s">
        <v>2323</v>
      </c>
      <c r="K202" s="36" t="s">
        <v>2116</v>
      </c>
      <c r="L202" s="36" t="s">
        <v>99</v>
      </c>
      <c r="M202" s="36" t="s">
        <v>956</v>
      </c>
      <c r="N202" s="36" t="s">
        <v>94</v>
      </c>
      <c r="O202" s="36" t="s">
        <v>1774</v>
      </c>
      <c r="P202" s="36" t="s">
        <v>2324</v>
      </c>
      <c r="Q202" s="36" t="s">
        <v>2325</v>
      </c>
      <c r="R202" s="37" t="s">
        <v>390</v>
      </c>
      <c r="S202" s="37" t="s">
        <v>957</v>
      </c>
      <c r="T202" s="37" t="s">
        <v>94</v>
      </c>
      <c r="U202" s="7"/>
      <c r="V202" s="7"/>
      <c r="W202" s="7"/>
      <c r="X202" s="7"/>
    </row>
    <row r="203" spans="1:24" ht="19.5" customHeight="1" x14ac:dyDescent="0.3">
      <c r="A203" s="85" t="s">
        <v>77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7"/>
      <c r="U203" s="7"/>
      <c r="V203" s="7"/>
      <c r="W203" s="7"/>
      <c r="X203" s="7"/>
    </row>
    <row r="204" spans="1:24" ht="108" customHeight="1" x14ac:dyDescent="0.3">
      <c r="A204" s="59" t="s">
        <v>7</v>
      </c>
      <c r="B204" s="59" t="s">
        <v>264</v>
      </c>
      <c r="C204" s="36" t="s">
        <v>331</v>
      </c>
      <c r="D204" s="36" t="s">
        <v>2125</v>
      </c>
      <c r="E204" s="45">
        <v>4016002258</v>
      </c>
      <c r="F204" s="46" t="s">
        <v>767</v>
      </c>
      <c r="G204" s="40" t="s">
        <v>768</v>
      </c>
      <c r="H204" s="36" t="s">
        <v>481</v>
      </c>
      <c r="I204" s="41" t="s">
        <v>102</v>
      </c>
      <c r="J204" s="36" t="s">
        <v>2122</v>
      </c>
      <c r="K204" s="36" t="s">
        <v>2116</v>
      </c>
      <c r="L204" s="36" t="s">
        <v>92</v>
      </c>
      <c r="M204" s="36" t="s">
        <v>757</v>
      </c>
      <c r="N204" s="36" t="s">
        <v>94</v>
      </c>
      <c r="O204" s="36" t="s">
        <v>1894</v>
      </c>
      <c r="P204" s="36" t="s">
        <v>2092</v>
      </c>
      <c r="Q204" s="36" t="s">
        <v>758</v>
      </c>
      <c r="R204" s="36" t="s">
        <v>390</v>
      </c>
      <c r="S204" s="36" t="s">
        <v>769</v>
      </c>
      <c r="T204" s="36" t="s">
        <v>94</v>
      </c>
      <c r="U204" s="7"/>
      <c r="V204" s="7"/>
      <c r="W204" s="7"/>
      <c r="X204" s="7"/>
    </row>
    <row r="205" spans="1:24" ht="125.25" customHeight="1" x14ac:dyDescent="0.3">
      <c r="A205" s="59" t="s">
        <v>8</v>
      </c>
      <c r="B205" s="59" t="s">
        <v>200</v>
      </c>
      <c r="C205" s="36" t="s">
        <v>331</v>
      </c>
      <c r="D205" s="36" t="s">
        <v>1744</v>
      </c>
      <c r="E205" s="45">
        <v>4016002226</v>
      </c>
      <c r="F205" s="36" t="s">
        <v>755</v>
      </c>
      <c r="G205" s="62" t="s">
        <v>756</v>
      </c>
      <c r="H205" s="36" t="s">
        <v>481</v>
      </c>
      <c r="I205" s="41" t="s">
        <v>102</v>
      </c>
      <c r="J205" s="36" t="s">
        <v>2122</v>
      </c>
      <c r="K205" s="36" t="s">
        <v>2116</v>
      </c>
      <c r="L205" s="36" t="s">
        <v>92</v>
      </c>
      <c r="M205" s="36" t="s">
        <v>757</v>
      </c>
      <c r="N205" s="36" t="s">
        <v>94</v>
      </c>
      <c r="O205" s="36" t="s">
        <v>2123</v>
      </c>
      <c r="P205" s="36" t="s">
        <v>2089</v>
      </c>
      <c r="Q205" s="36" t="s">
        <v>758</v>
      </c>
      <c r="R205" s="36" t="s">
        <v>569</v>
      </c>
      <c r="S205" s="36" t="s">
        <v>759</v>
      </c>
      <c r="T205" s="36" t="s">
        <v>371</v>
      </c>
      <c r="U205" s="7"/>
      <c r="V205" s="7"/>
      <c r="W205" s="7"/>
      <c r="X205" s="7"/>
    </row>
    <row r="206" spans="1:24" ht="124.5" customHeight="1" x14ac:dyDescent="0.3">
      <c r="A206" s="59" t="s">
        <v>9</v>
      </c>
      <c r="B206" s="59" t="s">
        <v>164</v>
      </c>
      <c r="C206" s="36" t="s">
        <v>331</v>
      </c>
      <c r="D206" s="36" t="s">
        <v>760</v>
      </c>
      <c r="E206" s="45">
        <v>4016002233</v>
      </c>
      <c r="F206" s="46" t="s">
        <v>761</v>
      </c>
      <c r="G206" s="40" t="s">
        <v>762</v>
      </c>
      <c r="H206" s="36" t="s">
        <v>481</v>
      </c>
      <c r="I206" s="41" t="s">
        <v>102</v>
      </c>
      <c r="J206" s="36" t="s">
        <v>2122</v>
      </c>
      <c r="K206" s="36" t="s">
        <v>2116</v>
      </c>
      <c r="L206" s="36" t="s">
        <v>92</v>
      </c>
      <c r="M206" s="36" t="s">
        <v>757</v>
      </c>
      <c r="N206" s="36" t="s">
        <v>94</v>
      </c>
      <c r="O206" s="36" t="s">
        <v>2124</v>
      </c>
      <c r="P206" s="36" t="s">
        <v>2090</v>
      </c>
      <c r="Q206" s="36" t="s">
        <v>758</v>
      </c>
      <c r="R206" s="36" t="s">
        <v>390</v>
      </c>
      <c r="S206" s="36" t="s">
        <v>763</v>
      </c>
      <c r="T206" s="36" t="s">
        <v>371</v>
      </c>
      <c r="U206" s="7"/>
      <c r="V206" s="7"/>
      <c r="W206" s="7"/>
      <c r="X206" s="7"/>
    </row>
    <row r="207" spans="1:24" ht="131.25" customHeight="1" x14ac:dyDescent="0.3">
      <c r="A207" s="59" t="s">
        <v>10</v>
      </c>
      <c r="B207" s="59" t="s">
        <v>265</v>
      </c>
      <c r="C207" s="36" t="s">
        <v>331</v>
      </c>
      <c r="D207" s="36" t="s">
        <v>1745</v>
      </c>
      <c r="E207" s="45">
        <v>4016002240</v>
      </c>
      <c r="F207" s="46" t="s">
        <v>764</v>
      </c>
      <c r="G207" s="40" t="s">
        <v>765</v>
      </c>
      <c r="H207" s="36" t="s">
        <v>481</v>
      </c>
      <c r="I207" s="41" t="s">
        <v>102</v>
      </c>
      <c r="J207" s="36" t="s">
        <v>2122</v>
      </c>
      <c r="K207" s="36" t="s">
        <v>2116</v>
      </c>
      <c r="L207" s="36" t="s">
        <v>92</v>
      </c>
      <c r="M207" s="36" t="s">
        <v>385</v>
      </c>
      <c r="N207" s="36" t="s">
        <v>94</v>
      </c>
      <c r="O207" s="36" t="s">
        <v>2126</v>
      </c>
      <c r="P207" s="36" t="s">
        <v>2091</v>
      </c>
      <c r="Q207" s="36" t="s">
        <v>758</v>
      </c>
      <c r="R207" s="36" t="s">
        <v>390</v>
      </c>
      <c r="S207" s="36" t="s">
        <v>766</v>
      </c>
      <c r="T207" s="36" t="s">
        <v>371</v>
      </c>
      <c r="U207" s="7"/>
      <c r="V207" s="7"/>
      <c r="W207" s="7"/>
      <c r="X207" s="7"/>
    </row>
    <row r="208" spans="1:24" ht="25.5" customHeight="1" x14ac:dyDescent="0.3">
      <c r="A208" s="85" t="s">
        <v>78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7"/>
      <c r="U208" s="7"/>
      <c r="V208" s="7"/>
      <c r="W208" s="7"/>
      <c r="X208" s="7"/>
    </row>
    <row r="209" spans="1:24" ht="174.75" customHeight="1" x14ac:dyDescent="0.3">
      <c r="A209" s="59">
        <v>1</v>
      </c>
      <c r="B209" s="59" t="s">
        <v>200</v>
      </c>
      <c r="C209" s="36" t="s">
        <v>331</v>
      </c>
      <c r="D209" s="36" t="s">
        <v>1106</v>
      </c>
      <c r="E209" s="45">
        <v>4017004561</v>
      </c>
      <c r="F209" s="36" t="s">
        <v>1107</v>
      </c>
      <c r="G209" s="40" t="s">
        <v>1108</v>
      </c>
      <c r="H209" s="36" t="s">
        <v>481</v>
      </c>
      <c r="I209" s="41" t="s">
        <v>102</v>
      </c>
      <c r="J209" s="36" t="s">
        <v>2309</v>
      </c>
      <c r="K209" s="36" t="s">
        <v>2116</v>
      </c>
      <c r="L209" s="36" t="s">
        <v>417</v>
      </c>
      <c r="M209" s="36" t="s">
        <v>1109</v>
      </c>
      <c r="N209" s="36" t="s">
        <v>94</v>
      </c>
      <c r="O209" s="36" t="s">
        <v>2488</v>
      </c>
      <c r="P209" s="36" t="s">
        <v>1957</v>
      </c>
      <c r="Q209" s="36" t="s">
        <v>2489</v>
      </c>
      <c r="R209" s="43" t="s">
        <v>390</v>
      </c>
      <c r="S209" s="37" t="s">
        <v>1110</v>
      </c>
      <c r="T209" s="43" t="s">
        <v>94</v>
      </c>
      <c r="U209" s="7"/>
      <c r="V209" s="7"/>
      <c r="W209" s="7"/>
      <c r="X209" s="7"/>
    </row>
    <row r="210" spans="1:24" ht="127.5" customHeight="1" x14ac:dyDescent="0.3">
      <c r="A210" s="59">
        <v>2</v>
      </c>
      <c r="B210" s="59" t="s">
        <v>164</v>
      </c>
      <c r="C210" s="36" t="s">
        <v>331</v>
      </c>
      <c r="D210" s="36" t="s">
        <v>1111</v>
      </c>
      <c r="E210" s="45">
        <v>4017004586</v>
      </c>
      <c r="F210" s="36" t="s">
        <v>1112</v>
      </c>
      <c r="G210" s="40" t="s">
        <v>1113</v>
      </c>
      <c r="H210" s="36" t="s">
        <v>481</v>
      </c>
      <c r="I210" s="41" t="s">
        <v>102</v>
      </c>
      <c r="J210" s="36" t="s">
        <v>2309</v>
      </c>
      <c r="K210" s="36" t="s">
        <v>2116</v>
      </c>
      <c r="L210" s="36" t="s">
        <v>417</v>
      </c>
      <c r="M210" s="36" t="s">
        <v>385</v>
      </c>
      <c r="N210" s="36" t="s">
        <v>94</v>
      </c>
      <c r="O210" s="36" t="s">
        <v>1950</v>
      </c>
      <c r="P210" s="36" t="s">
        <v>1951</v>
      </c>
      <c r="Q210" s="36" t="s">
        <v>94</v>
      </c>
      <c r="R210" s="43" t="s">
        <v>390</v>
      </c>
      <c r="S210" s="37" t="s">
        <v>1114</v>
      </c>
      <c r="T210" s="36" t="s">
        <v>371</v>
      </c>
      <c r="U210" s="7"/>
      <c r="V210" s="7"/>
      <c r="W210" s="7"/>
      <c r="X210" s="7"/>
    </row>
    <row r="211" spans="1:24" ht="207" customHeight="1" x14ac:dyDescent="0.3">
      <c r="A211" s="59">
        <v>3</v>
      </c>
      <c r="B211" s="59" t="s">
        <v>221</v>
      </c>
      <c r="C211" s="36" t="s">
        <v>331</v>
      </c>
      <c r="D211" s="36" t="s">
        <v>1115</v>
      </c>
      <c r="E211" s="45">
        <v>4017004160</v>
      </c>
      <c r="F211" s="36" t="s">
        <v>1116</v>
      </c>
      <c r="G211" s="40" t="s">
        <v>2498</v>
      </c>
      <c r="H211" s="36" t="s">
        <v>481</v>
      </c>
      <c r="I211" s="41" t="s">
        <v>102</v>
      </c>
      <c r="J211" s="36" t="s">
        <v>2309</v>
      </c>
      <c r="K211" s="36" t="s">
        <v>2116</v>
      </c>
      <c r="L211" s="36" t="s">
        <v>417</v>
      </c>
      <c r="M211" s="36" t="s">
        <v>1118</v>
      </c>
      <c r="N211" s="36" t="s">
        <v>94</v>
      </c>
      <c r="O211" s="36" t="s">
        <v>2409</v>
      </c>
      <c r="P211" s="36" t="s">
        <v>1958</v>
      </c>
      <c r="Q211" s="36" t="s">
        <v>94</v>
      </c>
      <c r="R211" s="43" t="s">
        <v>390</v>
      </c>
      <c r="S211" s="37" t="s">
        <v>1119</v>
      </c>
      <c r="T211" s="36" t="s">
        <v>371</v>
      </c>
      <c r="U211" s="7"/>
      <c r="V211" s="7"/>
      <c r="W211" s="7"/>
      <c r="X211" s="7"/>
    </row>
    <row r="212" spans="1:24" ht="269.25" customHeight="1" x14ac:dyDescent="0.3">
      <c r="A212" s="59">
        <v>4</v>
      </c>
      <c r="B212" s="59" t="s">
        <v>266</v>
      </c>
      <c r="C212" s="36" t="s">
        <v>331</v>
      </c>
      <c r="D212" s="36" t="s">
        <v>1089</v>
      </c>
      <c r="E212" s="45">
        <v>4017003832</v>
      </c>
      <c r="F212" s="36" t="s">
        <v>1090</v>
      </c>
      <c r="G212" s="42" t="s">
        <v>1231</v>
      </c>
      <c r="H212" s="36" t="s">
        <v>481</v>
      </c>
      <c r="I212" s="41" t="s">
        <v>102</v>
      </c>
      <c r="J212" s="36" t="s">
        <v>2309</v>
      </c>
      <c r="K212" s="36" t="s">
        <v>2116</v>
      </c>
      <c r="L212" s="36" t="s">
        <v>417</v>
      </c>
      <c r="M212" s="36" t="s">
        <v>1091</v>
      </c>
      <c r="N212" s="36" t="s">
        <v>94</v>
      </c>
      <c r="O212" s="36" t="s">
        <v>1092</v>
      </c>
      <c r="P212" s="36" t="s">
        <v>2486</v>
      </c>
      <c r="Q212" s="36" t="s">
        <v>2487</v>
      </c>
      <c r="R212" s="43" t="s">
        <v>390</v>
      </c>
      <c r="S212" s="37" t="s">
        <v>1093</v>
      </c>
      <c r="T212" s="37" t="s">
        <v>1094</v>
      </c>
      <c r="U212" s="7"/>
      <c r="V212" s="7"/>
      <c r="W212" s="7"/>
      <c r="X212" s="7"/>
    </row>
    <row r="213" spans="1:24" ht="170.25" customHeight="1" x14ac:dyDescent="0.3">
      <c r="A213" s="59">
        <v>5</v>
      </c>
      <c r="B213" s="59" t="s">
        <v>1959</v>
      </c>
      <c r="C213" s="36" t="s">
        <v>331</v>
      </c>
      <c r="D213" s="36" t="s">
        <v>1962</v>
      </c>
      <c r="E213" s="55" t="s">
        <v>2072</v>
      </c>
      <c r="F213" s="36" t="s">
        <v>1960</v>
      </c>
      <c r="G213" s="40" t="s">
        <v>1961</v>
      </c>
      <c r="H213" s="36" t="s">
        <v>481</v>
      </c>
      <c r="I213" s="41" t="s">
        <v>102</v>
      </c>
      <c r="J213" s="36" t="s">
        <v>2309</v>
      </c>
      <c r="K213" s="36" t="s">
        <v>2116</v>
      </c>
      <c r="L213" s="36" t="s">
        <v>417</v>
      </c>
      <c r="M213" s="36" t="s">
        <v>385</v>
      </c>
      <c r="N213" s="36" t="s">
        <v>94</v>
      </c>
      <c r="O213" s="36" t="s">
        <v>2495</v>
      </c>
      <c r="P213" s="36" t="s">
        <v>2496</v>
      </c>
      <c r="Q213" s="36" t="s">
        <v>94</v>
      </c>
      <c r="R213" s="43" t="s">
        <v>390</v>
      </c>
      <c r="S213" s="37" t="s">
        <v>1963</v>
      </c>
      <c r="T213" s="37" t="s">
        <v>371</v>
      </c>
      <c r="U213" s="7"/>
      <c r="V213" s="7"/>
      <c r="W213" s="7"/>
      <c r="X213" s="7"/>
    </row>
    <row r="214" spans="1:24" ht="102.75" customHeight="1" x14ac:dyDescent="0.3">
      <c r="A214" s="59">
        <v>6</v>
      </c>
      <c r="B214" s="59" t="s">
        <v>267</v>
      </c>
      <c r="C214" s="36" t="s">
        <v>331</v>
      </c>
      <c r="D214" s="36" t="s">
        <v>1065</v>
      </c>
      <c r="E214" s="45">
        <v>4017003906</v>
      </c>
      <c r="F214" s="36" t="s">
        <v>1066</v>
      </c>
      <c r="G214" s="40" t="s">
        <v>1067</v>
      </c>
      <c r="H214" s="36" t="s">
        <v>481</v>
      </c>
      <c r="I214" s="41" t="s">
        <v>102</v>
      </c>
      <c r="J214" s="36" t="s">
        <v>2309</v>
      </c>
      <c r="K214" s="36" t="s">
        <v>2116</v>
      </c>
      <c r="L214" s="36" t="s">
        <v>374</v>
      </c>
      <c r="M214" s="36" t="s">
        <v>1068</v>
      </c>
      <c r="N214" s="36" t="s">
        <v>94</v>
      </c>
      <c r="O214" s="36" t="s">
        <v>1952</v>
      </c>
      <c r="P214" s="36" t="s">
        <v>1953</v>
      </c>
      <c r="Q214" s="36" t="s">
        <v>94</v>
      </c>
      <c r="R214" s="43" t="s">
        <v>390</v>
      </c>
      <c r="S214" s="37" t="s">
        <v>1232</v>
      </c>
      <c r="T214" s="43" t="s">
        <v>94</v>
      </c>
      <c r="U214" s="7"/>
      <c r="V214" s="7"/>
      <c r="W214" s="7"/>
      <c r="X214" s="7"/>
    </row>
    <row r="215" spans="1:24" ht="195" customHeight="1" x14ac:dyDescent="0.3">
      <c r="A215" s="59">
        <v>7</v>
      </c>
      <c r="B215" s="59" t="s">
        <v>268</v>
      </c>
      <c r="C215" s="36" t="s">
        <v>331</v>
      </c>
      <c r="D215" s="36" t="s">
        <v>1069</v>
      </c>
      <c r="E215" s="45">
        <v>4017004138</v>
      </c>
      <c r="F215" s="36" t="s">
        <v>1070</v>
      </c>
      <c r="G215" s="40" t="s">
        <v>1071</v>
      </c>
      <c r="H215" s="36" t="s">
        <v>481</v>
      </c>
      <c r="I215" s="41" t="s">
        <v>102</v>
      </c>
      <c r="J215" s="36" t="s">
        <v>2309</v>
      </c>
      <c r="K215" s="36" t="s">
        <v>2116</v>
      </c>
      <c r="L215" s="36" t="s">
        <v>374</v>
      </c>
      <c r="M215" s="36" t="s">
        <v>1072</v>
      </c>
      <c r="N215" s="36" t="s">
        <v>94</v>
      </c>
      <c r="O215" s="36" t="s">
        <v>2481</v>
      </c>
      <c r="P215" s="36" t="s">
        <v>1955</v>
      </c>
      <c r="Q215" s="36" t="s">
        <v>94</v>
      </c>
      <c r="R215" s="43" t="s">
        <v>390</v>
      </c>
      <c r="S215" s="37" t="s">
        <v>1233</v>
      </c>
      <c r="T215" s="43" t="s">
        <v>94</v>
      </c>
      <c r="U215" s="7"/>
      <c r="V215" s="7"/>
      <c r="W215" s="7"/>
      <c r="X215" s="7"/>
    </row>
    <row r="216" spans="1:24" ht="123.75" customHeight="1" x14ac:dyDescent="0.3">
      <c r="A216" s="59">
        <v>8</v>
      </c>
      <c r="B216" s="59" t="s">
        <v>269</v>
      </c>
      <c r="C216" s="36" t="s">
        <v>331</v>
      </c>
      <c r="D216" s="37" t="s">
        <v>1095</v>
      </c>
      <c r="E216" s="57" t="s">
        <v>1097</v>
      </c>
      <c r="F216" s="37" t="s">
        <v>1096</v>
      </c>
      <c r="G216" s="61" t="s">
        <v>2490</v>
      </c>
      <c r="H216" s="36" t="s">
        <v>481</v>
      </c>
      <c r="I216" s="41" t="s">
        <v>102</v>
      </c>
      <c r="J216" s="37" t="s">
        <v>2491</v>
      </c>
      <c r="K216" s="36" t="s">
        <v>2116</v>
      </c>
      <c r="L216" s="36" t="s">
        <v>99</v>
      </c>
      <c r="M216" s="37" t="s">
        <v>1239</v>
      </c>
      <c r="N216" s="36" t="s">
        <v>94</v>
      </c>
      <c r="O216" s="37" t="s">
        <v>2492</v>
      </c>
      <c r="P216" s="37" t="s">
        <v>1954</v>
      </c>
      <c r="Q216" s="36" t="s">
        <v>94</v>
      </c>
      <c r="R216" s="43" t="s">
        <v>390</v>
      </c>
      <c r="S216" s="37" t="s">
        <v>1098</v>
      </c>
      <c r="T216" s="43" t="s">
        <v>94</v>
      </c>
      <c r="U216" s="7"/>
      <c r="V216" s="7"/>
      <c r="W216" s="7"/>
      <c r="X216" s="7"/>
    </row>
    <row r="217" spans="1:24" ht="242.25" customHeight="1" x14ac:dyDescent="0.3">
      <c r="A217" s="59">
        <v>9</v>
      </c>
      <c r="B217" s="59" t="s">
        <v>270</v>
      </c>
      <c r="C217" s="36" t="s">
        <v>331</v>
      </c>
      <c r="D217" s="36" t="s">
        <v>1236</v>
      </c>
      <c r="E217" s="45">
        <v>4017004603</v>
      </c>
      <c r="F217" s="42" t="s">
        <v>1237</v>
      </c>
      <c r="G217" s="40" t="s">
        <v>1238</v>
      </c>
      <c r="H217" s="36" t="s">
        <v>481</v>
      </c>
      <c r="I217" s="41" t="s">
        <v>102</v>
      </c>
      <c r="J217" s="37" t="s">
        <v>2491</v>
      </c>
      <c r="K217" s="36" t="s">
        <v>2116</v>
      </c>
      <c r="L217" s="36" t="s">
        <v>99</v>
      </c>
      <c r="M217" s="36" t="s">
        <v>1240</v>
      </c>
      <c r="N217" s="36" t="s">
        <v>94</v>
      </c>
      <c r="O217" s="36" t="s">
        <v>2497</v>
      </c>
      <c r="P217" s="36" t="s">
        <v>1956</v>
      </c>
      <c r="Q217" s="36" t="s">
        <v>94</v>
      </c>
      <c r="R217" s="43" t="s">
        <v>390</v>
      </c>
      <c r="S217" s="37" t="s">
        <v>1241</v>
      </c>
      <c r="T217" s="43" t="s">
        <v>94</v>
      </c>
      <c r="U217" s="7"/>
      <c r="V217" s="7"/>
      <c r="W217" s="7"/>
      <c r="X217" s="7"/>
    </row>
    <row r="218" spans="1:24" ht="162.75" customHeight="1" x14ac:dyDescent="0.3">
      <c r="A218" s="59">
        <v>10</v>
      </c>
      <c r="B218" s="59" t="s">
        <v>271</v>
      </c>
      <c r="C218" s="36" t="s">
        <v>331</v>
      </c>
      <c r="D218" s="36" t="s">
        <v>1079</v>
      </c>
      <c r="E218" s="45">
        <v>4017003945</v>
      </c>
      <c r="F218" s="36" t="s">
        <v>1080</v>
      </c>
      <c r="G218" s="40" t="s">
        <v>2493</v>
      </c>
      <c r="H218" s="36" t="s">
        <v>481</v>
      </c>
      <c r="I218" s="41" t="s">
        <v>102</v>
      </c>
      <c r="J218" s="36" t="s">
        <v>2309</v>
      </c>
      <c r="K218" s="36" t="s">
        <v>2116</v>
      </c>
      <c r="L218" s="36" t="s">
        <v>99</v>
      </c>
      <c r="M218" s="36" t="s">
        <v>1081</v>
      </c>
      <c r="N218" s="36" t="s">
        <v>94</v>
      </c>
      <c r="O218" s="36" t="s">
        <v>1774</v>
      </c>
      <c r="P218" s="36" t="s">
        <v>2494</v>
      </c>
      <c r="Q218" s="36" t="s">
        <v>94</v>
      </c>
      <c r="R218" s="43" t="s">
        <v>390</v>
      </c>
      <c r="S218" s="37" t="s">
        <v>1082</v>
      </c>
      <c r="T218" s="43" t="s">
        <v>371</v>
      </c>
      <c r="U218" s="7"/>
      <c r="V218" s="7"/>
      <c r="W218" s="7"/>
      <c r="X218" s="7"/>
    </row>
    <row r="219" spans="1:24" ht="91.5" customHeight="1" x14ac:dyDescent="0.3">
      <c r="A219" s="59">
        <v>11</v>
      </c>
      <c r="B219" s="59" t="s">
        <v>272</v>
      </c>
      <c r="C219" s="36" t="s">
        <v>331</v>
      </c>
      <c r="D219" s="36" t="s">
        <v>1099</v>
      </c>
      <c r="E219" s="45">
        <v>4017003913</v>
      </c>
      <c r="F219" s="36" t="s">
        <v>1100</v>
      </c>
      <c r="G219" s="36" t="s">
        <v>2477</v>
      </c>
      <c r="H219" s="36" t="s">
        <v>481</v>
      </c>
      <c r="I219" s="41" t="s">
        <v>102</v>
      </c>
      <c r="J219" s="36" t="s">
        <v>2309</v>
      </c>
      <c r="K219" s="36" t="s">
        <v>2116</v>
      </c>
      <c r="L219" s="36" t="s">
        <v>374</v>
      </c>
      <c r="M219" s="36" t="s">
        <v>1101</v>
      </c>
      <c r="N219" s="36" t="s">
        <v>94</v>
      </c>
      <c r="O219" s="36" t="s">
        <v>2478</v>
      </c>
      <c r="P219" s="36" t="s">
        <v>2479</v>
      </c>
      <c r="Q219" s="36" t="s">
        <v>2480</v>
      </c>
      <c r="R219" s="43" t="s">
        <v>390</v>
      </c>
      <c r="S219" s="37" t="s">
        <v>1102</v>
      </c>
      <c r="T219" s="43" t="s">
        <v>94</v>
      </c>
      <c r="U219" s="7"/>
      <c r="V219" s="7"/>
      <c r="W219" s="7"/>
      <c r="X219" s="7"/>
    </row>
    <row r="220" spans="1:24" ht="201.75" customHeight="1" x14ac:dyDescent="0.3">
      <c r="A220" s="59">
        <v>12</v>
      </c>
      <c r="B220" s="59" t="s">
        <v>273</v>
      </c>
      <c r="C220" s="36" t="s">
        <v>331</v>
      </c>
      <c r="D220" s="37" t="s">
        <v>1083</v>
      </c>
      <c r="E220" s="57" t="s">
        <v>1086</v>
      </c>
      <c r="F220" s="37" t="s">
        <v>1084</v>
      </c>
      <c r="G220" s="40" t="s">
        <v>1085</v>
      </c>
      <c r="H220" s="36" t="s">
        <v>481</v>
      </c>
      <c r="I220" s="41" t="s">
        <v>102</v>
      </c>
      <c r="J220" s="37" t="s">
        <v>2309</v>
      </c>
      <c r="K220" s="36" t="s">
        <v>2116</v>
      </c>
      <c r="L220" s="37" t="s">
        <v>2484</v>
      </c>
      <c r="M220" s="37" t="s">
        <v>1088</v>
      </c>
      <c r="N220" s="37" t="s">
        <v>94</v>
      </c>
      <c r="O220" s="36" t="s">
        <v>1087</v>
      </c>
      <c r="P220" s="36" t="s">
        <v>2485</v>
      </c>
      <c r="Q220" s="37" t="s">
        <v>94</v>
      </c>
      <c r="R220" s="43" t="s">
        <v>390</v>
      </c>
      <c r="S220" s="37" t="s">
        <v>1234</v>
      </c>
      <c r="T220" s="43" t="s">
        <v>94</v>
      </c>
      <c r="U220" s="7"/>
      <c r="V220" s="7"/>
      <c r="W220" s="7"/>
      <c r="X220" s="7"/>
    </row>
    <row r="221" spans="1:24" ht="104.25" customHeight="1" x14ac:dyDescent="0.3">
      <c r="A221" s="59">
        <v>13</v>
      </c>
      <c r="B221" s="59" t="s">
        <v>274</v>
      </c>
      <c r="C221" s="36" t="s">
        <v>331</v>
      </c>
      <c r="D221" s="67" t="s">
        <v>1120</v>
      </c>
      <c r="E221" s="68">
        <v>4017003864</v>
      </c>
      <c r="F221" s="67" t="s">
        <v>1121</v>
      </c>
      <c r="G221" s="67" t="s">
        <v>1122</v>
      </c>
      <c r="H221" s="36" t="s">
        <v>481</v>
      </c>
      <c r="I221" s="41" t="s">
        <v>102</v>
      </c>
      <c r="J221" s="37" t="s">
        <v>2309</v>
      </c>
      <c r="K221" s="36" t="s">
        <v>2116</v>
      </c>
      <c r="L221" s="36" t="s">
        <v>374</v>
      </c>
      <c r="M221" s="67" t="s">
        <v>1123</v>
      </c>
      <c r="N221" s="36" t="s">
        <v>94</v>
      </c>
      <c r="O221" s="67" t="s">
        <v>2128</v>
      </c>
      <c r="P221" s="67" t="s">
        <v>2482</v>
      </c>
      <c r="Q221" s="67" t="s">
        <v>94</v>
      </c>
      <c r="R221" s="43" t="s">
        <v>390</v>
      </c>
      <c r="S221" s="37" t="s">
        <v>2483</v>
      </c>
      <c r="T221" s="43" t="s">
        <v>94</v>
      </c>
      <c r="U221" s="7"/>
      <c r="V221" s="7"/>
      <c r="W221" s="7"/>
      <c r="X221" s="7"/>
    </row>
    <row r="222" spans="1:24" ht="99" customHeight="1" x14ac:dyDescent="0.3">
      <c r="A222" s="59">
        <v>14</v>
      </c>
      <c r="B222" s="59" t="s">
        <v>1073</v>
      </c>
      <c r="C222" s="36" t="s">
        <v>331</v>
      </c>
      <c r="D222" s="36" t="s">
        <v>1074</v>
      </c>
      <c r="E222" s="45">
        <v>4001010954</v>
      </c>
      <c r="F222" s="46" t="s">
        <v>1075</v>
      </c>
      <c r="G222" s="40" t="s">
        <v>2475</v>
      </c>
      <c r="H222" s="36" t="s">
        <v>481</v>
      </c>
      <c r="I222" s="41" t="s">
        <v>102</v>
      </c>
      <c r="J222" s="36" t="s">
        <v>2309</v>
      </c>
      <c r="K222" s="36" t="s">
        <v>2116</v>
      </c>
      <c r="L222" s="36" t="s">
        <v>417</v>
      </c>
      <c r="M222" s="36" t="s">
        <v>1076</v>
      </c>
      <c r="N222" s="36" t="s">
        <v>94</v>
      </c>
      <c r="O222" s="36" t="s">
        <v>2476</v>
      </c>
      <c r="P222" s="36" t="s">
        <v>1949</v>
      </c>
      <c r="Q222" s="36" t="s">
        <v>94</v>
      </c>
      <c r="R222" s="43" t="s">
        <v>390</v>
      </c>
      <c r="S222" s="37" t="s">
        <v>1078</v>
      </c>
      <c r="T222" s="43" t="s">
        <v>94</v>
      </c>
      <c r="U222" s="7"/>
      <c r="V222" s="7"/>
      <c r="W222" s="7"/>
      <c r="X222" s="7"/>
    </row>
    <row r="223" spans="1:24" ht="103.5" customHeight="1" x14ac:dyDescent="0.3">
      <c r="A223" s="59">
        <v>15</v>
      </c>
      <c r="B223" s="59" t="s">
        <v>275</v>
      </c>
      <c r="C223" s="36" t="s">
        <v>331</v>
      </c>
      <c r="D223" s="36" t="s">
        <v>1103</v>
      </c>
      <c r="E223" s="45">
        <v>4017004152</v>
      </c>
      <c r="F223" s="36" t="s">
        <v>1104</v>
      </c>
      <c r="G223" s="40" t="s">
        <v>1105</v>
      </c>
      <c r="H223" s="36" t="s">
        <v>481</v>
      </c>
      <c r="I223" s="41" t="s">
        <v>102</v>
      </c>
      <c r="J223" s="37" t="s">
        <v>2309</v>
      </c>
      <c r="K223" s="36" t="s">
        <v>2116</v>
      </c>
      <c r="L223" s="36" t="s">
        <v>670</v>
      </c>
      <c r="M223" s="36" t="s">
        <v>385</v>
      </c>
      <c r="N223" s="36" t="s">
        <v>94</v>
      </c>
      <c r="O223" s="36" t="s">
        <v>2182</v>
      </c>
      <c r="P223" s="36" t="s">
        <v>1996</v>
      </c>
      <c r="Q223" s="36" t="s">
        <v>94</v>
      </c>
      <c r="R223" s="43" t="s">
        <v>390</v>
      </c>
      <c r="S223" s="37" t="s">
        <v>1235</v>
      </c>
      <c r="T223" s="43" t="s">
        <v>413</v>
      </c>
      <c r="U223" s="7"/>
      <c r="V223" s="7"/>
      <c r="W223" s="7"/>
      <c r="X223" s="7"/>
    </row>
    <row r="224" spans="1:24" ht="24.75" customHeight="1" x14ac:dyDescent="0.3">
      <c r="A224" s="85" t="s">
        <v>79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7"/>
      <c r="U224" s="7"/>
      <c r="V224" s="7"/>
      <c r="W224" s="7"/>
      <c r="X224" s="7"/>
    </row>
    <row r="225" spans="1:24" ht="228" customHeight="1" x14ac:dyDescent="0.3">
      <c r="A225" s="59" t="s">
        <v>7</v>
      </c>
      <c r="B225" s="59" t="s">
        <v>276</v>
      </c>
      <c r="C225" s="36" t="s">
        <v>577</v>
      </c>
      <c r="D225" s="36" t="s">
        <v>2208</v>
      </c>
      <c r="E225" s="45">
        <v>4018004170</v>
      </c>
      <c r="F225" s="36" t="s">
        <v>578</v>
      </c>
      <c r="G225" s="36" t="s">
        <v>2209</v>
      </c>
      <c r="H225" s="36" t="s">
        <v>481</v>
      </c>
      <c r="I225" s="41" t="s">
        <v>102</v>
      </c>
      <c r="J225" s="36" t="s">
        <v>2210</v>
      </c>
      <c r="K225" s="36" t="s">
        <v>2116</v>
      </c>
      <c r="L225" s="36" t="s">
        <v>99</v>
      </c>
      <c r="M225" s="36" t="s">
        <v>579</v>
      </c>
      <c r="N225" s="36" t="s">
        <v>94</v>
      </c>
      <c r="O225" s="36" t="s">
        <v>2211</v>
      </c>
      <c r="P225" s="36" t="s">
        <v>2212</v>
      </c>
      <c r="Q225" s="36" t="s">
        <v>94</v>
      </c>
      <c r="R225" s="37" t="s">
        <v>569</v>
      </c>
      <c r="S225" s="37" t="s">
        <v>580</v>
      </c>
      <c r="T225" s="36" t="s">
        <v>371</v>
      </c>
      <c r="U225" s="7"/>
      <c r="V225" s="7"/>
      <c r="W225" s="7"/>
      <c r="X225" s="7"/>
    </row>
    <row r="226" spans="1:24" ht="136.5" customHeight="1" x14ac:dyDescent="0.3">
      <c r="A226" s="59" t="s">
        <v>8</v>
      </c>
      <c r="B226" s="59" t="s">
        <v>277</v>
      </c>
      <c r="C226" s="36" t="s">
        <v>577</v>
      </c>
      <c r="D226" s="36" t="s">
        <v>581</v>
      </c>
      <c r="E226" s="45">
        <v>4018004187</v>
      </c>
      <c r="F226" s="36" t="s">
        <v>582</v>
      </c>
      <c r="G226" s="36" t="s">
        <v>583</v>
      </c>
      <c r="H226" s="36" t="s">
        <v>481</v>
      </c>
      <c r="I226" s="41" t="s">
        <v>102</v>
      </c>
      <c r="J226" s="36" t="s">
        <v>2210</v>
      </c>
      <c r="K226" s="36" t="s">
        <v>2116</v>
      </c>
      <c r="L226" s="36" t="s">
        <v>417</v>
      </c>
      <c r="M226" s="36" t="s">
        <v>584</v>
      </c>
      <c r="N226" s="36" t="s">
        <v>94</v>
      </c>
      <c r="O226" s="36" t="s">
        <v>1867</v>
      </c>
      <c r="P226" s="36" t="s">
        <v>1868</v>
      </c>
      <c r="Q226" s="36" t="s">
        <v>94</v>
      </c>
      <c r="R226" s="37" t="s">
        <v>390</v>
      </c>
      <c r="S226" s="37" t="s">
        <v>585</v>
      </c>
      <c r="T226" s="36" t="s">
        <v>371</v>
      </c>
      <c r="U226" s="7"/>
      <c r="V226" s="7"/>
      <c r="W226" s="7"/>
      <c r="X226" s="7"/>
    </row>
    <row r="227" spans="1:24" ht="127.5" customHeight="1" x14ac:dyDescent="0.3">
      <c r="A227" s="59">
        <v>3</v>
      </c>
      <c r="B227" s="59" t="s">
        <v>278</v>
      </c>
      <c r="C227" s="36" t="s">
        <v>577</v>
      </c>
      <c r="D227" s="36" t="s">
        <v>1864</v>
      </c>
      <c r="E227" s="45">
        <v>4018008061</v>
      </c>
      <c r="F227" s="36" t="s">
        <v>586</v>
      </c>
      <c r="G227" s="36" t="s">
        <v>587</v>
      </c>
      <c r="H227" s="36" t="s">
        <v>481</v>
      </c>
      <c r="I227" s="41" t="s">
        <v>102</v>
      </c>
      <c r="J227" s="36" t="s">
        <v>2213</v>
      </c>
      <c r="K227" s="36" t="s">
        <v>2214</v>
      </c>
      <c r="L227" s="36" t="s">
        <v>99</v>
      </c>
      <c r="M227" s="36" t="s">
        <v>588</v>
      </c>
      <c r="N227" s="36" t="s">
        <v>94</v>
      </c>
      <c r="O227" s="36" t="s">
        <v>589</v>
      </c>
      <c r="P227" s="36" t="s">
        <v>1865</v>
      </c>
      <c r="Q227" s="36" t="s">
        <v>94</v>
      </c>
      <c r="R227" s="37" t="s">
        <v>390</v>
      </c>
      <c r="S227" s="37" t="s">
        <v>590</v>
      </c>
      <c r="T227" s="36" t="s">
        <v>371</v>
      </c>
      <c r="U227" s="7"/>
      <c r="V227" s="7"/>
      <c r="W227" s="7"/>
      <c r="X227" s="7"/>
    </row>
    <row r="228" spans="1:24" ht="96.75" customHeight="1" x14ac:dyDescent="0.3">
      <c r="A228" s="59">
        <v>4</v>
      </c>
      <c r="B228" s="59" t="s">
        <v>279</v>
      </c>
      <c r="C228" s="36" t="s">
        <v>577</v>
      </c>
      <c r="D228" s="36" t="s">
        <v>2215</v>
      </c>
      <c r="E228" s="45">
        <v>4018007484</v>
      </c>
      <c r="F228" s="36" t="s">
        <v>591</v>
      </c>
      <c r="G228" s="36" t="s">
        <v>592</v>
      </c>
      <c r="H228" s="36" t="s">
        <v>481</v>
      </c>
      <c r="I228" s="41" t="s">
        <v>102</v>
      </c>
      <c r="J228" s="36" t="s">
        <v>2216</v>
      </c>
      <c r="K228" s="36" t="s">
        <v>2116</v>
      </c>
      <c r="L228" s="36" t="s">
        <v>92</v>
      </c>
      <c r="M228" s="36" t="s">
        <v>593</v>
      </c>
      <c r="N228" s="36" t="s">
        <v>94</v>
      </c>
      <c r="O228" s="36" t="s">
        <v>375</v>
      </c>
      <c r="P228" s="36" t="s">
        <v>1866</v>
      </c>
      <c r="Q228" s="36" t="s">
        <v>94</v>
      </c>
      <c r="R228" s="37" t="s">
        <v>390</v>
      </c>
      <c r="S228" s="37" t="s">
        <v>94</v>
      </c>
      <c r="T228" s="36" t="s">
        <v>371</v>
      </c>
      <c r="U228" s="7"/>
      <c r="V228" s="7"/>
      <c r="W228" s="7"/>
      <c r="X228" s="7"/>
    </row>
    <row r="229" spans="1:24" s="11" customFormat="1" ht="20.25" customHeight="1" x14ac:dyDescent="0.3">
      <c r="A229" s="85" t="s">
        <v>310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7"/>
    </row>
    <row r="230" spans="1:24" s="11" customFormat="1" ht="199.5" customHeight="1" x14ac:dyDescent="0.3">
      <c r="A230" s="59" t="s">
        <v>7</v>
      </c>
      <c r="B230" s="59" t="s">
        <v>280</v>
      </c>
      <c r="C230" s="36" t="s">
        <v>649</v>
      </c>
      <c r="D230" s="36" t="s">
        <v>831</v>
      </c>
      <c r="E230" s="45">
        <v>4019002087</v>
      </c>
      <c r="F230" s="36" t="s">
        <v>832</v>
      </c>
      <c r="G230" s="36" t="s">
        <v>833</v>
      </c>
      <c r="H230" s="36" t="s">
        <v>481</v>
      </c>
      <c r="I230" s="41" t="s">
        <v>102</v>
      </c>
      <c r="J230" s="36" t="s">
        <v>2127</v>
      </c>
      <c r="K230" s="36" t="s">
        <v>2116</v>
      </c>
      <c r="L230" s="36" t="s">
        <v>383</v>
      </c>
      <c r="M230" s="36" t="s">
        <v>385</v>
      </c>
      <c r="N230" s="36" t="s">
        <v>94</v>
      </c>
      <c r="O230" s="36" t="s">
        <v>2262</v>
      </c>
      <c r="P230" s="39" t="s">
        <v>2263</v>
      </c>
      <c r="Q230" s="36" t="s">
        <v>2264</v>
      </c>
      <c r="R230" s="36" t="s">
        <v>390</v>
      </c>
      <c r="S230" s="36" t="s">
        <v>834</v>
      </c>
      <c r="T230" s="36" t="s">
        <v>371</v>
      </c>
    </row>
    <row r="231" spans="1:24" s="11" customFormat="1" ht="139.5" customHeight="1" x14ac:dyDescent="0.3">
      <c r="A231" s="59" t="s">
        <v>8</v>
      </c>
      <c r="B231" s="59" t="s">
        <v>281</v>
      </c>
      <c r="C231" s="36" t="s">
        <v>649</v>
      </c>
      <c r="D231" s="46" t="s">
        <v>2268</v>
      </c>
      <c r="E231" s="45">
        <v>4019002070</v>
      </c>
      <c r="F231" s="36" t="s">
        <v>839</v>
      </c>
      <c r="G231" s="40" t="s">
        <v>840</v>
      </c>
      <c r="H231" s="36" t="s">
        <v>481</v>
      </c>
      <c r="I231" s="41" t="s">
        <v>102</v>
      </c>
      <c r="J231" s="36" t="s">
        <v>2127</v>
      </c>
      <c r="K231" s="36" t="s">
        <v>2116</v>
      </c>
      <c r="L231" s="36" t="s">
        <v>92</v>
      </c>
      <c r="M231" s="36" t="s">
        <v>385</v>
      </c>
      <c r="N231" s="36" t="s">
        <v>94</v>
      </c>
      <c r="O231" s="36" t="s">
        <v>2269</v>
      </c>
      <c r="P231" s="39" t="s">
        <v>2266</v>
      </c>
      <c r="Q231" s="36" t="s">
        <v>2270</v>
      </c>
      <c r="R231" s="36" t="s">
        <v>390</v>
      </c>
      <c r="S231" s="36" t="s">
        <v>841</v>
      </c>
      <c r="T231" s="36" t="s">
        <v>94</v>
      </c>
    </row>
    <row r="232" spans="1:24" s="11" customFormat="1" ht="118.5" customHeight="1" x14ac:dyDescent="0.3">
      <c r="A232" s="59" t="s">
        <v>9</v>
      </c>
      <c r="B232" s="59" t="s">
        <v>282</v>
      </c>
      <c r="C232" s="36" t="s">
        <v>649</v>
      </c>
      <c r="D232" s="36" t="s">
        <v>1770</v>
      </c>
      <c r="E232" s="45">
        <v>4019002136</v>
      </c>
      <c r="F232" s="36" t="s">
        <v>835</v>
      </c>
      <c r="G232" s="36" t="s">
        <v>836</v>
      </c>
      <c r="H232" s="36" t="s">
        <v>481</v>
      </c>
      <c r="I232" s="41" t="s">
        <v>102</v>
      </c>
      <c r="J232" s="36" t="s">
        <v>2127</v>
      </c>
      <c r="K232" s="36" t="s">
        <v>2116</v>
      </c>
      <c r="L232" s="36" t="s">
        <v>99</v>
      </c>
      <c r="M232" s="36" t="s">
        <v>385</v>
      </c>
      <c r="N232" s="36" t="s">
        <v>94</v>
      </c>
      <c r="O232" s="36" t="s">
        <v>2265</v>
      </c>
      <c r="P232" s="36" t="s">
        <v>2266</v>
      </c>
      <c r="Q232" s="46" t="s">
        <v>2267</v>
      </c>
      <c r="R232" s="36" t="s">
        <v>390</v>
      </c>
      <c r="S232" s="36" t="s">
        <v>837</v>
      </c>
      <c r="T232" s="36" t="s">
        <v>838</v>
      </c>
    </row>
    <row r="233" spans="1:24" s="11" customFormat="1" ht="15.6" x14ac:dyDescent="0.3">
      <c r="A233" s="96" t="s">
        <v>80</v>
      </c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</row>
    <row r="234" spans="1:24" s="11" customFormat="1" ht="168" customHeight="1" x14ac:dyDescent="0.3">
      <c r="A234" s="59" t="s">
        <v>7</v>
      </c>
      <c r="B234" s="59" t="s">
        <v>283</v>
      </c>
      <c r="C234" s="36" t="s">
        <v>655</v>
      </c>
      <c r="D234" s="36" t="s">
        <v>1905</v>
      </c>
      <c r="E234" s="45" t="s">
        <v>656</v>
      </c>
      <c r="F234" s="36" t="s">
        <v>658</v>
      </c>
      <c r="G234" s="36" t="s">
        <v>657</v>
      </c>
      <c r="H234" s="36" t="s">
        <v>481</v>
      </c>
      <c r="I234" s="41" t="s">
        <v>102</v>
      </c>
      <c r="J234" s="36" t="s">
        <v>2136</v>
      </c>
      <c r="K234" s="36" t="s">
        <v>2116</v>
      </c>
      <c r="L234" s="36" t="s">
        <v>383</v>
      </c>
      <c r="M234" s="36" t="s">
        <v>385</v>
      </c>
      <c r="N234" s="36" t="s">
        <v>94</v>
      </c>
      <c r="O234" s="36" t="s">
        <v>2271</v>
      </c>
      <c r="P234" s="36" t="s">
        <v>1906</v>
      </c>
      <c r="Q234" s="36" t="s">
        <v>94</v>
      </c>
      <c r="R234" s="36" t="s">
        <v>390</v>
      </c>
      <c r="S234" s="36" t="s">
        <v>659</v>
      </c>
      <c r="T234" s="36" t="s">
        <v>371</v>
      </c>
    </row>
    <row r="235" spans="1:24" s="11" customFormat="1" ht="103.5" customHeight="1" x14ac:dyDescent="0.3">
      <c r="A235" s="59" t="s">
        <v>8</v>
      </c>
      <c r="B235" s="59" t="s">
        <v>284</v>
      </c>
      <c r="C235" s="36" t="s">
        <v>649</v>
      </c>
      <c r="D235" s="36" t="s">
        <v>1909</v>
      </c>
      <c r="E235" s="45" t="s">
        <v>667</v>
      </c>
      <c r="F235" s="36" t="s">
        <v>668</v>
      </c>
      <c r="G235" s="36" t="s">
        <v>669</v>
      </c>
      <c r="H235" s="36" t="s">
        <v>481</v>
      </c>
      <c r="I235" s="41" t="s">
        <v>102</v>
      </c>
      <c r="J235" s="36" t="s">
        <v>2175</v>
      </c>
      <c r="K235" s="36" t="s">
        <v>2116</v>
      </c>
      <c r="L235" s="36" t="s">
        <v>374</v>
      </c>
      <c r="M235" s="36" t="s">
        <v>385</v>
      </c>
      <c r="N235" s="36" t="s">
        <v>94</v>
      </c>
      <c r="O235" s="36" t="s">
        <v>540</v>
      </c>
      <c r="P235" s="36" t="s">
        <v>1910</v>
      </c>
      <c r="Q235" s="36" t="s">
        <v>94</v>
      </c>
      <c r="R235" s="36" t="s">
        <v>390</v>
      </c>
      <c r="S235" s="36" t="s">
        <v>671</v>
      </c>
      <c r="T235" s="36" t="s">
        <v>620</v>
      </c>
    </row>
    <row r="236" spans="1:24" s="11" customFormat="1" ht="238.5" customHeight="1" x14ac:dyDescent="0.3">
      <c r="A236" s="59" t="s">
        <v>9</v>
      </c>
      <c r="B236" s="59" t="s">
        <v>285</v>
      </c>
      <c r="C236" s="36" t="s">
        <v>649</v>
      </c>
      <c r="D236" s="36" t="s">
        <v>1903</v>
      </c>
      <c r="E236" s="45" t="s">
        <v>2073</v>
      </c>
      <c r="F236" s="36" t="s">
        <v>650</v>
      </c>
      <c r="G236" s="62" t="s">
        <v>651</v>
      </c>
      <c r="H236" s="36" t="s">
        <v>481</v>
      </c>
      <c r="I236" s="41" t="s">
        <v>102</v>
      </c>
      <c r="J236" s="36" t="s">
        <v>2122</v>
      </c>
      <c r="K236" s="36" t="s">
        <v>2131</v>
      </c>
      <c r="L236" s="36" t="s">
        <v>461</v>
      </c>
      <c r="M236" s="36" t="s">
        <v>652</v>
      </c>
      <c r="N236" s="36" t="s">
        <v>94</v>
      </c>
      <c r="O236" s="36" t="s">
        <v>653</v>
      </c>
      <c r="P236" s="36" t="s">
        <v>1904</v>
      </c>
      <c r="Q236" s="36" t="s">
        <v>94</v>
      </c>
      <c r="R236" s="36" t="s">
        <v>390</v>
      </c>
      <c r="S236" s="36" t="s">
        <v>654</v>
      </c>
      <c r="T236" s="36" t="s">
        <v>371</v>
      </c>
    </row>
    <row r="237" spans="1:24" s="11" customFormat="1" ht="196.5" customHeight="1" x14ac:dyDescent="0.3">
      <c r="A237" s="59" t="s">
        <v>10</v>
      </c>
      <c r="B237" s="59" t="s">
        <v>286</v>
      </c>
      <c r="C237" s="36" t="s">
        <v>331</v>
      </c>
      <c r="D237" s="36" t="s">
        <v>1916</v>
      </c>
      <c r="E237" s="45" t="s">
        <v>690</v>
      </c>
      <c r="F237" s="36" t="s">
        <v>691</v>
      </c>
      <c r="G237" s="36" t="s">
        <v>692</v>
      </c>
      <c r="H237" s="36" t="s">
        <v>481</v>
      </c>
      <c r="I237" s="41" t="s">
        <v>102</v>
      </c>
      <c r="J237" s="36" t="s">
        <v>2127</v>
      </c>
      <c r="K237" s="36" t="s">
        <v>2116</v>
      </c>
      <c r="L237" s="36" t="s">
        <v>452</v>
      </c>
      <c r="M237" s="36" t="s">
        <v>385</v>
      </c>
      <c r="N237" s="36" t="s">
        <v>94</v>
      </c>
      <c r="O237" s="36" t="s">
        <v>2026</v>
      </c>
      <c r="P237" s="36" t="s">
        <v>1917</v>
      </c>
      <c r="Q237" s="36" t="s">
        <v>693</v>
      </c>
      <c r="R237" s="36" t="s">
        <v>390</v>
      </c>
      <c r="S237" s="36" t="s">
        <v>694</v>
      </c>
      <c r="T237" s="36" t="s">
        <v>413</v>
      </c>
    </row>
    <row r="238" spans="1:24" s="11" customFormat="1" ht="109.2" x14ac:dyDescent="0.3">
      <c r="A238" s="59" t="s">
        <v>11</v>
      </c>
      <c r="B238" s="59" t="s">
        <v>287</v>
      </c>
      <c r="C238" s="36" t="s">
        <v>331</v>
      </c>
      <c r="D238" s="36" t="s">
        <v>1919</v>
      </c>
      <c r="E238" s="45" t="s">
        <v>701</v>
      </c>
      <c r="F238" s="36" t="s">
        <v>702</v>
      </c>
      <c r="G238" s="36" t="s">
        <v>703</v>
      </c>
      <c r="H238" s="36" t="s">
        <v>481</v>
      </c>
      <c r="I238" s="41" t="s">
        <v>102</v>
      </c>
      <c r="J238" s="36" t="s">
        <v>2127</v>
      </c>
      <c r="K238" s="36" t="s">
        <v>2116</v>
      </c>
      <c r="L238" s="36" t="s">
        <v>452</v>
      </c>
      <c r="M238" s="36" t="s">
        <v>385</v>
      </c>
      <c r="N238" s="36" t="s">
        <v>94</v>
      </c>
      <c r="O238" s="36" t="s">
        <v>704</v>
      </c>
      <c r="P238" s="36" t="s">
        <v>1920</v>
      </c>
      <c r="Q238" s="36" t="s">
        <v>2315</v>
      </c>
      <c r="R238" s="36" t="s">
        <v>390</v>
      </c>
      <c r="S238" s="36" t="s">
        <v>705</v>
      </c>
      <c r="T238" s="36" t="s">
        <v>371</v>
      </c>
    </row>
    <row r="239" spans="1:24" s="11" customFormat="1" ht="150.75" customHeight="1" x14ac:dyDescent="0.3">
      <c r="A239" s="59" t="s">
        <v>111</v>
      </c>
      <c r="B239" s="59" t="s">
        <v>288</v>
      </c>
      <c r="C239" s="36" t="s">
        <v>649</v>
      </c>
      <c r="D239" s="36" t="s">
        <v>1922</v>
      </c>
      <c r="E239" s="45" t="s">
        <v>710</v>
      </c>
      <c r="F239" s="36" t="s">
        <v>711</v>
      </c>
      <c r="G239" s="40" t="s">
        <v>713</v>
      </c>
      <c r="H239" s="36" t="s">
        <v>481</v>
      </c>
      <c r="I239" s="41" t="s">
        <v>102</v>
      </c>
      <c r="J239" s="36" t="s">
        <v>2318</v>
      </c>
      <c r="K239" s="36" t="s">
        <v>2319</v>
      </c>
      <c r="L239" s="36" t="s">
        <v>452</v>
      </c>
      <c r="M239" s="36" t="s">
        <v>712</v>
      </c>
      <c r="N239" s="36" t="s">
        <v>94</v>
      </c>
      <c r="O239" s="36" t="s">
        <v>714</v>
      </c>
      <c r="P239" s="36" t="s">
        <v>1923</v>
      </c>
      <c r="Q239" s="36" t="s">
        <v>94</v>
      </c>
      <c r="R239" s="36" t="s">
        <v>390</v>
      </c>
      <c r="S239" s="36" t="s">
        <v>715</v>
      </c>
      <c r="T239" s="36" t="s">
        <v>371</v>
      </c>
    </row>
    <row r="240" spans="1:24" s="11" customFormat="1" ht="113.25" customHeight="1" x14ac:dyDescent="0.3">
      <c r="A240" s="59" t="s">
        <v>113</v>
      </c>
      <c r="B240" s="59" t="s">
        <v>695</v>
      </c>
      <c r="C240" s="36" t="s">
        <v>649</v>
      </c>
      <c r="D240" s="36" t="s">
        <v>1918</v>
      </c>
      <c r="E240" s="45" t="s">
        <v>696</v>
      </c>
      <c r="F240" s="36" t="s">
        <v>697</v>
      </c>
      <c r="G240" s="40" t="s">
        <v>698</v>
      </c>
      <c r="H240" s="36" t="s">
        <v>481</v>
      </c>
      <c r="I240" s="41" t="s">
        <v>102</v>
      </c>
      <c r="J240" s="36" t="s">
        <v>2127</v>
      </c>
      <c r="K240" s="36" t="s">
        <v>2116</v>
      </c>
      <c r="L240" s="36" t="s">
        <v>362</v>
      </c>
      <c r="M240" s="36" t="s">
        <v>699</v>
      </c>
      <c r="N240" s="36" t="s">
        <v>94</v>
      </c>
      <c r="O240" s="36" t="s">
        <v>2313</v>
      </c>
      <c r="P240" s="36" t="s">
        <v>2314</v>
      </c>
      <c r="Q240" s="36" t="s">
        <v>94</v>
      </c>
      <c r="R240" s="36" t="s">
        <v>390</v>
      </c>
      <c r="S240" s="36" t="s">
        <v>700</v>
      </c>
      <c r="T240" s="36" t="s">
        <v>105</v>
      </c>
    </row>
    <row r="241" spans="1:20" s="11" customFormat="1" ht="108.75" customHeight="1" x14ac:dyDescent="0.3">
      <c r="A241" s="59" t="s">
        <v>115</v>
      </c>
      <c r="B241" s="59" t="s">
        <v>289</v>
      </c>
      <c r="C241" s="36" t="s">
        <v>649</v>
      </c>
      <c r="D241" s="36" t="s">
        <v>1921</v>
      </c>
      <c r="E241" s="45" t="s">
        <v>706</v>
      </c>
      <c r="F241" s="36" t="s">
        <v>707</v>
      </c>
      <c r="G241" s="40" t="s">
        <v>708</v>
      </c>
      <c r="H241" s="36" t="s">
        <v>481</v>
      </c>
      <c r="I241" s="41" t="s">
        <v>102</v>
      </c>
      <c r="J241" s="36" t="s">
        <v>2136</v>
      </c>
      <c r="K241" s="36" t="s">
        <v>2116</v>
      </c>
      <c r="L241" s="36" t="s">
        <v>374</v>
      </c>
      <c r="M241" s="36" t="s">
        <v>385</v>
      </c>
      <c r="N241" s="36" t="s">
        <v>94</v>
      </c>
      <c r="O241" s="36" t="s">
        <v>2316</v>
      </c>
      <c r="P241" s="36" t="s">
        <v>2317</v>
      </c>
      <c r="Q241" s="36" t="s">
        <v>94</v>
      </c>
      <c r="R241" s="36" t="s">
        <v>390</v>
      </c>
      <c r="S241" s="36" t="s">
        <v>709</v>
      </c>
      <c r="T241" s="36" t="s">
        <v>620</v>
      </c>
    </row>
    <row r="242" spans="1:20" s="11" customFormat="1" ht="123" customHeight="1" x14ac:dyDescent="0.3">
      <c r="A242" s="59">
        <v>9</v>
      </c>
      <c r="B242" s="59" t="s">
        <v>290</v>
      </c>
      <c r="C242" s="36" t="s">
        <v>331</v>
      </c>
      <c r="D242" s="36" t="s">
        <v>1911</v>
      </c>
      <c r="E242" s="45" t="s">
        <v>672</v>
      </c>
      <c r="F242" s="36" t="s">
        <v>673</v>
      </c>
      <c r="G242" s="40" t="s">
        <v>674</v>
      </c>
      <c r="H242" s="36" t="s">
        <v>481</v>
      </c>
      <c r="I242" s="41" t="s">
        <v>102</v>
      </c>
      <c r="J242" s="36" t="s">
        <v>2136</v>
      </c>
      <c r="K242" s="36" t="s">
        <v>2116</v>
      </c>
      <c r="L242" s="36" t="s">
        <v>675</v>
      </c>
      <c r="M242" s="36" t="s">
        <v>462</v>
      </c>
      <c r="N242" s="36" t="s">
        <v>94</v>
      </c>
      <c r="O242" s="36" t="s">
        <v>2308</v>
      </c>
      <c r="P242" s="36" t="s">
        <v>676</v>
      </c>
      <c r="Q242" s="36" t="s">
        <v>94</v>
      </c>
      <c r="R242" s="36" t="s">
        <v>390</v>
      </c>
      <c r="S242" s="36" t="s">
        <v>677</v>
      </c>
      <c r="T242" s="36" t="s">
        <v>678</v>
      </c>
    </row>
    <row r="243" spans="1:20" s="11" customFormat="1" ht="109.2" x14ac:dyDescent="0.3">
      <c r="A243" s="59" t="s">
        <v>119</v>
      </c>
      <c r="B243" s="59" t="s">
        <v>660</v>
      </c>
      <c r="C243" s="36" t="s">
        <v>649</v>
      </c>
      <c r="D243" s="36" t="s">
        <v>1907</v>
      </c>
      <c r="E243" s="45" t="s">
        <v>661</v>
      </c>
      <c r="F243" s="36" t="s">
        <v>662</v>
      </c>
      <c r="G243" s="36" t="s">
        <v>663</v>
      </c>
      <c r="H243" s="36" t="s">
        <v>481</v>
      </c>
      <c r="I243" s="41" t="s">
        <v>102</v>
      </c>
      <c r="J243" s="36" t="s">
        <v>2127</v>
      </c>
      <c r="K243" s="36" t="s">
        <v>2116</v>
      </c>
      <c r="L243" s="36" t="s">
        <v>383</v>
      </c>
      <c r="M243" s="36" t="s">
        <v>664</v>
      </c>
      <c r="N243" s="36" t="s">
        <v>94</v>
      </c>
      <c r="O243" s="36" t="s">
        <v>665</v>
      </c>
      <c r="P243" s="36" t="s">
        <v>1908</v>
      </c>
      <c r="Q243" s="36" t="s">
        <v>94</v>
      </c>
      <c r="R243" s="36" t="s">
        <v>390</v>
      </c>
      <c r="S243" s="36" t="s">
        <v>666</v>
      </c>
      <c r="T243" s="36" t="s">
        <v>371</v>
      </c>
    </row>
    <row r="244" spans="1:20" s="11" customFormat="1" ht="99.75" customHeight="1" x14ac:dyDescent="0.3">
      <c r="A244" s="59" t="s">
        <v>120</v>
      </c>
      <c r="B244" s="59" t="s">
        <v>684</v>
      </c>
      <c r="C244" s="36" t="s">
        <v>649</v>
      </c>
      <c r="D244" s="36" t="s">
        <v>1914</v>
      </c>
      <c r="E244" s="45" t="s">
        <v>685</v>
      </c>
      <c r="F244" s="36" t="s">
        <v>686</v>
      </c>
      <c r="G244" s="36" t="s">
        <v>687</v>
      </c>
      <c r="H244" s="36" t="s">
        <v>481</v>
      </c>
      <c r="I244" s="41" t="s">
        <v>102</v>
      </c>
      <c r="J244" s="36" t="s">
        <v>2136</v>
      </c>
      <c r="K244" s="36" t="s">
        <v>2116</v>
      </c>
      <c r="L244" s="36" t="s">
        <v>92</v>
      </c>
      <c r="M244" s="36" t="s">
        <v>688</v>
      </c>
      <c r="N244" s="36" t="s">
        <v>94</v>
      </c>
      <c r="O244" s="36" t="s">
        <v>2312</v>
      </c>
      <c r="P244" s="36" t="s">
        <v>1915</v>
      </c>
      <c r="Q244" s="36" t="s">
        <v>94</v>
      </c>
      <c r="R244" s="36" t="s">
        <v>647</v>
      </c>
      <c r="S244" s="36" t="s">
        <v>689</v>
      </c>
      <c r="T244" s="36" t="s">
        <v>371</v>
      </c>
    </row>
    <row r="245" spans="1:20" s="11" customFormat="1" ht="87" customHeight="1" x14ac:dyDescent="0.3">
      <c r="A245" s="59" t="s">
        <v>121</v>
      </c>
      <c r="B245" s="59" t="s">
        <v>716</v>
      </c>
      <c r="C245" s="36" t="s">
        <v>331</v>
      </c>
      <c r="D245" s="36" t="s">
        <v>1924</v>
      </c>
      <c r="E245" s="45" t="s">
        <v>717</v>
      </c>
      <c r="F245" s="36" t="s">
        <v>718</v>
      </c>
      <c r="G245" s="36" t="s">
        <v>719</v>
      </c>
      <c r="H245" s="36" t="s">
        <v>481</v>
      </c>
      <c r="I245" s="41" t="s">
        <v>102</v>
      </c>
      <c r="J245" s="36" t="s">
        <v>2320</v>
      </c>
      <c r="K245" s="36" t="s">
        <v>2116</v>
      </c>
      <c r="L245" s="36" t="s">
        <v>1203</v>
      </c>
      <c r="M245" s="36" t="s">
        <v>385</v>
      </c>
      <c r="N245" s="36" t="s">
        <v>94</v>
      </c>
      <c r="O245" s="36" t="s">
        <v>720</v>
      </c>
      <c r="P245" s="36"/>
      <c r="Q245" s="36" t="s">
        <v>94</v>
      </c>
      <c r="R245" s="36" t="s">
        <v>390</v>
      </c>
      <c r="S245" s="36" t="s">
        <v>721</v>
      </c>
      <c r="T245" s="36" t="s">
        <v>94</v>
      </c>
    </row>
    <row r="246" spans="1:20" s="11" customFormat="1" ht="121.5" customHeight="1" x14ac:dyDescent="0.3">
      <c r="A246" s="59" t="s">
        <v>123</v>
      </c>
      <c r="B246" s="59" t="s">
        <v>291</v>
      </c>
      <c r="C246" s="36" t="s">
        <v>649</v>
      </c>
      <c r="D246" s="36" t="s">
        <v>1912</v>
      </c>
      <c r="E246" s="45" t="s">
        <v>679</v>
      </c>
      <c r="F246" s="36" t="s">
        <v>680</v>
      </c>
      <c r="G246" s="36" t="s">
        <v>681</v>
      </c>
      <c r="H246" s="36" t="s">
        <v>481</v>
      </c>
      <c r="I246" s="41" t="s">
        <v>102</v>
      </c>
      <c r="J246" s="36" t="s">
        <v>2309</v>
      </c>
      <c r="K246" s="36" t="s">
        <v>2116</v>
      </c>
      <c r="L246" s="36" t="s">
        <v>452</v>
      </c>
      <c r="M246" s="36" t="s">
        <v>682</v>
      </c>
      <c r="N246" s="36" t="s">
        <v>94</v>
      </c>
      <c r="O246" s="36" t="s">
        <v>1913</v>
      </c>
      <c r="P246" s="36" t="s">
        <v>2310</v>
      </c>
      <c r="Q246" s="36" t="s">
        <v>2311</v>
      </c>
      <c r="R246" s="36" t="s">
        <v>390</v>
      </c>
      <c r="S246" s="36" t="s">
        <v>683</v>
      </c>
      <c r="T246" s="36" t="s">
        <v>371</v>
      </c>
    </row>
    <row r="247" spans="1:20" s="11" customFormat="1" ht="15.6" x14ac:dyDescent="0.3">
      <c r="A247" s="85" t="s">
        <v>81</v>
      </c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7"/>
    </row>
    <row r="248" spans="1:20" s="11" customFormat="1" ht="180" customHeight="1" x14ac:dyDescent="0.3">
      <c r="A248" s="59" t="s">
        <v>7</v>
      </c>
      <c r="B248" s="59" t="s">
        <v>292</v>
      </c>
      <c r="C248" s="36" t="s">
        <v>331</v>
      </c>
      <c r="D248" s="36" t="s">
        <v>2375</v>
      </c>
      <c r="E248" s="45" t="s">
        <v>377</v>
      </c>
      <c r="F248" s="36" t="s">
        <v>2393</v>
      </c>
      <c r="G248" s="36" t="s">
        <v>2376</v>
      </c>
      <c r="H248" s="36" t="s">
        <v>334</v>
      </c>
      <c r="I248" s="41" t="s">
        <v>102</v>
      </c>
      <c r="J248" s="36" t="s">
        <v>2377</v>
      </c>
      <c r="K248" s="36" t="s">
        <v>2116</v>
      </c>
      <c r="L248" s="36" t="s">
        <v>417</v>
      </c>
      <c r="M248" s="36" t="s">
        <v>385</v>
      </c>
      <c r="N248" s="36" t="s">
        <v>94</v>
      </c>
      <c r="O248" s="36" t="s">
        <v>2378</v>
      </c>
      <c r="P248" s="69" t="s">
        <v>2379</v>
      </c>
      <c r="Q248" s="36" t="s">
        <v>94</v>
      </c>
      <c r="R248" s="36" t="s">
        <v>379</v>
      </c>
      <c r="S248" s="36" t="s">
        <v>378</v>
      </c>
      <c r="T248" s="36" t="s">
        <v>371</v>
      </c>
    </row>
    <row r="249" spans="1:20" s="11" customFormat="1" ht="139.5" customHeight="1" x14ac:dyDescent="0.3">
      <c r="A249" s="59" t="s">
        <v>8</v>
      </c>
      <c r="B249" s="59" t="s">
        <v>293</v>
      </c>
      <c r="C249" s="36" t="s">
        <v>331</v>
      </c>
      <c r="D249" s="36" t="s">
        <v>365</v>
      </c>
      <c r="E249" s="45">
        <v>4021002824</v>
      </c>
      <c r="F249" s="36" t="s">
        <v>366</v>
      </c>
      <c r="G249" s="40" t="s">
        <v>367</v>
      </c>
      <c r="H249" s="36" t="s">
        <v>334</v>
      </c>
      <c r="I249" s="41" t="s">
        <v>102</v>
      </c>
      <c r="J249" s="36" t="s">
        <v>2122</v>
      </c>
      <c r="K249" s="36" t="s">
        <v>2116</v>
      </c>
      <c r="L249" s="36" t="s">
        <v>368</v>
      </c>
      <c r="M249" s="36" t="s">
        <v>385</v>
      </c>
      <c r="N249" s="36" t="s">
        <v>94</v>
      </c>
      <c r="O249" s="36" t="s">
        <v>369</v>
      </c>
      <c r="P249" s="39" t="s">
        <v>2387</v>
      </c>
      <c r="Q249" s="36" t="s">
        <v>94</v>
      </c>
      <c r="R249" s="36" t="s">
        <v>390</v>
      </c>
      <c r="S249" s="36" t="s">
        <v>370</v>
      </c>
      <c r="T249" s="36" t="s">
        <v>371</v>
      </c>
    </row>
    <row r="250" spans="1:20" s="11" customFormat="1" ht="139.5" customHeight="1" x14ac:dyDescent="0.3">
      <c r="A250" s="59" t="s">
        <v>9</v>
      </c>
      <c r="B250" s="59" t="s">
        <v>380</v>
      </c>
      <c r="C250" s="36" t="s">
        <v>331</v>
      </c>
      <c r="D250" s="36" t="s">
        <v>381</v>
      </c>
      <c r="E250" s="45">
        <v>4021002302</v>
      </c>
      <c r="F250" s="36" t="s">
        <v>382</v>
      </c>
      <c r="G250" s="40" t="s">
        <v>2389</v>
      </c>
      <c r="H250" s="36" t="s">
        <v>334</v>
      </c>
      <c r="I250" s="41" t="s">
        <v>102</v>
      </c>
      <c r="J250" s="36" t="s">
        <v>2136</v>
      </c>
      <c r="K250" s="36" t="s">
        <v>2116</v>
      </c>
      <c r="L250" s="36" t="s">
        <v>383</v>
      </c>
      <c r="M250" s="36" t="s">
        <v>385</v>
      </c>
      <c r="N250" s="36" t="s">
        <v>94</v>
      </c>
      <c r="O250" s="36" t="s">
        <v>2390</v>
      </c>
      <c r="P250" s="39" t="s">
        <v>1778</v>
      </c>
      <c r="Q250" s="36" t="s">
        <v>94</v>
      </c>
      <c r="R250" s="36" t="s">
        <v>390</v>
      </c>
      <c r="S250" s="36" t="s">
        <v>384</v>
      </c>
      <c r="T250" s="36" t="s">
        <v>94</v>
      </c>
    </row>
    <row r="251" spans="1:20" s="11" customFormat="1" ht="111" customHeight="1" x14ac:dyDescent="0.3">
      <c r="A251" s="59" t="s">
        <v>10</v>
      </c>
      <c r="B251" s="59" t="s">
        <v>294</v>
      </c>
      <c r="C251" s="36" t="s">
        <v>331</v>
      </c>
      <c r="D251" s="36" t="s">
        <v>1776</v>
      </c>
      <c r="E251" s="45">
        <v>4021001901</v>
      </c>
      <c r="F251" s="36" t="s">
        <v>376</v>
      </c>
      <c r="G251" s="36" t="s">
        <v>2382</v>
      </c>
      <c r="H251" s="36" t="s">
        <v>334</v>
      </c>
      <c r="I251" s="41" t="s">
        <v>102</v>
      </c>
      <c r="J251" s="36" t="s">
        <v>2127</v>
      </c>
      <c r="K251" s="36" t="s">
        <v>2116</v>
      </c>
      <c r="L251" s="36" t="s">
        <v>452</v>
      </c>
      <c r="M251" s="36" t="s">
        <v>385</v>
      </c>
      <c r="N251" s="36" t="s">
        <v>94</v>
      </c>
      <c r="O251" s="36" t="s">
        <v>2383</v>
      </c>
      <c r="P251" s="39" t="s">
        <v>1777</v>
      </c>
      <c r="Q251" s="36" t="s">
        <v>94</v>
      </c>
      <c r="R251" s="36" t="s">
        <v>390</v>
      </c>
      <c r="S251" s="36" t="s">
        <v>2384</v>
      </c>
      <c r="T251" s="36" t="s">
        <v>371</v>
      </c>
    </row>
    <row r="252" spans="1:20" s="11" customFormat="1" ht="111" customHeight="1" x14ac:dyDescent="0.3">
      <c r="A252" s="59" t="s">
        <v>11</v>
      </c>
      <c r="B252" s="59" t="s">
        <v>1780</v>
      </c>
      <c r="C252" s="36" t="s">
        <v>331</v>
      </c>
      <c r="D252" s="36" t="s">
        <v>1781</v>
      </c>
      <c r="E252" s="45">
        <v>4021002750</v>
      </c>
      <c r="F252" s="36" t="s">
        <v>1782</v>
      </c>
      <c r="G252" s="40" t="s">
        <v>1783</v>
      </c>
      <c r="H252" s="36" t="s">
        <v>334</v>
      </c>
      <c r="I252" s="41" t="s">
        <v>102</v>
      </c>
      <c r="J252" s="36" t="s">
        <v>2385</v>
      </c>
      <c r="K252" s="36" t="s">
        <v>2116</v>
      </c>
      <c r="L252" s="36" t="s">
        <v>1784</v>
      </c>
      <c r="M252" s="36" t="s">
        <v>385</v>
      </c>
      <c r="N252" s="36" t="s">
        <v>94</v>
      </c>
      <c r="O252" s="36" t="s">
        <v>1785</v>
      </c>
      <c r="P252" s="39" t="s">
        <v>2386</v>
      </c>
      <c r="Q252" s="36" t="s">
        <v>94</v>
      </c>
      <c r="R252" s="36" t="s">
        <v>1786</v>
      </c>
      <c r="S252" s="36" t="s">
        <v>1787</v>
      </c>
      <c r="T252" s="36" t="s">
        <v>105</v>
      </c>
    </row>
    <row r="253" spans="1:20" s="11" customFormat="1" ht="127.5" customHeight="1" x14ac:dyDescent="0.3">
      <c r="A253" s="59" t="s">
        <v>111</v>
      </c>
      <c r="B253" s="59" t="s">
        <v>1788</v>
      </c>
      <c r="C253" s="36" t="s">
        <v>331</v>
      </c>
      <c r="D253" s="36" t="s">
        <v>1789</v>
      </c>
      <c r="E253" s="70" t="s">
        <v>1790</v>
      </c>
      <c r="F253" s="36" t="s">
        <v>1791</v>
      </c>
      <c r="G253" s="36" t="s">
        <v>1792</v>
      </c>
      <c r="H253" s="36" t="s">
        <v>334</v>
      </c>
      <c r="I253" s="41" t="s">
        <v>102</v>
      </c>
      <c r="J253" s="36" t="s">
        <v>2127</v>
      </c>
      <c r="K253" s="36" t="s">
        <v>2116</v>
      </c>
      <c r="L253" s="36" t="s">
        <v>374</v>
      </c>
      <c r="M253" s="36" t="s">
        <v>385</v>
      </c>
      <c r="N253" s="36" t="s">
        <v>105</v>
      </c>
      <c r="O253" s="36" t="s">
        <v>2388</v>
      </c>
      <c r="P253" s="39"/>
      <c r="Q253" s="36" t="s">
        <v>94</v>
      </c>
      <c r="R253" s="36" t="s">
        <v>390</v>
      </c>
      <c r="S253" s="36" t="s">
        <v>1793</v>
      </c>
      <c r="T253" s="36" t="s">
        <v>371</v>
      </c>
    </row>
    <row r="254" spans="1:20" s="11" customFormat="1" ht="111" customHeight="1" x14ac:dyDescent="0.3">
      <c r="A254" s="59" t="s">
        <v>113</v>
      </c>
      <c r="B254" s="59" t="s">
        <v>1794</v>
      </c>
      <c r="C254" s="36" t="s">
        <v>331</v>
      </c>
      <c r="D254" s="36" t="s">
        <v>2380</v>
      </c>
      <c r="E254" s="45">
        <v>4021002214</v>
      </c>
      <c r="F254" s="36" t="s">
        <v>1795</v>
      </c>
      <c r="G254" s="40" t="s">
        <v>1796</v>
      </c>
      <c r="H254" s="36" t="s">
        <v>334</v>
      </c>
      <c r="I254" s="41" t="s">
        <v>102</v>
      </c>
      <c r="J254" s="36" t="s">
        <v>2127</v>
      </c>
      <c r="K254" s="36" t="s">
        <v>2116</v>
      </c>
      <c r="L254" s="36" t="s">
        <v>99</v>
      </c>
      <c r="M254" s="36" t="s">
        <v>385</v>
      </c>
      <c r="N254" s="36" t="s">
        <v>105</v>
      </c>
      <c r="O254" s="36" t="s">
        <v>2381</v>
      </c>
      <c r="P254" s="39" t="s">
        <v>1797</v>
      </c>
      <c r="Q254" s="36" t="s">
        <v>105</v>
      </c>
      <c r="R254" s="36" t="s">
        <v>390</v>
      </c>
      <c r="S254" s="36" t="s">
        <v>1798</v>
      </c>
      <c r="T254" s="36" t="s">
        <v>552</v>
      </c>
    </row>
    <row r="255" spans="1:20" s="11" customFormat="1" ht="132.75" customHeight="1" x14ac:dyDescent="0.3">
      <c r="A255" s="59" t="s">
        <v>115</v>
      </c>
      <c r="B255" s="59" t="s">
        <v>295</v>
      </c>
      <c r="C255" s="36" t="s">
        <v>331</v>
      </c>
      <c r="D255" s="36" t="s">
        <v>372</v>
      </c>
      <c r="E255" s="45">
        <v>4021002246</v>
      </c>
      <c r="F255" s="36" t="s">
        <v>373</v>
      </c>
      <c r="G255" s="40" t="s">
        <v>2391</v>
      </c>
      <c r="H255" s="36" t="s">
        <v>334</v>
      </c>
      <c r="I255" s="41" t="s">
        <v>102</v>
      </c>
      <c r="J255" s="36" t="s">
        <v>2309</v>
      </c>
      <c r="K255" s="36" t="s">
        <v>2116</v>
      </c>
      <c r="L255" s="36" t="s">
        <v>383</v>
      </c>
      <c r="M255" s="36" t="s">
        <v>385</v>
      </c>
      <c r="N255" s="36" t="s">
        <v>94</v>
      </c>
      <c r="O255" s="36" t="s">
        <v>375</v>
      </c>
      <c r="P255" s="39" t="s">
        <v>1779</v>
      </c>
      <c r="Q255" s="36" t="s">
        <v>94</v>
      </c>
      <c r="R255" s="36" t="s">
        <v>390</v>
      </c>
      <c r="S255" s="36" t="s">
        <v>2392</v>
      </c>
      <c r="T255" s="36" t="s">
        <v>94</v>
      </c>
    </row>
    <row r="256" spans="1:20" s="11" customFormat="1" ht="15.6" x14ac:dyDescent="0.3">
      <c r="A256" s="85" t="s">
        <v>82</v>
      </c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7"/>
    </row>
    <row r="257" spans="1:24" s="11" customFormat="1" ht="235.5" customHeight="1" x14ac:dyDescent="0.3">
      <c r="A257" s="59" t="s">
        <v>7</v>
      </c>
      <c r="B257" s="59" t="s">
        <v>296</v>
      </c>
      <c r="C257" s="36" t="s">
        <v>331</v>
      </c>
      <c r="D257" s="36" t="s">
        <v>503</v>
      </c>
      <c r="E257" s="45">
        <v>4022003443</v>
      </c>
      <c r="F257" s="36" t="s">
        <v>504</v>
      </c>
      <c r="G257" s="40" t="s">
        <v>505</v>
      </c>
      <c r="H257" s="36" t="s">
        <v>481</v>
      </c>
      <c r="I257" s="41" t="s">
        <v>102</v>
      </c>
      <c r="J257" s="36" t="s">
        <v>2465</v>
      </c>
      <c r="K257" s="36" t="s">
        <v>2116</v>
      </c>
      <c r="L257" s="36" t="s">
        <v>374</v>
      </c>
      <c r="M257" s="36" t="s">
        <v>506</v>
      </c>
      <c r="N257" s="36" t="s">
        <v>94</v>
      </c>
      <c r="O257" s="36" t="s">
        <v>2466</v>
      </c>
      <c r="P257" s="39" t="s">
        <v>1818</v>
      </c>
      <c r="Q257" s="36" t="s">
        <v>1819</v>
      </c>
      <c r="R257" s="36" t="s">
        <v>496</v>
      </c>
      <c r="S257" s="36" t="s">
        <v>507</v>
      </c>
      <c r="T257" s="36" t="s">
        <v>94</v>
      </c>
    </row>
    <row r="258" spans="1:24" s="11" customFormat="1" ht="244.5" customHeight="1" x14ac:dyDescent="0.3">
      <c r="A258" s="59" t="s">
        <v>8</v>
      </c>
      <c r="B258" s="59" t="s">
        <v>1825</v>
      </c>
      <c r="C258" s="36" t="s">
        <v>331</v>
      </c>
      <c r="D258" s="36" t="s">
        <v>480</v>
      </c>
      <c r="E258" s="45">
        <v>4022003450</v>
      </c>
      <c r="F258" s="36" t="s">
        <v>1826</v>
      </c>
      <c r="G258" s="40" t="s">
        <v>482</v>
      </c>
      <c r="H258" s="36" t="s">
        <v>481</v>
      </c>
      <c r="I258" s="41" t="s">
        <v>102</v>
      </c>
      <c r="J258" s="36" t="s">
        <v>2136</v>
      </c>
      <c r="K258" s="36" t="s">
        <v>2116</v>
      </c>
      <c r="L258" s="36" t="s">
        <v>452</v>
      </c>
      <c r="M258" s="36" t="s">
        <v>494</v>
      </c>
      <c r="N258" s="36" t="s">
        <v>94</v>
      </c>
      <c r="O258" s="36" t="s">
        <v>2467</v>
      </c>
      <c r="P258" s="39" t="s">
        <v>483</v>
      </c>
      <c r="Q258" s="36" t="s">
        <v>94</v>
      </c>
      <c r="R258" s="36" t="s">
        <v>390</v>
      </c>
      <c r="S258" s="36" t="s">
        <v>484</v>
      </c>
      <c r="T258" s="36" t="s">
        <v>94</v>
      </c>
    </row>
    <row r="259" spans="1:24" s="11" customFormat="1" ht="291" customHeight="1" x14ac:dyDescent="0.3">
      <c r="A259" s="59" t="s">
        <v>9</v>
      </c>
      <c r="B259" s="59" t="s">
        <v>490</v>
      </c>
      <c r="C259" s="36" t="s">
        <v>331</v>
      </c>
      <c r="D259" s="36" t="s">
        <v>491</v>
      </c>
      <c r="E259" s="45">
        <v>4022003475</v>
      </c>
      <c r="F259" s="36" t="s">
        <v>492</v>
      </c>
      <c r="G259" s="40" t="s">
        <v>493</v>
      </c>
      <c r="H259" s="36" t="s">
        <v>481</v>
      </c>
      <c r="I259" s="41" t="s">
        <v>102</v>
      </c>
      <c r="J259" s="36" t="s">
        <v>2136</v>
      </c>
      <c r="K259" s="36" t="s">
        <v>2116</v>
      </c>
      <c r="L259" s="36" t="s">
        <v>374</v>
      </c>
      <c r="M259" s="36" t="s">
        <v>495</v>
      </c>
      <c r="N259" s="36" t="s">
        <v>94</v>
      </c>
      <c r="O259" s="36" t="s">
        <v>2468</v>
      </c>
      <c r="P259" s="39" t="s">
        <v>1821</v>
      </c>
      <c r="Q259" s="36" t="s">
        <v>94</v>
      </c>
      <c r="R259" s="36" t="s">
        <v>496</v>
      </c>
      <c r="S259" s="36" t="s">
        <v>497</v>
      </c>
      <c r="T259" s="36" t="s">
        <v>94</v>
      </c>
    </row>
    <row r="260" spans="1:24" s="11" customFormat="1" ht="160.5" customHeight="1" x14ac:dyDescent="0.3">
      <c r="A260" s="59" t="s">
        <v>10</v>
      </c>
      <c r="B260" s="59" t="s">
        <v>297</v>
      </c>
      <c r="C260" s="36" t="s">
        <v>331</v>
      </c>
      <c r="D260" s="36" t="s">
        <v>2469</v>
      </c>
      <c r="E260" s="45">
        <v>4022032404</v>
      </c>
      <c r="F260" s="36" t="s">
        <v>498</v>
      </c>
      <c r="G260" s="40" t="s">
        <v>499</v>
      </c>
      <c r="H260" s="36" t="s">
        <v>481</v>
      </c>
      <c r="I260" s="41" t="s">
        <v>102</v>
      </c>
      <c r="J260" s="36" t="s">
        <v>2127</v>
      </c>
      <c r="K260" s="36" t="s">
        <v>2116</v>
      </c>
      <c r="L260" s="36" t="s">
        <v>374</v>
      </c>
      <c r="M260" s="36" t="s">
        <v>500</v>
      </c>
      <c r="N260" s="36" t="s">
        <v>94</v>
      </c>
      <c r="O260" s="36" t="s">
        <v>2470</v>
      </c>
      <c r="P260" s="39" t="s">
        <v>1827</v>
      </c>
      <c r="Q260" s="36" t="s">
        <v>1828</v>
      </c>
      <c r="R260" s="36" t="s">
        <v>496</v>
      </c>
      <c r="S260" s="36" t="s">
        <v>502</v>
      </c>
      <c r="T260" s="36" t="s">
        <v>413</v>
      </c>
    </row>
    <row r="261" spans="1:24" s="11" customFormat="1" ht="210" customHeight="1" x14ac:dyDescent="0.3">
      <c r="A261" s="59" t="s">
        <v>11</v>
      </c>
      <c r="B261" s="64" t="s">
        <v>298</v>
      </c>
      <c r="C261" s="36" t="s">
        <v>331</v>
      </c>
      <c r="D261" s="36" t="s">
        <v>521</v>
      </c>
      <c r="E261" s="45">
        <v>4022003563</v>
      </c>
      <c r="F261" s="36" t="s">
        <v>522</v>
      </c>
      <c r="G261" s="40" t="s">
        <v>523</v>
      </c>
      <c r="H261" s="36" t="s">
        <v>481</v>
      </c>
      <c r="I261" s="41" t="s">
        <v>102</v>
      </c>
      <c r="J261" s="36" t="s">
        <v>2127</v>
      </c>
      <c r="K261" s="36" t="s">
        <v>2116</v>
      </c>
      <c r="L261" s="36" t="s">
        <v>383</v>
      </c>
      <c r="M261" s="36" t="s">
        <v>524</v>
      </c>
      <c r="N261" s="36" t="s">
        <v>94</v>
      </c>
      <c r="O261" s="36" t="s">
        <v>2395</v>
      </c>
      <c r="P261" s="39" t="s">
        <v>1820</v>
      </c>
      <c r="Q261" s="36" t="s">
        <v>105</v>
      </c>
      <c r="R261" s="36" t="s">
        <v>496</v>
      </c>
      <c r="S261" s="36" t="s">
        <v>525</v>
      </c>
      <c r="T261" s="36" t="s">
        <v>371</v>
      </c>
    </row>
    <row r="262" spans="1:24" s="11" customFormat="1" ht="214.5" customHeight="1" x14ac:dyDescent="0.3">
      <c r="A262" s="59" t="s">
        <v>111</v>
      </c>
      <c r="B262" s="59" t="s">
        <v>299</v>
      </c>
      <c r="C262" s="36" t="s">
        <v>331</v>
      </c>
      <c r="D262" s="36" t="s">
        <v>515</v>
      </c>
      <c r="E262" s="45">
        <v>4022000876</v>
      </c>
      <c r="F262" s="36" t="s">
        <v>516</v>
      </c>
      <c r="G262" s="40" t="s">
        <v>517</v>
      </c>
      <c r="H262" s="36" t="s">
        <v>481</v>
      </c>
      <c r="I262" s="41" t="s">
        <v>102</v>
      </c>
      <c r="J262" s="36" t="s">
        <v>2461</v>
      </c>
      <c r="K262" s="36" t="s">
        <v>2116</v>
      </c>
      <c r="L262" s="36" t="s">
        <v>374</v>
      </c>
      <c r="M262" s="36" t="s">
        <v>518</v>
      </c>
      <c r="N262" s="36" t="s">
        <v>94</v>
      </c>
      <c r="O262" s="36" t="s">
        <v>2462</v>
      </c>
      <c r="P262" s="39" t="s">
        <v>1829</v>
      </c>
      <c r="Q262" s="36" t="s">
        <v>519</v>
      </c>
      <c r="R262" s="36" t="s">
        <v>390</v>
      </c>
      <c r="S262" s="36" t="s">
        <v>520</v>
      </c>
      <c r="T262" s="36" t="s">
        <v>413</v>
      </c>
    </row>
    <row r="263" spans="1:24" s="11" customFormat="1" ht="276.75" customHeight="1" x14ac:dyDescent="0.3">
      <c r="A263" s="59" t="s">
        <v>113</v>
      </c>
      <c r="B263" s="59" t="s">
        <v>485</v>
      </c>
      <c r="C263" s="36" t="s">
        <v>331</v>
      </c>
      <c r="D263" s="36" t="s">
        <v>2471</v>
      </c>
      <c r="E263" s="45">
        <v>4022003556</v>
      </c>
      <c r="F263" s="36" t="s">
        <v>486</v>
      </c>
      <c r="G263" s="36" t="s">
        <v>487</v>
      </c>
      <c r="H263" s="36" t="s">
        <v>481</v>
      </c>
      <c r="I263" s="41" t="s">
        <v>102</v>
      </c>
      <c r="J263" s="36" t="s">
        <v>2175</v>
      </c>
      <c r="K263" s="36" t="s">
        <v>2116</v>
      </c>
      <c r="L263" s="36" t="s">
        <v>374</v>
      </c>
      <c r="M263" s="36" t="s">
        <v>488</v>
      </c>
      <c r="N263" s="36" t="s">
        <v>94</v>
      </c>
      <c r="O263" s="36" t="s">
        <v>2308</v>
      </c>
      <c r="P263" s="39" t="s">
        <v>1823</v>
      </c>
      <c r="Q263" s="36" t="s">
        <v>2472</v>
      </c>
      <c r="R263" s="36" t="s">
        <v>1824</v>
      </c>
      <c r="S263" s="36" t="s">
        <v>489</v>
      </c>
      <c r="T263" s="36" t="s">
        <v>413</v>
      </c>
    </row>
    <row r="264" spans="1:24" s="11" customFormat="1" ht="298.5" customHeight="1" x14ac:dyDescent="0.3">
      <c r="A264" s="59" t="s">
        <v>115</v>
      </c>
      <c r="B264" s="59" t="s">
        <v>526</v>
      </c>
      <c r="C264" s="36" t="s">
        <v>331</v>
      </c>
      <c r="D264" s="36" t="s">
        <v>527</v>
      </c>
      <c r="E264" s="45">
        <v>4022003588</v>
      </c>
      <c r="F264" s="36" t="s">
        <v>528</v>
      </c>
      <c r="G264" s="40" t="s">
        <v>529</v>
      </c>
      <c r="H264" s="36" t="s">
        <v>481</v>
      </c>
      <c r="I264" s="41" t="s">
        <v>102</v>
      </c>
      <c r="J264" s="36" t="s">
        <v>2473</v>
      </c>
      <c r="K264" s="36" t="s">
        <v>2116</v>
      </c>
      <c r="L264" s="36" t="s">
        <v>99</v>
      </c>
      <c r="M264" s="36" t="s">
        <v>530</v>
      </c>
      <c r="N264" s="36" t="s">
        <v>94</v>
      </c>
      <c r="O264" s="36" t="s">
        <v>1830</v>
      </c>
      <c r="P264" s="39" t="s">
        <v>1728</v>
      </c>
      <c r="Q264" s="36" t="s">
        <v>94</v>
      </c>
      <c r="R264" s="36" t="s">
        <v>390</v>
      </c>
      <c r="S264" s="36" t="s">
        <v>531</v>
      </c>
      <c r="T264" s="36" t="s">
        <v>371</v>
      </c>
    </row>
    <row r="265" spans="1:24" s="11" customFormat="1" ht="147" customHeight="1" x14ac:dyDescent="0.3">
      <c r="A265" s="59" t="s">
        <v>117</v>
      </c>
      <c r="B265" s="64" t="s">
        <v>508</v>
      </c>
      <c r="C265" s="36" t="s">
        <v>331</v>
      </c>
      <c r="D265" s="36" t="s">
        <v>509</v>
      </c>
      <c r="E265" s="45">
        <v>4022003820</v>
      </c>
      <c r="F265" s="36" t="s">
        <v>510</v>
      </c>
      <c r="G265" s="40" t="s">
        <v>511</v>
      </c>
      <c r="H265" s="36" t="s">
        <v>481</v>
      </c>
      <c r="I265" s="41" t="s">
        <v>102</v>
      </c>
      <c r="J265" s="36" t="s">
        <v>2175</v>
      </c>
      <c r="K265" s="36" t="s">
        <v>2116</v>
      </c>
      <c r="L265" s="36" t="s">
        <v>512</v>
      </c>
      <c r="M265" s="36" t="s">
        <v>513</v>
      </c>
      <c r="N265" s="36" t="s">
        <v>94</v>
      </c>
      <c r="O265" s="36" t="s">
        <v>2463</v>
      </c>
      <c r="P265" s="39" t="s">
        <v>1822</v>
      </c>
      <c r="Q265" s="46" t="s">
        <v>2464</v>
      </c>
      <c r="R265" s="36" t="s">
        <v>1824</v>
      </c>
      <c r="S265" s="36" t="s">
        <v>514</v>
      </c>
      <c r="T265" s="36" t="s">
        <v>413</v>
      </c>
    </row>
    <row r="266" spans="1:24" s="11" customFormat="1" ht="159" customHeight="1" x14ac:dyDescent="0.3">
      <c r="A266" s="59" t="s">
        <v>119</v>
      </c>
      <c r="B266" s="59" t="s">
        <v>532</v>
      </c>
      <c r="C266" s="36" t="s">
        <v>331</v>
      </c>
      <c r="D266" s="36" t="s">
        <v>533</v>
      </c>
      <c r="E266" s="45">
        <v>4022003965</v>
      </c>
      <c r="F266" s="36" t="s">
        <v>534</v>
      </c>
      <c r="G266" s="36" t="s">
        <v>535</v>
      </c>
      <c r="H266" s="36" t="s">
        <v>481</v>
      </c>
      <c r="I266" s="41" t="s">
        <v>102</v>
      </c>
      <c r="J266" s="36" t="s">
        <v>2473</v>
      </c>
      <c r="K266" s="36" t="s">
        <v>2116</v>
      </c>
      <c r="L266" s="36" t="s">
        <v>374</v>
      </c>
      <c r="M266" s="36" t="s">
        <v>536</v>
      </c>
      <c r="N266" s="36" t="s">
        <v>94</v>
      </c>
      <c r="O266" s="36" t="s">
        <v>2474</v>
      </c>
      <c r="P266" s="39" t="s">
        <v>483</v>
      </c>
      <c r="Q266" s="36" t="s">
        <v>94</v>
      </c>
      <c r="R266" s="36" t="s">
        <v>390</v>
      </c>
      <c r="S266" s="36" t="s">
        <v>537</v>
      </c>
      <c r="T266" s="36" t="s">
        <v>413</v>
      </c>
    </row>
    <row r="267" spans="1:24" ht="20.25" customHeight="1" x14ac:dyDescent="0.3">
      <c r="A267" s="85" t="s">
        <v>309</v>
      </c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7"/>
      <c r="U267" s="7"/>
      <c r="V267" s="7"/>
      <c r="W267" s="7"/>
      <c r="X267" s="7"/>
    </row>
    <row r="268" spans="1:24" ht="93.6" x14ac:dyDescent="0.3">
      <c r="A268" s="59">
        <v>1</v>
      </c>
      <c r="B268" s="59" t="s">
        <v>1709</v>
      </c>
      <c r="C268" s="36" t="s">
        <v>577</v>
      </c>
      <c r="D268" s="36" t="s">
        <v>1710</v>
      </c>
      <c r="E268" s="45">
        <v>4025022155</v>
      </c>
      <c r="F268" s="36" t="s">
        <v>1711</v>
      </c>
      <c r="G268" s="40" t="s">
        <v>1712</v>
      </c>
      <c r="H268" s="36" t="s">
        <v>481</v>
      </c>
      <c r="I268" s="41" t="s">
        <v>102</v>
      </c>
      <c r="J268" s="36" t="s">
        <v>2538</v>
      </c>
      <c r="K268" s="36" t="s">
        <v>1688</v>
      </c>
      <c r="L268" s="36" t="s">
        <v>830</v>
      </c>
      <c r="M268" s="36" t="s">
        <v>1713</v>
      </c>
      <c r="N268" s="36" t="s">
        <v>94</v>
      </c>
      <c r="O268" s="36" t="s">
        <v>2539</v>
      </c>
      <c r="P268" s="36" t="s">
        <v>2540</v>
      </c>
      <c r="Q268" s="36" t="s">
        <v>94</v>
      </c>
      <c r="R268" s="37" t="s">
        <v>390</v>
      </c>
      <c r="S268" s="37" t="s">
        <v>1714</v>
      </c>
      <c r="T268" s="37" t="s">
        <v>94</v>
      </c>
      <c r="U268" s="7"/>
      <c r="V268" s="7"/>
      <c r="W268" s="7"/>
      <c r="X268" s="7"/>
    </row>
    <row r="269" spans="1:24" ht="78" x14ac:dyDescent="0.3">
      <c r="A269" s="59">
        <v>2</v>
      </c>
      <c r="B269" s="59" t="s">
        <v>300</v>
      </c>
      <c r="C269" s="36" t="s">
        <v>577</v>
      </c>
      <c r="D269" s="36" t="s">
        <v>1715</v>
      </c>
      <c r="E269" s="45">
        <v>4025090123</v>
      </c>
      <c r="F269" s="36" t="s">
        <v>1716</v>
      </c>
      <c r="G269" s="36" t="s">
        <v>1717</v>
      </c>
      <c r="H269" s="36" t="s">
        <v>481</v>
      </c>
      <c r="I269" s="41" t="s">
        <v>102</v>
      </c>
      <c r="J269" s="36" t="s">
        <v>2122</v>
      </c>
      <c r="K269" s="36" t="s">
        <v>2116</v>
      </c>
      <c r="L269" s="36" t="s">
        <v>1392</v>
      </c>
      <c r="M269" s="36" t="s">
        <v>1526</v>
      </c>
      <c r="N269" s="36" t="s">
        <v>94</v>
      </c>
      <c r="O269" s="36" t="s">
        <v>1554</v>
      </c>
      <c r="P269" s="36" t="s">
        <v>1718</v>
      </c>
      <c r="Q269" s="36" t="s">
        <v>105</v>
      </c>
      <c r="R269" s="37" t="s">
        <v>1719</v>
      </c>
      <c r="S269" s="37" t="s">
        <v>1720</v>
      </c>
      <c r="T269" s="37" t="s">
        <v>94</v>
      </c>
      <c r="U269" s="7"/>
      <c r="V269" s="7"/>
      <c r="W269" s="7"/>
      <c r="X269" s="7"/>
    </row>
    <row r="270" spans="1:24" ht="109.2" x14ac:dyDescent="0.3">
      <c r="A270" s="59">
        <v>3</v>
      </c>
      <c r="B270" s="59" t="s">
        <v>301</v>
      </c>
      <c r="C270" s="36" t="s">
        <v>577</v>
      </c>
      <c r="D270" s="36" t="s">
        <v>1673</v>
      </c>
      <c r="E270" s="45" t="s">
        <v>2074</v>
      </c>
      <c r="F270" s="36" t="s">
        <v>1674</v>
      </c>
      <c r="G270" s="36" t="s">
        <v>1675</v>
      </c>
      <c r="H270" s="36" t="s">
        <v>481</v>
      </c>
      <c r="I270" s="41" t="s">
        <v>102</v>
      </c>
      <c r="J270" s="36" t="s">
        <v>2122</v>
      </c>
      <c r="K270" s="36" t="s">
        <v>2116</v>
      </c>
      <c r="L270" s="36" t="s">
        <v>417</v>
      </c>
      <c r="M270" s="36" t="s">
        <v>1676</v>
      </c>
      <c r="N270" s="36" t="s">
        <v>434</v>
      </c>
      <c r="O270" s="36" t="s">
        <v>1677</v>
      </c>
      <c r="P270" s="36" t="s">
        <v>1678</v>
      </c>
      <c r="Q270" s="36" t="s">
        <v>2566</v>
      </c>
      <c r="R270" s="37" t="s">
        <v>390</v>
      </c>
      <c r="S270" s="37" t="s">
        <v>1679</v>
      </c>
      <c r="T270" s="37" t="s">
        <v>94</v>
      </c>
      <c r="U270" s="7"/>
      <c r="V270" s="7"/>
      <c r="W270" s="7"/>
      <c r="X270" s="7"/>
    </row>
    <row r="271" spans="1:24" ht="109.2" x14ac:dyDescent="0.3">
      <c r="A271" s="59">
        <v>4</v>
      </c>
      <c r="B271" s="59" t="s">
        <v>302</v>
      </c>
      <c r="C271" s="36" t="s">
        <v>577</v>
      </c>
      <c r="D271" s="36" t="s">
        <v>2011</v>
      </c>
      <c r="E271" s="45">
        <v>4025022412</v>
      </c>
      <c r="F271" s="36" t="s">
        <v>1634</v>
      </c>
      <c r="G271" s="40" t="s">
        <v>2554</v>
      </c>
      <c r="H271" s="36" t="s">
        <v>481</v>
      </c>
      <c r="I271" s="41" t="s">
        <v>102</v>
      </c>
      <c r="J271" s="36" t="s">
        <v>2122</v>
      </c>
      <c r="K271" s="36" t="s">
        <v>2555</v>
      </c>
      <c r="L271" s="36" t="s">
        <v>92</v>
      </c>
      <c r="M271" s="36" t="s">
        <v>1526</v>
      </c>
      <c r="N271" s="36" t="s">
        <v>94</v>
      </c>
      <c r="O271" s="36" t="s">
        <v>2556</v>
      </c>
      <c r="P271" s="36" t="s">
        <v>2557</v>
      </c>
      <c r="Q271" s="36" t="s">
        <v>2558</v>
      </c>
      <c r="R271" s="37" t="s">
        <v>390</v>
      </c>
      <c r="S271" s="37" t="s">
        <v>1635</v>
      </c>
      <c r="T271" s="36" t="s">
        <v>371</v>
      </c>
      <c r="U271" s="7"/>
      <c r="V271" s="7"/>
      <c r="W271" s="7"/>
      <c r="X271" s="7"/>
    </row>
    <row r="272" spans="1:24" ht="87" customHeight="1" x14ac:dyDescent="0.3">
      <c r="A272" s="59">
        <v>5</v>
      </c>
      <c r="B272" s="59" t="s">
        <v>2014</v>
      </c>
      <c r="C272" s="36" t="s">
        <v>577</v>
      </c>
      <c r="D272" s="36" t="s">
        <v>1687</v>
      </c>
      <c r="E272" s="45">
        <v>4025075421</v>
      </c>
      <c r="F272" s="36" t="s">
        <v>1722</v>
      </c>
      <c r="G272" s="36" t="s">
        <v>1721</v>
      </c>
      <c r="H272" s="36" t="s">
        <v>481</v>
      </c>
      <c r="I272" s="41" t="s">
        <v>102</v>
      </c>
      <c r="J272" s="36" t="s">
        <v>2115</v>
      </c>
      <c r="K272" s="36" t="s">
        <v>2116</v>
      </c>
      <c r="L272" s="36" t="s">
        <v>362</v>
      </c>
      <c r="M272" s="36" t="s">
        <v>1526</v>
      </c>
      <c r="N272" s="36" t="s">
        <v>434</v>
      </c>
      <c r="O272" s="36" t="s">
        <v>2128</v>
      </c>
      <c r="P272" s="36" t="s">
        <v>2574</v>
      </c>
      <c r="Q272" s="36" t="s">
        <v>1671</v>
      </c>
      <c r="R272" s="37" t="s">
        <v>390</v>
      </c>
      <c r="S272" s="37" t="s">
        <v>1723</v>
      </c>
      <c r="T272" s="36" t="s">
        <v>371</v>
      </c>
      <c r="U272" s="7"/>
      <c r="V272" s="7"/>
      <c r="W272" s="7"/>
      <c r="X272" s="7"/>
    </row>
    <row r="273" spans="1:24" ht="93.6" x14ac:dyDescent="0.3">
      <c r="A273" s="59">
        <v>6</v>
      </c>
      <c r="B273" s="59" t="s">
        <v>303</v>
      </c>
      <c r="C273" s="36" t="s">
        <v>577</v>
      </c>
      <c r="D273" s="36" t="s">
        <v>2567</v>
      </c>
      <c r="E273" s="45">
        <v>4025023230</v>
      </c>
      <c r="F273" s="36" t="s">
        <v>1685</v>
      </c>
      <c r="G273" s="40" t="s">
        <v>1736</v>
      </c>
      <c r="H273" s="36" t="s">
        <v>481</v>
      </c>
      <c r="I273" s="41" t="s">
        <v>102</v>
      </c>
      <c r="J273" s="36" t="s">
        <v>2122</v>
      </c>
      <c r="K273" s="36" t="s">
        <v>2116</v>
      </c>
      <c r="L273" s="36" t="s">
        <v>374</v>
      </c>
      <c r="M273" s="36" t="s">
        <v>1526</v>
      </c>
      <c r="N273" s="36" t="s">
        <v>94</v>
      </c>
      <c r="O273" s="36" t="s">
        <v>2568</v>
      </c>
      <c r="P273" s="36" t="s">
        <v>2569</v>
      </c>
      <c r="Q273" s="36" t="s">
        <v>94</v>
      </c>
      <c r="R273" s="37" t="s">
        <v>390</v>
      </c>
      <c r="S273" s="37" t="s">
        <v>1686</v>
      </c>
      <c r="T273" s="37" t="s">
        <v>94</v>
      </c>
      <c r="U273" s="7"/>
      <c r="V273" s="7"/>
      <c r="W273" s="7"/>
      <c r="X273" s="7"/>
    </row>
    <row r="274" spans="1:24" ht="93.6" x14ac:dyDescent="0.3">
      <c r="A274" s="59">
        <v>7</v>
      </c>
      <c r="B274" s="59" t="s">
        <v>304</v>
      </c>
      <c r="C274" s="36" t="s">
        <v>577</v>
      </c>
      <c r="D274" s="36" t="s">
        <v>1689</v>
      </c>
      <c r="E274" s="45">
        <v>4025022892</v>
      </c>
      <c r="F274" s="36" t="s">
        <v>1690</v>
      </c>
      <c r="G274" s="40" t="s">
        <v>1691</v>
      </c>
      <c r="H274" s="36" t="s">
        <v>481</v>
      </c>
      <c r="I274" s="41" t="s">
        <v>102</v>
      </c>
      <c r="J274" s="36" t="s">
        <v>2122</v>
      </c>
      <c r="K274" s="36" t="s">
        <v>1692</v>
      </c>
      <c r="L274" s="36" t="s">
        <v>417</v>
      </c>
      <c r="M274" s="36" t="s">
        <v>1526</v>
      </c>
      <c r="N274" s="36" t="s">
        <v>94</v>
      </c>
      <c r="O274" s="36" t="s">
        <v>2560</v>
      </c>
      <c r="P274" s="36" t="s">
        <v>1693</v>
      </c>
      <c r="Q274" s="36" t="s">
        <v>1671</v>
      </c>
      <c r="R274" s="37" t="s">
        <v>390</v>
      </c>
      <c r="S274" s="37" t="s">
        <v>1694</v>
      </c>
      <c r="T274" s="37" t="s">
        <v>413</v>
      </c>
      <c r="U274" s="7"/>
      <c r="V274" s="7"/>
      <c r="W274" s="7"/>
      <c r="X274" s="7"/>
    </row>
    <row r="275" spans="1:24" ht="93.6" x14ac:dyDescent="0.3">
      <c r="A275" s="59">
        <v>8</v>
      </c>
      <c r="B275" s="59" t="s">
        <v>304</v>
      </c>
      <c r="C275" s="36" t="s">
        <v>577</v>
      </c>
      <c r="D275" s="36" t="s">
        <v>1689</v>
      </c>
      <c r="E275" s="45">
        <v>4025022892</v>
      </c>
      <c r="F275" s="36" t="s">
        <v>1690</v>
      </c>
      <c r="G275" s="40" t="s">
        <v>1691</v>
      </c>
      <c r="H275" s="36" t="s">
        <v>481</v>
      </c>
      <c r="I275" s="41" t="s">
        <v>102</v>
      </c>
      <c r="J275" s="36" t="s">
        <v>2122</v>
      </c>
      <c r="K275" s="36" t="s">
        <v>1688</v>
      </c>
      <c r="L275" s="36" t="s">
        <v>2559</v>
      </c>
      <c r="M275" s="36" t="s">
        <v>1526</v>
      </c>
      <c r="N275" s="36" t="s">
        <v>94</v>
      </c>
      <c r="O275" s="36" t="s">
        <v>2560</v>
      </c>
      <c r="P275" s="36" t="s">
        <v>1693</v>
      </c>
      <c r="Q275" s="36" t="s">
        <v>1671</v>
      </c>
      <c r="R275" s="37" t="s">
        <v>390</v>
      </c>
      <c r="S275" s="37" t="s">
        <v>1694</v>
      </c>
      <c r="T275" s="37" t="s">
        <v>413</v>
      </c>
      <c r="U275" s="7"/>
      <c r="V275" s="7"/>
      <c r="W275" s="7"/>
      <c r="X275" s="7"/>
    </row>
    <row r="276" spans="1:24" ht="66" x14ac:dyDescent="0.3">
      <c r="A276" s="59">
        <v>9</v>
      </c>
      <c r="B276" s="59" t="s">
        <v>2541</v>
      </c>
      <c r="C276" s="36" t="s">
        <v>577</v>
      </c>
      <c r="D276" s="36" t="s">
        <v>1618</v>
      </c>
      <c r="E276" s="45">
        <v>4025023582</v>
      </c>
      <c r="F276" s="36" t="s">
        <v>2546</v>
      </c>
      <c r="G276" s="36" t="s">
        <v>1619</v>
      </c>
      <c r="H276" s="36" t="s">
        <v>481</v>
      </c>
      <c r="I276" s="41" t="s">
        <v>102</v>
      </c>
      <c r="J276" s="36" t="s">
        <v>2122</v>
      </c>
      <c r="K276" s="36" t="s">
        <v>2116</v>
      </c>
      <c r="L276" s="36" t="s">
        <v>417</v>
      </c>
      <c r="M276" s="36" t="s">
        <v>1526</v>
      </c>
      <c r="N276" s="36" t="s">
        <v>94</v>
      </c>
      <c r="O276" s="36" t="s">
        <v>1620</v>
      </c>
      <c r="P276" s="36" t="s">
        <v>2544</v>
      </c>
      <c r="Q276" s="36" t="s">
        <v>94</v>
      </c>
      <c r="R276" s="37" t="s">
        <v>390</v>
      </c>
      <c r="S276" s="37" t="s">
        <v>2545</v>
      </c>
      <c r="T276" s="37" t="s">
        <v>371</v>
      </c>
      <c r="U276" s="7"/>
      <c r="V276" s="7"/>
      <c r="W276" s="7"/>
      <c r="X276" s="7"/>
    </row>
    <row r="277" spans="1:24" ht="86.25" customHeight="1" x14ac:dyDescent="0.3">
      <c r="A277" s="59">
        <v>10</v>
      </c>
      <c r="B277" s="59" t="s">
        <v>2541</v>
      </c>
      <c r="C277" s="36" t="s">
        <v>577</v>
      </c>
      <c r="D277" s="36" t="s">
        <v>1618</v>
      </c>
      <c r="E277" s="45">
        <v>4025023582</v>
      </c>
      <c r="F277" s="36" t="s">
        <v>2010</v>
      </c>
      <c r="G277" s="36" t="s">
        <v>1619</v>
      </c>
      <c r="H277" s="36" t="s">
        <v>481</v>
      </c>
      <c r="I277" s="41" t="s">
        <v>102</v>
      </c>
      <c r="J277" s="36" t="s">
        <v>2115</v>
      </c>
      <c r="K277" s="36" t="s">
        <v>2116</v>
      </c>
      <c r="L277" s="36" t="s">
        <v>2542</v>
      </c>
      <c r="M277" s="36" t="s">
        <v>1526</v>
      </c>
      <c r="N277" s="36" t="s">
        <v>94</v>
      </c>
      <c r="O277" s="36" t="s">
        <v>2543</v>
      </c>
      <c r="P277" s="36" t="s">
        <v>2544</v>
      </c>
      <c r="Q277" s="36" t="s">
        <v>94</v>
      </c>
      <c r="R277" s="37" t="s">
        <v>390</v>
      </c>
      <c r="S277" s="37" t="s">
        <v>2545</v>
      </c>
      <c r="T277" s="37" t="s">
        <v>371</v>
      </c>
      <c r="U277" s="7"/>
      <c r="V277" s="7"/>
      <c r="W277" s="7"/>
      <c r="X277" s="7"/>
    </row>
    <row r="278" spans="1:24" ht="85.5" customHeight="1" x14ac:dyDescent="0.3">
      <c r="A278" s="59">
        <v>11</v>
      </c>
      <c r="B278" s="59" t="s">
        <v>1705</v>
      </c>
      <c r="C278" s="36" t="s">
        <v>577</v>
      </c>
      <c r="D278" s="36" t="s">
        <v>1706</v>
      </c>
      <c r="E278" s="45">
        <v>4025022902</v>
      </c>
      <c r="F278" s="36" t="s">
        <v>1707</v>
      </c>
      <c r="G278" s="40" t="s">
        <v>1737</v>
      </c>
      <c r="H278" s="36" t="s">
        <v>481</v>
      </c>
      <c r="I278" s="41" t="s">
        <v>102</v>
      </c>
      <c r="J278" s="36" t="s">
        <v>2536</v>
      </c>
      <c r="K278" s="36" t="s">
        <v>2116</v>
      </c>
      <c r="L278" s="36" t="s">
        <v>92</v>
      </c>
      <c r="M278" s="36" t="s">
        <v>2009</v>
      </c>
      <c r="N278" s="36" t="s">
        <v>94</v>
      </c>
      <c r="O278" s="36" t="s">
        <v>2535</v>
      </c>
      <c r="P278" s="36" t="s">
        <v>1739</v>
      </c>
      <c r="Q278" s="36" t="s">
        <v>2537</v>
      </c>
      <c r="R278" s="37" t="s">
        <v>390</v>
      </c>
      <c r="S278" s="37" t="s">
        <v>1708</v>
      </c>
      <c r="T278" s="36" t="s">
        <v>371</v>
      </c>
      <c r="U278" s="7"/>
      <c r="V278" s="7"/>
      <c r="W278" s="7"/>
      <c r="X278" s="7"/>
    </row>
    <row r="279" spans="1:24" ht="78" x14ac:dyDescent="0.3">
      <c r="A279" s="59">
        <v>12</v>
      </c>
      <c r="B279" s="59" t="s">
        <v>2015</v>
      </c>
      <c r="C279" s="36" t="s">
        <v>577</v>
      </c>
      <c r="D279" s="36" t="s">
        <v>2018</v>
      </c>
      <c r="E279" s="45">
        <v>4025457420</v>
      </c>
      <c r="F279" s="36" t="s">
        <v>2016</v>
      </c>
      <c r="G279" s="40" t="s">
        <v>2017</v>
      </c>
      <c r="H279" s="36" t="s">
        <v>481</v>
      </c>
      <c r="I279" s="41" t="s">
        <v>102</v>
      </c>
      <c r="J279" s="36" t="s">
        <v>2122</v>
      </c>
      <c r="K279" s="36" t="s">
        <v>2116</v>
      </c>
      <c r="L279" s="36" t="s">
        <v>92</v>
      </c>
      <c r="M279" s="36" t="s">
        <v>1526</v>
      </c>
      <c r="N279" s="36" t="s">
        <v>94</v>
      </c>
      <c r="O279" s="36" t="s">
        <v>1729</v>
      </c>
      <c r="P279" s="36" t="s">
        <v>2570</v>
      </c>
      <c r="Q279" s="36" t="s">
        <v>94</v>
      </c>
      <c r="R279" s="37" t="s">
        <v>390</v>
      </c>
      <c r="S279" s="37" t="s">
        <v>2571</v>
      </c>
      <c r="T279" s="36" t="s">
        <v>94</v>
      </c>
      <c r="U279" s="7"/>
      <c r="V279" s="7"/>
      <c r="W279" s="7"/>
      <c r="X279" s="7"/>
    </row>
    <row r="280" spans="1:24" ht="159" customHeight="1" x14ac:dyDescent="0.3">
      <c r="A280" s="59">
        <v>13</v>
      </c>
      <c r="B280" s="59" t="s">
        <v>305</v>
      </c>
      <c r="C280" s="36" t="s">
        <v>577</v>
      </c>
      <c r="D280" s="36" t="s">
        <v>1680</v>
      </c>
      <c r="E280" s="45">
        <v>4025023537</v>
      </c>
      <c r="F280" s="36" t="s">
        <v>1681</v>
      </c>
      <c r="G280" s="36" t="s">
        <v>1682</v>
      </c>
      <c r="H280" s="36" t="s">
        <v>481</v>
      </c>
      <c r="I280" s="41" t="s">
        <v>102</v>
      </c>
      <c r="J280" s="36" t="s">
        <v>2122</v>
      </c>
      <c r="K280" s="36" t="s">
        <v>2116</v>
      </c>
      <c r="L280" s="36" t="s">
        <v>92</v>
      </c>
      <c r="M280" s="36" t="s">
        <v>385</v>
      </c>
      <c r="N280" s="36" t="s">
        <v>94</v>
      </c>
      <c r="O280" s="36" t="s">
        <v>2013</v>
      </c>
      <c r="P280" s="36" t="s">
        <v>1683</v>
      </c>
      <c r="Q280" s="36" t="s">
        <v>94</v>
      </c>
      <c r="R280" s="37" t="s">
        <v>390</v>
      </c>
      <c r="S280" s="37" t="s">
        <v>1684</v>
      </c>
      <c r="T280" s="37" t="s">
        <v>371</v>
      </c>
      <c r="U280" s="7"/>
      <c r="V280" s="7"/>
      <c r="W280" s="7"/>
      <c r="X280" s="7"/>
    </row>
    <row r="281" spans="1:24" ht="159" customHeight="1" x14ac:dyDescent="0.3">
      <c r="A281" s="59">
        <v>14</v>
      </c>
      <c r="B281" s="59" t="s">
        <v>306</v>
      </c>
      <c r="C281" s="36" t="s">
        <v>577</v>
      </c>
      <c r="D281" s="36" t="s">
        <v>2552</v>
      </c>
      <c r="E281" s="45">
        <v>4025024875</v>
      </c>
      <c r="F281" s="36" t="s">
        <v>1631</v>
      </c>
      <c r="G281" s="36" t="s">
        <v>1632</v>
      </c>
      <c r="H281" s="36" t="s">
        <v>2553</v>
      </c>
      <c r="I281" s="41" t="s">
        <v>102</v>
      </c>
      <c r="J281" s="36" t="s">
        <v>2549</v>
      </c>
      <c r="K281" s="36" t="s">
        <v>2116</v>
      </c>
      <c r="L281" s="36" t="s">
        <v>2433</v>
      </c>
      <c r="M281" s="36" t="s">
        <v>385</v>
      </c>
      <c r="N281" s="36" t="s">
        <v>94</v>
      </c>
      <c r="O281" s="36" t="s">
        <v>2219</v>
      </c>
      <c r="P281" s="36" t="s">
        <v>2547</v>
      </c>
      <c r="Q281" s="36" t="s">
        <v>94</v>
      </c>
      <c r="R281" s="37" t="s">
        <v>390</v>
      </c>
      <c r="S281" s="37" t="s">
        <v>1633</v>
      </c>
      <c r="T281" s="36" t="s">
        <v>371</v>
      </c>
      <c r="U281" s="7"/>
      <c r="V281" s="7"/>
      <c r="W281" s="7"/>
      <c r="X281" s="7"/>
    </row>
    <row r="282" spans="1:24" ht="159" customHeight="1" x14ac:dyDescent="0.3">
      <c r="A282" s="59">
        <v>15</v>
      </c>
      <c r="B282" s="59" t="s">
        <v>306</v>
      </c>
      <c r="C282" s="36" t="s">
        <v>577</v>
      </c>
      <c r="D282" s="36" t="s">
        <v>2548</v>
      </c>
      <c r="E282" s="45">
        <v>4025024875</v>
      </c>
      <c r="F282" s="36" t="s">
        <v>1631</v>
      </c>
      <c r="G282" s="36" t="s">
        <v>1632</v>
      </c>
      <c r="H282" s="36" t="s">
        <v>481</v>
      </c>
      <c r="I282" s="41" t="s">
        <v>102</v>
      </c>
      <c r="J282" s="36" t="s">
        <v>2549</v>
      </c>
      <c r="K282" s="36" t="s">
        <v>2116</v>
      </c>
      <c r="L282" s="36" t="s">
        <v>2550</v>
      </c>
      <c r="M282" s="36" t="s">
        <v>385</v>
      </c>
      <c r="N282" s="36" t="s">
        <v>94</v>
      </c>
      <c r="O282" s="36" t="s">
        <v>2219</v>
      </c>
      <c r="P282" s="36" t="s">
        <v>2547</v>
      </c>
      <c r="Q282" s="36" t="s">
        <v>94</v>
      </c>
      <c r="R282" s="37" t="s">
        <v>390</v>
      </c>
      <c r="S282" s="37" t="s">
        <v>1633</v>
      </c>
      <c r="T282" s="36" t="s">
        <v>371</v>
      </c>
      <c r="U282" s="7"/>
      <c r="V282" s="7"/>
      <c r="W282" s="7"/>
      <c r="X282" s="7"/>
    </row>
    <row r="283" spans="1:24" ht="90" customHeight="1" x14ac:dyDescent="0.3">
      <c r="A283" s="59">
        <v>16</v>
      </c>
      <c r="B283" s="59" t="s">
        <v>306</v>
      </c>
      <c r="C283" s="36" t="s">
        <v>577</v>
      </c>
      <c r="D283" s="36" t="s">
        <v>2551</v>
      </c>
      <c r="E283" s="45">
        <v>4025024875</v>
      </c>
      <c r="F283" s="36" t="s">
        <v>1631</v>
      </c>
      <c r="G283" s="36" t="s">
        <v>1632</v>
      </c>
      <c r="H283" s="36" t="s">
        <v>481</v>
      </c>
      <c r="I283" s="41" t="s">
        <v>102</v>
      </c>
      <c r="J283" s="36" t="s">
        <v>2175</v>
      </c>
      <c r="K283" s="36" t="s">
        <v>2116</v>
      </c>
      <c r="L283" s="36" t="s">
        <v>374</v>
      </c>
      <c r="M283" s="36" t="s">
        <v>385</v>
      </c>
      <c r="N283" s="36" t="s">
        <v>94</v>
      </c>
      <c r="O283" s="36" t="s">
        <v>2219</v>
      </c>
      <c r="P283" s="36" t="s">
        <v>2547</v>
      </c>
      <c r="Q283" s="36" t="s">
        <v>94</v>
      </c>
      <c r="R283" s="37" t="s">
        <v>390</v>
      </c>
      <c r="S283" s="37" t="s">
        <v>1633</v>
      </c>
      <c r="T283" s="36" t="s">
        <v>371</v>
      </c>
      <c r="U283" s="7"/>
      <c r="V283" s="7"/>
      <c r="W283" s="7"/>
      <c r="X283" s="7"/>
    </row>
    <row r="284" spans="1:24" ht="110.25" customHeight="1" x14ac:dyDescent="0.3">
      <c r="A284" s="59">
        <v>17</v>
      </c>
      <c r="B284" s="59" t="s">
        <v>307</v>
      </c>
      <c r="C284" s="36" t="s">
        <v>577</v>
      </c>
      <c r="D284" s="36" t="s">
        <v>1660</v>
      </c>
      <c r="E284" s="45">
        <v>4025023254</v>
      </c>
      <c r="F284" s="36" t="s">
        <v>1661</v>
      </c>
      <c r="G284" s="40" t="s">
        <v>1662</v>
      </c>
      <c r="H284" s="36" t="s">
        <v>481</v>
      </c>
      <c r="I284" s="41" t="s">
        <v>102</v>
      </c>
      <c r="J284" s="36" t="s">
        <v>2122</v>
      </c>
      <c r="K284" s="36" t="s">
        <v>2131</v>
      </c>
      <c r="L284" s="36" t="s">
        <v>383</v>
      </c>
      <c r="M284" s="36" t="s">
        <v>385</v>
      </c>
      <c r="N284" s="36" t="s">
        <v>94</v>
      </c>
      <c r="O284" s="36" t="s">
        <v>2560</v>
      </c>
      <c r="P284" s="36" t="s">
        <v>1740</v>
      </c>
      <c r="Q284" s="36" t="s">
        <v>94</v>
      </c>
      <c r="R284" s="37" t="s">
        <v>390</v>
      </c>
      <c r="S284" s="37" t="s">
        <v>1663</v>
      </c>
      <c r="T284" s="37" t="s">
        <v>552</v>
      </c>
      <c r="U284" s="7"/>
      <c r="V284" s="7"/>
      <c r="W284" s="7"/>
      <c r="X284" s="7"/>
    </row>
    <row r="285" spans="1:24" ht="93.6" x14ac:dyDescent="0.3">
      <c r="A285" s="59">
        <v>18</v>
      </c>
      <c r="B285" s="59" t="s">
        <v>2561</v>
      </c>
      <c r="C285" s="36" t="s">
        <v>577</v>
      </c>
      <c r="D285" s="36" t="s">
        <v>1730</v>
      </c>
      <c r="E285" s="45">
        <v>4025021828</v>
      </c>
      <c r="F285" s="36" t="s">
        <v>1731</v>
      </c>
      <c r="G285" s="40" t="s">
        <v>1732</v>
      </c>
      <c r="H285" s="36" t="s">
        <v>481</v>
      </c>
      <c r="I285" s="41" t="s">
        <v>102</v>
      </c>
      <c r="J285" s="36" t="s">
        <v>2122</v>
      </c>
      <c r="K285" s="36" t="s">
        <v>2116</v>
      </c>
      <c r="L285" s="36" t="s">
        <v>461</v>
      </c>
      <c r="M285" s="36" t="s">
        <v>1526</v>
      </c>
      <c r="N285" s="36" t="s">
        <v>94</v>
      </c>
      <c r="O285" s="36" t="s">
        <v>1760</v>
      </c>
      <c r="P285" s="36" t="s">
        <v>2562</v>
      </c>
      <c r="Q285" s="36" t="s">
        <v>94</v>
      </c>
      <c r="R285" s="37" t="s">
        <v>390</v>
      </c>
      <c r="S285" s="37" t="s">
        <v>1733</v>
      </c>
      <c r="T285" s="37" t="s">
        <v>552</v>
      </c>
      <c r="U285" s="7"/>
      <c r="V285" s="7"/>
      <c r="W285" s="7"/>
      <c r="X285" s="7"/>
    </row>
    <row r="286" spans="1:24" ht="78" x14ac:dyDescent="0.3">
      <c r="A286" s="59">
        <v>19</v>
      </c>
      <c r="B286" s="59" t="s">
        <v>1699</v>
      </c>
      <c r="C286" s="36" t="s">
        <v>577</v>
      </c>
      <c r="D286" s="36" t="s">
        <v>1700</v>
      </c>
      <c r="E286" s="45">
        <v>4025002085</v>
      </c>
      <c r="F286" s="36" t="s">
        <v>1701</v>
      </c>
      <c r="G286" s="36" t="s">
        <v>1702</v>
      </c>
      <c r="H286" s="36" t="s">
        <v>481</v>
      </c>
      <c r="I286" s="41" t="s">
        <v>102</v>
      </c>
      <c r="J286" s="36" t="s">
        <v>2572</v>
      </c>
      <c r="K286" s="36" t="s">
        <v>2116</v>
      </c>
      <c r="L286" s="36" t="s">
        <v>2433</v>
      </c>
      <c r="M286" s="36" t="s">
        <v>1703</v>
      </c>
      <c r="N286" s="36" t="s">
        <v>94</v>
      </c>
      <c r="O286" s="36" t="s">
        <v>1964</v>
      </c>
      <c r="P286" s="36" t="s">
        <v>2573</v>
      </c>
      <c r="Q286" s="36" t="s">
        <v>94</v>
      </c>
      <c r="R286" s="37" t="s">
        <v>390</v>
      </c>
      <c r="S286" s="37" t="s">
        <v>1704</v>
      </c>
      <c r="T286" s="37" t="s">
        <v>94</v>
      </c>
      <c r="U286" s="7"/>
      <c r="V286" s="7"/>
      <c r="W286" s="7"/>
      <c r="X286" s="7"/>
    </row>
    <row r="287" spans="1:24" ht="93" customHeight="1" x14ac:dyDescent="0.3">
      <c r="A287" s="59">
        <v>20</v>
      </c>
      <c r="B287" s="59" t="s">
        <v>1667</v>
      </c>
      <c r="C287" s="36" t="s">
        <v>577</v>
      </c>
      <c r="D287" s="36" t="s">
        <v>1668</v>
      </c>
      <c r="E287" s="45">
        <v>4025435226</v>
      </c>
      <c r="F287" s="36" t="s">
        <v>1669</v>
      </c>
      <c r="G287" s="40" t="s">
        <v>1670</v>
      </c>
      <c r="H287" s="36" t="s">
        <v>481</v>
      </c>
      <c r="I287" s="41" t="s">
        <v>102</v>
      </c>
      <c r="J287" s="36" t="s">
        <v>2564</v>
      </c>
      <c r="K287" s="36" t="s">
        <v>2116</v>
      </c>
      <c r="L287" s="36" t="s">
        <v>99</v>
      </c>
      <c r="M287" s="36" t="s">
        <v>2012</v>
      </c>
      <c r="N287" s="36" t="s">
        <v>94</v>
      </c>
      <c r="O287" s="36" t="s">
        <v>1853</v>
      </c>
      <c r="P287" s="36" t="s">
        <v>2565</v>
      </c>
      <c r="Q287" s="36" t="s">
        <v>94</v>
      </c>
      <c r="R287" s="37" t="s">
        <v>390</v>
      </c>
      <c r="S287" s="37" t="s">
        <v>1672</v>
      </c>
      <c r="T287" s="37" t="s">
        <v>94</v>
      </c>
      <c r="U287" s="7"/>
      <c r="V287" s="7"/>
      <c r="W287" s="7"/>
      <c r="X287" s="7"/>
    </row>
    <row r="288" spans="1:24" ht="66" x14ac:dyDescent="0.3">
      <c r="A288" s="59">
        <v>21</v>
      </c>
      <c r="B288" s="59" t="s">
        <v>308</v>
      </c>
      <c r="C288" s="36" t="s">
        <v>577</v>
      </c>
      <c r="D288" s="36" t="s">
        <v>1695</v>
      </c>
      <c r="E288" s="45">
        <v>4025023568</v>
      </c>
      <c r="F288" s="36" t="s">
        <v>1696</v>
      </c>
      <c r="G288" s="40" t="s">
        <v>1697</v>
      </c>
      <c r="H288" s="36" t="s">
        <v>481</v>
      </c>
      <c r="I288" s="41" t="s">
        <v>102</v>
      </c>
      <c r="J288" s="36" t="s">
        <v>2122</v>
      </c>
      <c r="K288" s="36" t="s">
        <v>2116</v>
      </c>
      <c r="L288" s="36" t="s">
        <v>383</v>
      </c>
      <c r="M288" s="36" t="s">
        <v>1526</v>
      </c>
      <c r="N288" s="36" t="s">
        <v>94</v>
      </c>
      <c r="O288" s="36" t="s">
        <v>2413</v>
      </c>
      <c r="P288" s="36" t="s">
        <v>2563</v>
      </c>
      <c r="Q288" s="36" t="s">
        <v>94</v>
      </c>
      <c r="R288" s="37" t="s">
        <v>790</v>
      </c>
      <c r="S288" s="37" t="s">
        <v>1698</v>
      </c>
      <c r="T288" s="37" t="s">
        <v>94</v>
      </c>
      <c r="U288" s="7"/>
      <c r="V288" s="7"/>
      <c r="W288" s="7"/>
      <c r="X288" s="7"/>
    </row>
    <row r="289" spans="1:24" ht="27.75" customHeight="1" x14ac:dyDescent="0.3">
      <c r="A289" s="85" t="s">
        <v>83</v>
      </c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7"/>
      <c r="U289" s="7"/>
      <c r="V289" s="7"/>
      <c r="W289" s="7"/>
      <c r="X289" s="7"/>
    </row>
    <row r="290" spans="1:24" ht="15.6" x14ac:dyDescent="0.3">
      <c r="A290" s="85" t="s">
        <v>84</v>
      </c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7"/>
      <c r="U290" s="7"/>
      <c r="V290" s="7"/>
      <c r="W290" s="7"/>
      <c r="X290" s="7"/>
    </row>
    <row r="291" spans="1:24" ht="96" customHeight="1" x14ac:dyDescent="0.3">
      <c r="A291" s="36">
        <v>1</v>
      </c>
      <c r="B291" s="42" t="s">
        <v>163</v>
      </c>
      <c r="C291" s="36" t="s">
        <v>577</v>
      </c>
      <c r="D291" s="36" t="s">
        <v>1434</v>
      </c>
      <c r="E291" s="45">
        <v>4029017974</v>
      </c>
      <c r="F291" s="46" t="s">
        <v>1435</v>
      </c>
      <c r="G291" s="71" t="s">
        <v>1436</v>
      </c>
      <c r="H291" s="36" t="s">
        <v>481</v>
      </c>
      <c r="I291" s="41" t="s">
        <v>102</v>
      </c>
      <c r="J291" s="36" t="s">
        <v>2122</v>
      </c>
      <c r="K291" s="36" t="s">
        <v>2116</v>
      </c>
      <c r="L291" s="36" t="s">
        <v>92</v>
      </c>
      <c r="M291" s="36" t="s">
        <v>385</v>
      </c>
      <c r="N291" s="63" t="s">
        <v>94</v>
      </c>
      <c r="O291" s="36" t="s">
        <v>869</v>
      </c>
      <c r="P291" s="36" t="s">
        <v>2576</v>
      </c>
      <c r="Q291" s="36" t="s">
        <v>94</v>
      </c>
      <c r="R291" s="37" t="s">
        <v>1431</v>
      </c>
      <c r="S291" s="36" t="s">
        <v>1437</v>
      </c>
      <c r="T291" s="63" t="s">
        <v>94</v>
      </c>
      <c r="U291" s="7"/>
      <c r="V291" s="7"/>
      <c r="W291" s="7"/>
      <c r="X291" s="7"/>
    </row>
    <row r="292" spans="1:24" ht="98.25" customHeight="1" x14ac:dyDescent="0.3">
      <c r="A292" s="36">
        <v>2</v>
      </c>
      <c r="B292" s="42" t="s">
        <v>1393</v>
      </c>
      <c r="C292" s="36" t="s">
        <v>577</v>
      </c>
      <c r="D292" s="36" t="s">
        <v>1587</v>
      </c>
      <c r="E292" s="45">
        <v>4026008428</v>
      </c>
      <c r="F292" s="36" t="s">
        <v>1588</v>
      </c>
      <c r="G292" s="71" t="s">
        <v>1589</v>
      </c>
      <c r="H292" s="36" t="s">
        <v>481</v>
      </c>
      <c r="I292" s="41" t="s">
        <v>102</v>
      </c>
      <c r="J292" s="36" t="s">
        <v>2122</v>
      </c>
      <c r="K292" s="36" t="s">
        <v>2116</v>
      </c>
      <c r="L292" s="36" t="s">
        <v>2584</v>
      </c>
      <c r="M292" s="36" t="s">
        <v>385</v>
      </c>
      <c r="N292" s="63" t="s">
        <v>94</v>
      </c>
      <c r="O292" s="36" t="s">
        <v>2585</v>
      </c>
      <c r="P292" s="36" t="s">
        <v>2586</v>
      </c>
      <c r="Q292" s="36" t="s">
        <v>94</v>
      </c>
      <c r="R292" s="37" t="s">
        <v>1431</v>
      </c>
      <c r="S292" s="37" t="s">
        <v>1590</v>
      </c>
      <c r="T292" s="36" t="s">
        <v>371</v>
      </c>
      <c r="U292" s="7"/>
      <c r="V292" s="7"/>
      <c r="W292" s="7"/>
      <c r="X292" s="7"/>
    </row>
    <row r="293" spans="1:24" ht="93" customHeight="1" x14ac:dyDescent="0.3">
      <c r="A293" s="36">
        <v>3</v>
      </c>
      <c r="B293" s="42" t="s">
        <v>302</v>
      </c>
      <c r="C293" s="36" t="s">
        <v>577</v>
      </c>
      <c r="D293" s="36" t="s">
        <v>2610</v>
      </c>
      <c r="E293" s="45">
        <v>4027049025</v>
      </c>
      <c r="F293" s="36" t="s">
        <v>1533</v>
      </c>
      <c r="G293" s="40" t="s">
        <v>1532</v>
      </c>
      <c r="H293" s="36" t="s">
        <v>481</v>
      </c>
      <c r="I293" s="41" t="s">
        <v>102</v>
      </c>
      <c r="J293" s="36" t="s">
        <v>2122</v>
      </c>
      <c r="K293" s="36" t="s">
        <v>2116</v>
      </c>
      <c r="L293" s="36" t="s">
        <v>417</v>
      </c>
      <c r="M293" s="36" t="s">
        <v>385</v>
      </c>
      <c r="N293" s="63" t="s">
        <v>94</v>
      </c>
      <c r="O293" s="36" t="s">
        <v>1534</v>
      </c>
      <c r="P293" s="36" t="s">
        <v>1535</v>
      </c>
      <c r="Q293" s="36" t="s">
        <v>1536</v>
      </c>
      <c r="R293" s="37" t="s">
        <v>1431</v>
      </c>
      <c r="S293" s="37" t="s">
        <v>1537</v>
      </c>
      <c r="T293" s="36" t="s">
        <v>371</v>
      </c>
      <c r="U293" s="7"/>
      <c r="V293" s="7"/>
      <c r="W293" s="7"/>
      <c r="X293" s="7"/>
    </row>
    <row r="294" spans="1:24" ht="93" customHeight="1" x14ac:dyDescent="0.3">
      <c r="A294" s="36">
        <v>4</v>
      </c>
      <c r="B294" s="42" t="s">
        <v>1394</v>
      </c>
      <c r="C294" s="36" t="s">
        <v>577</v>
      </c>
      <c r="D294" s="36" t="s">
        <v>1459</v>
      </c>
      <c r="E294" s="45">
        <v>4027034195</v>
      </c>
      <c r="F294" s="36" t="s">
        <v>2029</v>
      </c>
      <c r="G294" s="71" t="s">
        <v>1460</v>
      </c>
      <c r="H294" s="36" t="s">
        <v>481</v>
      </c>
      <c r="I294" s="41" t="s">
        <v>102</v>
      </c>
      <c r="J294" s="36" t="s">
        <v>2175</v>
      </c>
      <c r="K294" s="36" t="s">
        <v>2116</v>
      </c>
      <c r="L294" s="36" t="s">
        <v>383</v>
      </c>
      <c r="M294" s="36" t="s">
        <v>385</v>
      </c>
      <c r="N294" s="63" t="s">
        <v>94</v>
      </c>
      <c r="O294" s="36" t="s">
        <v>2600</v>
      </c>
      <c r="P294" s="36" t="s">
        <v>2599</v>
      </c>
      <c r="Q294" s="36" t="s">
        <v>94</v>
      </c>
      <c r="R294" s="37" t="s">
        <v>1431</v>
      </c>
      <c r="S294" s="37" t="s">
        <v>1462</v>
      </c>
      <c r="T294" s="37" t="s">
        <v>413</v>
      </c>
      <c r="U294" s="7"/>
      <c r="V294" s="7"/>
      <c r="W294" s="7"/>
      <c r="X294" s="7"/>
    </row>
    <row r="295" spans="1:24" ht="78" x14ac:dyDescent="0.3">
      <c r="A295" s="36">
        <v>5</v>
      </c>
      <c r="B295" s="42" t="s">
        <v>1394</v>
      </c>
      <c r="C295" s="36" t="s">
        <v>577</v>
      </c>
      <c r="D295" s="36" t="s">
        <v>1459</v>
      </c>
      <c r="E295" s="45">
        <v>4027034195</v>
      </c>
      <c r="F295" s="36" t="s">
        <v>2025</v>
      </c>
      <c r="G295" s="71" t="s">
        <v>1460</v>
      </c>
      <c r="H295" s="36" t="s">
        <v>481</v>
      </c>
      <c r="I295" s="41" t="s">
        <v>102</v>
      </c>
      <c r="J295" s="36" t="s">
        <v>2122</v>
      </c>
      <c r="K295" s="36" t="s">
        <v>2116</v>
      </c>
      <c r="L295" s="36" t="s">
        <v>383</v>
      </c>
      <c r="M295" s="36" t="s">
        <v>385</v>
      </c>
      <c r="N295" s="63" t="s">
        <v>94</v>
      </c>
      <c r="O295" s="36" t="s">
        <v>1461</v>
      </c>
      <c r="P295" s="36" t="s">
        <v>2599</v>
      </c>
      <c r="Q295" s="36" t="s">
        <v>94</v>
      </c>
      <c r="R295" s="37" t="s">
        <v>1431</v>
      </c>
      <c r="S295" s="37" t="s">
        <v>1462</v>
      </c>
      <c r="T295" s="37" t="s">
        <v>413</v>
      </c>
      <c r="U295" s="7"/>
      <c r="V295" s="7"/>
      <c r="W295" s="7"/>
      <c r="X295" s="7"/>
    </row>
    <row r="296" spans="1:24" ht="93" customHeight="1" x14ac:dyDescent="0.3">
      <c r="A296" s="36">
        <v>6</v>
      </c>
      <c r="B296" s="42" t="s">
        <v>307</v>
      </c>
      <c r="C296" s="36" t="s">
        <v>577</v>
      </c>
      <c r="D296" s="36" t="s">
        <v>1581</v>
      </c>
      <c r="E296" s="45">
        <v>4028024030</v>
      </c>
      <c r="F296" s="36" t="s">
        <v>1582</v>
      </c>
      <c r="G296" s="36" t="s">
        <v>1583</v>
      </c>
      <c r="H296" s="36" t="s">
        <v>481</v>
      </c>
      <c r="I296" s="41" t="s">
        <v>102</v>
      </c>
      <c r="J296" s="36" t="s">
        <v>2122</v>
      </c>
      <c r="K296" s="36" t="s">
        <v>2116</v>
      </c>
      <c r="L296" s="36" t="s">
        <v>362</v>
      </c>
      <c r="M296" s="36" t="s">
        <v>385</v>
      </c>
      <c r="N296" s="63" t="s">
        <v>94</v>
      </c>
      <c r="O296" s="36" t="s">
        <v>1584</v>
      </c>
      <c r="P296" s="36" t="s">
        <v>1585</v>
      </c>
      <c r="Q296" s="36" t="s">
        <v>94</v>
      </c>
      <c r="R296" s="37" t="s">
        <v>1431</v>
      </c>
      <c r="S296" s="37" t="s">
        <v>1586</v>
      </c>
      <c r="T296" s="37" t="s">
        <v>552</v>
      </c>
      <c r="U296" s="7"/>
      <c r="V296" s="7"/>
      <c r="W296" s="7"/>
      <c r="X296" s="7"/>
    </row>
    <row r="297" spans="1:24" ht="142.5" customHeight="1" x14ac:dyDescent="0.3">
      <c r="A297" s="36">
        <v>7</v>
      </c>
      <c r="B297" s="42" t="s">
        <v>1395</v>
      </c>
      <c r="C297" s="36" t="s">
        <v>577</v>
      </c>
      <c r="D297" s="36" t="s">
        <v>1499</v>
      </c>
      <c r="E297" s="45">
        <v>4027047726</v>
      </c>
      <c r="F297" s="36" t="s">
        <v>1500</v>
      </c>
      <c r="G297" s="36" t="s">
        <v>1501</v>
      </c>
      <c r="H297" s="36" t="s">
        <v>481</v>
      </c>
      <c r="I297" s="41" t="s">
        <v>102</v>
      </c>
      <c r="J297" s="36" t="s">
        <v>2122</v>
      </c>
      <c r="K297" s="36" t="s">
        <v>2116</v>
      </c>
      <c r="L297" s="36" t="s">
        <v>92</v>
      </c>
      <c r="M297" s="36" t="s">
        <v>1502</v>
      </c>
      <c r="N297" s="63" t="s">
        <v>94</v>
      </c>
      <c r="O297" s="36" t="s">
        <v>1749</v>
      </c>
      <c r="P297" s="36" t="s">
        <v>2591</v>
      </c>
      <c r="Q297" s="36" t="s">
        <v>94</v>
      </c>
      <c r="R297" s="37" t="s">
        <v>1431</v>
      </c>
      <c r="S297" s="37" t="s">
        <v>1503</v>
      </c>
      <c r="T297" s="37" t="s">
        <v>94</v>
      </c>
      <c r="U297" s="7"/>
      <c r="V297" s="7"/>
      <c r="W297" s="7"/>
      <c r="X297" s="7"/>
    </row>
    <row r="298" spans="1:24" ht="142.5" customHeight="1" x14ac:dyDescent="0.3">
      <c r="A298" s="36">
        <v>8</v>
      </c>
      <c r="B298" s="42" t="s">
        <v>2614</v>
      </c>
      <c r="C298" s="36" t="s">
        <v>577</v>
      </c>
      <c r="D298" s="36" t="s">
        <v>2615</v>
      </c>
      <c r="E298" s="45" t="s">
        <v>2616</v>
      </c>
      <c r="F298" s="36" t="s">
        <v>2618</v>
      </c>
      <c r="G298" s="36" t="s">
        <v>2617</v>
      </c>
      <c r="H298" s="36" t="s">
        <v>481</v>
      </c>
      <c r="I298" s="41" t="s">
        <v>102</v>
      </c>
      <c r="J298" s="36" t="s">
        <v>2122</v>
      </c>
      <c r="K298" s="36" t="s">
        <v>2116</v>
      </c>
      <c r="L298" s="36" t="s">
        <v>374</v>
      </c>
      <c r="M298" s="36" t="s">
        <v>385</v>
      </c>
      <c r="N298" s="63" t="s">
        <v>105</v>
      </c>
      <c r="O298" s="36" t="s">
        <v>2619</v>
      </c>
      <c r="P298" s="36"/>
      <c r="Q298" s="36" t="s">
        <v>105</v>
      </c>
      <c r="R298" s="37" t="s">
        <v>1431</v>
      </c>
      <c r="S298" s="37" t="s">
        <v>2620</v>
      </c>
      <c r="T298" s="37" t="s">
        <v>105</v>
      </c>
      <c r="U298" s="7"/>
      <c r="V298" s="7"/>
      <c r="W298" s="7"/>
      <c r="X298" s="7"/>
    </row>
    <row r="299" spans="1:24" ht="75.75" customHeight="1" x14ac:dyDescent="0.3">
      <c r="A299" s="36">
        <v>9</v>
      </c>
      <c r="B299" s="42" t="s">
        <v>1396</v>
      </c>
      <c r="C299" s="36" t="s">
        <v>577</v>
      </c>
      <c r="D299" s="36" t="s">
        <v>2031</v>
      </c>
      <c r="E299" s="45">
        <v>4029016836</v>
      </c>
      <c r="F299" s="46" t="s">
        <v>1472</v>
      </c>
      <c r="G299" s="40" t="s">
        <v>1473</v>
      </c>
      <c r="H299" s="36" t="s">
        <v>481</v>
      </c>
      <c r="I299" s="41" t="s">
        <v>102</v>
      </c>
      <c r="J299" s="36" t="s">
        <v>2122</v>
      </c>
      <c r="K299" s="36" t="s">
        <v>2116</v>
      </c>
      <c r="L299" s="36" t="s">
        <v>383</v>
      </c>
      <c r="M299" s="36" t="s">
        <v>1161</v>
      </c>
      <c r="N299" s="63" t="s">
        <v>94</v>
      </c>
      <c r="O299" s="36" t="s">
        <v>2587</v>
      </c>
      <c r="P299" s="36" t="s">
        <v>2032</v>
      </c>
      <c r="Q299" s="36" t="s">
        <v>94</v>
      </c>
      <c r="R299" s="37" t="s">
        <v>1431</v>
      </c>
      <c r="S299" s="37" t="s">
        <v>1474</v>
      </c>
      <c r="T299" s="37" t="s">
        <v>94</v>
      </c>
      <c r="U299" s="7"/>
      <c r="V299" s="7"/>
      <c r="W299" s="7"/>
      <c r="X299" s="7"/>
    </row>
    <row r="300" spans="1:24" ht="84" customHeight="1" x14ac:dyDescent="0.3">
      <c r="A300" s="36">
        <v>10</v>
      </c>
      <c r="B300" s="42" t="s">
        <v>1397</v>
      </c>
      <c r="C300" s="36" t="s">
        <v>577</v>
      </c>
      <c r="D300" s="36" t="s">
        <v>1514</v>
      </c>
      <c r="E300" s="45">
        <v>4028024320</v>
      </c>
      <c r="F300" s="36" t="s">
        <v>1515</v>
      </c>
      <c r="G300" s="40" t="s">
        <v>1516</v>
      </c>
      <c r="H300" s="36" t="s">
        <v>481</v>
      </c>
      <c r="I300" s="41" t="s">
        <v>102</v>
      </c>
      <c r="J300" s="36" t="s">
        <v>2122</v>
      </c>
      <c r="K300" s="36" t="s">
        <v>2116</v>
      </c>
      <c r="L300" s="36" t="s">
        <v>1517</v>
      </c>
      <c r="M300" s="36" t="s">
        <v>1161</v>
      </c>
      <c r="N300" s="63" t="s">
        <v>94</v>
      </c>
      <c r="O300" s="36" t="s">
        <v>2179</v>
      </c>
      <c r="P300" s="36" t="s">
        <v>2593</v>
      </c>
      <c r="Q300" s="36" t="s">
        <v>94</v>
      </c>
      <c r="R300" s="37" t="s">
        <v>1431</v>
      </c>
      <c r="S300" s="37" t="s">
        <v>1518</v>
      </c>
      <c r="T300" s="37" t="s">
        <v>552</v>
      </c>
      <c r="U300" s="7"/>
      <c r="V300" s="7"/>
      <c r="W300" s="7"/>
      <c r="X300" s="7"/>
    </row>
    <row r="301" spans="1:24" ht="244.5" customHeight="1" x14ac:dyDescent="0.3">
      <c r="A301" s="36">
        <v>11</v>
      </c>
      <c r="B301" s="42" t="s">
        <v>305</v>
      </c>
      <c r="C301" s="36" t="s">
        <v>577</v>
      </c>
      <c r="D301" s="36" t="s">
        <v>1491</v>
      </c>
      <c r="E301" s="45">
        <v>4029024516</v>
      </c>
      <c r="F301" s="36" t="s">
        <v>1492</v>
      </c>
      <c r="G301" s="40" t="s">
        <v>1493</v>
      </c>
      <c r="H301" s="36" t="s">
        <v>481</v>
      </c>
      <c r="I301" s="41" t="s">
        <v>102</v>
      </c>
      <c r="J301" s="36" t="s">
        <v>2122</v>
      </c>
      <c r="K301" s="36" t="s">
        <v>2116</v>
      </c>
      <c r="L301" s="36" t="s">
        <v>92</v>
      </c>
      <c r="M301" s="36" t="s">
        <v>385</v>
      </c>
      <c r="N301" s="63" t="s">
        <v>94</v>
      </c>
      <c r="O301" s="36" t="s">
        <v>2594</v>
      </c>
      <c r="P301" s="36" t="s">
        <v>2020</v>
      </c>
      <c r="Q301" s="36" t="s">
        <v>94</v>
      </c>
      <c r="R301" s="37" t="s">
        <v>1431</v>
      </c>
      <c r="S301" s="37" t="s">
        <v>1494</v>
      </c>
      <c r="T301" s="36" t="s">
        <v>371</v>
      </c>
      <c r="U301" s="7"/>
      <c r="V301" s="7"/>
      <c r="W301" s="7"/>
      <c r="X301" s="7"/>
    </row>
    <row r="302" spans="1:24" ht="94.5" customHeight="1" x14ac:dyDescent="0.3">
      <c r="A302" s="36">
        <v>12</v>
      </c>
      <c r="B302" s="42" t="s">
        <v>1398</v>
      </c>
      <c r="C302" s="36" t="s">
        <v>577</v>
      </c>
      <c r="D302" s="36" t="s">
        <v>1463</v>
      </c>
      <c r="E302" s="45">
        <v>4027041040</v>
      </c>
      <c r="F302" s="36" t="s">
        <v>1464</v>
      </c>
      <c r="G302" s="36" t="s">
        <v>1465</v>
      </c>
      <c r="H302" s="36" t="s">
        <v>481</v>
      </c>
      <c r="I302" s="41" t="s">
        <v>102</v>
      </c>
      <c r="J302" s="36" t="s">
        <v>2122</v>
      </c>
      <c r="K302" s="36" t="s">
        <v>2116</v>
      </c>
      <c r="L302" s="36" t="s">
        <v>383</v>
      </c>
      <c r="M302" s="36" t="s">
        <v>385</v>
      </c>
      <c r="N302" s="63" t="s">
        <v>94</v>
      </c>
      <c r="O302" s="36" t="s">
        <v>1077</v>
      </c>
      <c r="P302" s="36" t="s">
        <v>1636</v>
      </c>
      <c r="Q302" s="36" t="s">
        <v>94</v>
      </c>
      <c r="R302" s="37" t="s">
        <v>1431</v>
      </c>
      <c r="S302" s="37" t="s">
        <v>1466</v>
      </c>
      <c r="T302" s="37" t="s">
        <v>552</v>
      </c>
      <c r="U302" s="7"/>
      <c r="V302" s="7"/>
      <c r="W302" s="7"/>
      <c r="X302" s="7"/>
    </row>
    <row r="303" spans="1:24" ht="90.75" customHeight="1" x14ac:dyDescent="0.3">
      <c r="A303" s="36">
        <v>13</v>
      </c>
      <c r="B303" s="42" t="s">
        <v>1398</v>
      </c>
      <c r="C303" s="36" t="s">
        <v>577</v>
      </c>
      <c r="D303" s="36" t="s">
        <v>1463</v>
      </c>
      <c r="E303" s="45">
        <v>4027041040</v>
      </c>
      <c r="F303" s="36" t="s">
        <v>1467</v>
      </c>
      <c r="G303" s="36" t="s">
        <v>1465</v>
      </c>
      <c r="H303" s="36" t="s">
        <v>481</v>
      </c>
      <c r="I303" s="41" t="s">
        <v>102</v>
      </c>
      <c r="J303" s="36" t="s">
        <v>2122</v>
      </c>
      <c r="K303" s="36" t="s">
        <v>2116</v>
      </c>
      <c r="L303" s="36" t="s">
        <v>383</v>
      </c>
      <c r="M303" s="36" t="s">
        <v>385</v>
      </c>
      <c r="N303" s="63" t="s">
        <v>94</v>
      </c>
      <c r="O303" s="36" t="s">
        <v>2329</v>
      </c>
      <c r="P303" s="36" t="s">
        <v>1636</v>
      </c>
      <c r="Q303" s="36" t="s">
        <v>94</v>
      </c>
      <c r="R303" s="37" t="s">
        <v>1431</v>
      </c>
      <c r="S303" s="37" t="s">
        <v>1468</v>
      </c>
      <c r="T303" s="37" t="s">
        <v>552</v>
      </c>
      <c r="U303" s="7"/>
      <c r="V303" s="7"/>
      <c r="W303" s="7"/>
      <c r="X303" s="7"/>
    </row>
    <row r="304" spans="1:24" ht="90.75" customHeight="1" x14ac:dyDescent="0.3">
      <c r="A304" s="36">
        <v>14</v>
      </c>
      <c r="B304" s="42" t="s">
        <v>2057</v>
      </c>
      <c r="C304" s="36" t="s">
        <v>577</v>
      </c>
      <c r="D304" s="36" t="s">
        <v>2058</v>
      </c>
      <c r="E304" s="45">
        <v>4028022820</v>
      </c>
      <c r="F304" s="42" t="s">
        <v>2062</v>
      </c>
      <c r="G304" s="40" t="s">
        <v>2059</v>
      </c>
      <c r="H304" s="36" t="s">
        <v>481</v>
      </c>
      <c r="I304" s="41" t="s">
        <v>102</v>
      </c>
      <c r="J304" s="36" t="s">
        <v>2122</v>
      </c>
      <c r="K304" s="36" t="s">
        <v>2116</v>
      </c>
      <c r="L304" s="36" t="s">
        <v>417</v>
      </c>
      <c r="M304" s="36" t="s">
        <v>1433</v>
      </c>
      <c r="N304" s="63" t="s">
        <v>94</v>
      </c>
      <c r="O304" s="36" t="s">
        <v>2395</v>
      </c>
      <c r="P304" s="36" t="s">
        <v>2060</v>
      </c>
      <c r="Q304" s="36" t="s">
        <v>94</v>
      </c>
      <c r="R304" s="37" t="s">
        <v>1431</v>
      </c>
      <c r="S304" s="37" t="s">
        <v>2061</v>
      </c>
      <c r="T304" s="37" t="s">
        <v>413</v>
      </c>
      <c r="U304" s="7"/>
      <c r="V304" s="7"/>
      <c r="W304" s="7"/>
      <c r="X304" s="7"/>
    </row>
    <row r="305" spans="1:24" ht="66" x14ac:dyDescent="0.3">
      <c r="A305" s="36">
        <v>15</v>
      </c>
      <c r="B305" s="42" t="s">
        <v>1399</v>
      </c>
      <c r="C305" s="36" t="s">
        <v>577</v>
      </c>
      <c r="D305" s="36" t="s">
        <v>1591</v>
      </c>
      <c r="E305" s="45">
        <v>4029017420</v>
      </c>
      <c r="F305" s="36" t="s">
        <v>1592</v>
      </c>
      <c r="G305" s="40" t="s">
        <v>1593</v>
      </c>
      <c r="H305" s="36" t="s">
        <v>481</v>
      </c>
      <c r="I305" s="41" t="s">
        <v>102</v>
      </c>
      <c r="J305" s="36" t="s">
        <v>2122</v>
      </c>
      <c r="K305" s="36" t="s">
        <v>2116</v>
      </c>
      <c r="L305" s="36" t="s">
        <v>374</v>
      </c>
      <c r="M305" s="36" t="s">
        <v>385</v>
      </c>
      <c r="N305" s="63" t="s">
        <v>94</v>
      </c>
      <c r="O305" s="36" t="s">
        <v>2602</v>
      </c>
      <c r="P305" s="36" t="s">
        <v>2034</v>
      </c>
      <c r="Q305" s="36" t="s">
        <v>94</v>
      </c>
      <c r="R305" s="37" t="s">
        <v>1431</v>
      </c>
      <c r="S305" s="37" t="s">
        <v>1594</v>
      </c>
      <c r="T305" s="36" t="s">
        <v>371</v>
      </c>
      <c r="U305" s="7"/>
      <c r="V305" s="7"/>
      <c r="W305" s="7"/>
      <c r="X305" s="7"/>
    </row>
    <row r="306" spans="1:24" ht="79.5" customHeight="1" x14ac:dyDescent="0.3">
      <c r="A306" s="36">
        <v>16</v>
      </c>
      <c r="B306" s="42" t="s">
        <v>300</v>
      </c>
      <c r="C306" s="36" t="s">
        <v>577</v>
      </c>
      <c r="D306" s="36" t="s">
        <v>2028</v>
      </c>
      <c r="E306" s="45">
        <v>4029018015</v>
      </c>
      <c r="F306" s="36" t="s">
        <v>1528</v>
      </c>
      <c r="G306" s="36" t="s">
        <v>1529</v>
      </c>
      <c r="H306" s="36" t="s">
        <v>481</v>
      </c>
      <c r="I306" s="41" t="s">
        <v>102</v>
      </c>
      <c r="J306" s="36" t="s">
        <v>2122</v>
      </c>
      <c r="K306" s="36" t="s">
        <v>2116</v>
      </c>
      <c r="L306" s="36" t="s">
        <v>461</v>
      </c>
      <c r="M306" s="36" t="s">
        <v>385</v>
      </c>
      <c r="N306" s="63" t="s">
        <v>94</v>
      </c>
      <c r="O306" s="36" t="s">
        <v>1530</v>
      </c>
      <c r="P306" s="36" t="s">
        <v>1638</v>
      </c>
      <c r="Q306" s="36" t="s">
        <v>94</v>
      </c>
      <c r="R306" s="37" t="s">
        <v>1431</v>
      </c>
      <c r="S306" s="37" t="s">
        <v>1531</v>
      </c>
      <c r="T306" s="37" t="s">
        <v>94</v>
      </c>
      <c r="U306" s="7"/>
      <c r="V306" s="7"/>
      <c r="W306" s="7"/>
      <c r="X306" s="7"/>
    </row>
    <row r="307" spans="1:24" ht="87.75" customHeight="1" x14ac:dyDescent="0.3">
      <c r="A307" s="36">
        <v>17</v>
      </c>
      <c r="B307" s="42" t="s">
        <v>1400</v>
      </c>
      <c r="C307" s="36" t="s">
        <v>577</v>
      </c>
      <c r="D307" s="36" t="s">
        <v>1560</v>
      </c>
      <c r="E307" s="45">
        <v>4028023735</v>
      </c>
      <c r="F307" s="36" t="s">
        <v>1561</v>
      </c>
      <c r="G307" s="36" t="s">
        <v>1562</v>
      </c>
      <c r="H307" s="36" t="s">
        <v>481</v>
      </c>
      <c r="I307" s="41" t="s">
        <v>102</v>
      </c>
      <c r="J307" s="36" t="s">
        <v>2122</v>
      </c>
      <c r="K307" s="36" t="s">
        <v>2116</v>
      </c>
      <c r="L307" s="36" t="s">
        <v>461</v>
      </c>
      <c r="M307" s="36" t="s">
        <v>385</v>
      </c>
      <c r="N307" s="63" t="s">
        <v>94</v>
      </c>
      <c r="O307" s="36" t="s">
        <v>2589</v>
      </c>
      <c r="P307" s="36" t="s">
        <v>2023</v>
      </c>
      <c r="Q307" s="36" t="s">
        <v>2590</v>
      </c>
      <c r="R307" s="37" t="s">
        <v>1431</v>
      </c>
      <c r="S307" s="37" t="s">
        <v>1563</v>
      </c>
      <c r="T307" s="37" t="s">
        <v>552</v>
      </c>
      <c r="U307" s="7"/>
      <c r="V307" s="7"/>
      <c r="W307" s="7"/>
      <c r="X307" s="7"/>
    </row>
    <row r="308" spans="1:24" ht="96.75" customHeight="1" x14ac:dyDescent="0.3">
      <c r="A308" s="36">
        <v>18</v>
      </c>
      <c r="B308" s="42" t="s">
        <v>1401</v>
      </c>
      <c r="C308" s="36" t="s">
        <v>577</v>
      </c>
      <c r="D308" s="36" t="s">
        <v>1547</v>
      </c>
      <c r="E308" s="45">
        <v>4027047998</v>
      </c>
      <c r="F308" s="36" t="s">
        <v>1548</v>
      </c>
      <c r="G308" s="40" t="s">
        <v>1549</v>
      </c>
      <c r="H308" s="36" t="s">
        <v>481</v>
      </c>
      <c r="I308" s="41" t="s">
        <v>102</v>
      </c>
      <c r="J308" s="36" t="s">
        <v>2122</v>
      </c>
      <c r="K308" s="36" t="s">
        <v>2116</v>
      </c>
      <c r="L308" s="36" t="s">
        <v>960</v>
      </c>
      <c r="M308" s="36" t="s">
        <v>385</v>
      </c>
      <c r="N308" s="63" t="s">
        <v>94</v>
      </c>
      <c r="O308" s="36" t="s">
        <v>2413</v>
      </c>
      <c r="P308" s="36" t="s">
        <v>2577</v>
      </c>
      <c r="Q308" s="36" t="s">
        <v>94</v>
      </c>
      <c r="R308" s="37" t="s">
        <v>1431</v>
      </c>
      <c r="S308" s="37" t="s">
        <v>1550</v>
      </c>
      <c r="T308" s="37" t="s">
        <v>552</v>
      </c>
      <c r="U308" s="7"/>
      <c r="V308" s="7"/>
      <c r="W308" s="7"/>
      <c r="X308" s="7"/>
    </row>
    <row r="309" spans="1:24" ht="101.25" customHeight="1" x14ac:dyDescent="0.3">
      <c r="A309" s="36">
        <v>19</v>
      </c>
      <c r="B309" s="42" t="s">
        <v>1402</v>
      </c>
      <c r="C309" s="36" t="s">
        <v>577</v>
      </c>
      <c r="D309" s="36" t="s">
        <v>1428</v>
      </c>
      <c r="E309" s="45" t="s">
        <v>2075</v>
      </c>
      <c r="F309" s="36" t="s">
        <v>1429</v>
      </c>
      <c r="G309" s="71" t="s">
        <v>1430</v>
      </c>
      <c r="H309" s="36" t="s">
        <v>481</v>
      </c>
      <c r="I309" s="41" t="s">
        <v>102</v>
      </c>
      <c r="J309" s="36" t="s">
        <v>2122</v>
      </c>
      <c r="K309" s="36" t="s">
        <v>2116</v>
      </c>
      <c r="L309" s="36" t="s">
        <v>374</v>
      </c>
      <c r="M309" s="36" t="s">
        <v>385</v>
      </c>
      <c r="N309" s="63" t="s">
        <v>94</v>
      </c>
      <c r="O309" s="36" t="s">
        <v>442</v>
      </c>
      <c r="P309" s="36" t="s">
        <v>2601</v>
      </c>
      <c r="Q309" s="36" t="s">
        <v>94</v>
      </c>
      <c r="R309" s="37" t="s">
        <v>1431</v>
      </c>
      <c r="S309" s="37" t="s">
        <v>1432</v>
      </c>
      <c r="T309" s="37" t="s">
        <v>371</v>
      </c>
      <c r="U309" s="7"/>
      <c r="V309" s="7"/>
      <c r="W309" s="7"/>
      <c r="X309" s="7"/>
    </row>
    <row r="310" spans="1:24" ht="89.25" customHeight="1" x14ac:dyDescent="0.3">
      <c r="A310" s="36">
        <v>20</v>
      </c>
      <c r="B310" s="42" t="s">
        <v>1403</v>
      </c>
      <c r="C310" s="36" t="s">
        <v>577</v>
      </c>
      <c r="D310" s="36" t="s">
        <v>1495</v>
      </c>
      <c r="E310" s="45">
        <v>4028022555</v>
      </c>
      <c r="F310" s="36" t="s">
        <v>1496</v>
      </c>
      <c r="G310" s="40" t="s">
        <v>1497</v>
      </c>
      <c r="H310" s="36" t="s">
        <v>481</v>
      </c>
      <c r="I310" s="41" t="s">
        <v>102</v>
      </c>
      <c r="J310" s="36" t="s">
        <v>2122</v>
      </c>
      <c r="K310" s="36" t="s">
        <v>2116</v>
      </c>
      <c r="L310" s="36" t="s">
        <v>99</v>
      </c>
      <c r="M310" s="36" t="s">
        <v>385</v>
      </c>
      <c r="N310" s="63" t="s">
        <v>94</v>
      </c>
      <c r="O310" s="36" t="s">
        <v>2603</v>
      </c>
      <c r="P310" s="36" t="s">
        <v>2604</v>
      </c>
      <c r="Q310" s="36" t="s">
        <v>94</v>
      </c>
      <c r="R310" s="37" t="s">
        <v>1431</v>
      </c>
      <c r="S310" s="37" t="s">
        <v>1498</v>
      </c>
      <c r="T310" s="37" t="s">
        <v>552</v>
      </c>
      <c r="U310" s="7"/>
      <c r="V310" s="7"/>
      <c r="W310" s="7"/>
      <c r="X310" s="7"/>
    </row>
    <row r="311" spans="1:24" ht="93.6" x14ac:dyDescent="0.3">
      <c r="A311" s="36">
        <v>21</v>
      </c>
      <c r="B311" s="42" t="s">
        <v>1404</v>
      </c>
      <c r="C311" s="36" t="s">
        <v>577</v>
      </c>
      <c r="D311" s="36" t="s">
        <v>2027</v>
      </c>
      <c r="E311" s="45">
        <v>4029017558</v>
      </c>
      <c r="F311" s="36" t="s">
        <v>1469</v>
      </c>
      <c r="G311" s="40" t="s">
        <v>1470</v>
      </c>
      <c r="H311" s="36" t="s">
        <v>481</v>
      </c>
      <c r="I311" s="41" t="s">
        <v>102</v>
      </c>
      <c r="J311" s="36" t="s">
        <v>2122</v>
      </c>
      <c r="K311" s="36" t="s">
        <v>2116</v>
      </c>
      <c r="L311" s="36" t="s">
        <v>374</v>
      </c>
      <c r="M311" s="36" t="s">
        <v>385</v>
      </c>
      <c r="N311" s="63" t="s">
        <v>94</v>
      </c>
      <c r="O311" s="36" t="s">
        <v>2260</v>
      </c>
      <c r="P311" s="36" t="s">
        <v>1665</v>
      </c>
      <c r="Q311" s="36" t="s">
        <v>94</v>
      </c>
      <c r="R311" s="37" t="s">
        <v>1431</v>
      </c>
      <c r="S311" s="37" t="s">
        <v>1471</v>
      </c>
      <c r="T311" s="37" t="s">
        <v>552</v>
      </c>
      <c r="U311" s="7"/>
      <c r="V311" s="7"/>
      <c r="W311" s="7"/>
      <c r="X311" s="7"/>
    </row>
    <row r="312" spans="1:24" ht="118.5" customHeight="1" x14ac:dyDescent="0.3">
      <c r="A312" s="36">
        <v>22</v>
      </c>
      <c r="B312" s="42" t="s">
        <v>1405</v>
      </c>
      <c r="C312" s="36" t="s">
        <v>577</v>
      </c>
      <c r="D312" s="36" t="s">
        <v>1504</v>
      </c>
      <c r="E312" s="45">
        <v>4029022526</v>
      </c>
      <c r="F312" s="46" t="s">
        <v>1505</v>
      </c>
      <c r="G312" s="71" t="s">
        <v>1506</v>
      </c>
      <c r="H312" s="36" t="s">
        <v>481</v>
      </c>
      <c r="I312" s="41" t="s">
        <v>102</v>
      </c>
      <c r="J312" s="36" t="s">
        <v>2122</v>
      </c>
      <c r="K312" s="36" t="s">
        <v>2116</v>
      </c>
      <c r="L312" s="36" t="s">
        <v>99</v>
      </c>
      <c r="M312" s="36" t="s">
        <v>385</v>
      </c>
      <c r="N312" s="63" t="s">
        <v>94</v>
      </c>
      <c r="O312" s="36" t="s">
        <v>1507</v>
      </c>
      <c r="P312" s="36" t="s">
        <v>2024</v>
      </c>
      <c r="Q312" s="36" t="s">
        <v>94</v>
      </c>
      <c r="R312" s="37" t="s">
        <v>1431</v>
      </c>
      <c r="S312" s="37" t="s">
        <v>1508</v>
      </c>
      <c r="T312" s="37" t="s">
        <v>94</v>
      </c>
      <c r="U312" s="7"/>
      <c r="V312" s="7"/>
      <c r="W312" s="7"/>
      <c r="X312" s="7"/>
    </row>
    <row r="313" spans="1:24" ht="115.5" customHeight="1" x14ac:dyDescent="0.3">
      <c r="A313" s="36">
        <v>23</v>
      </c>
      <c r="B313" s="42" t="s">
        <v>1406</v>
      </c>
      <c r="C313" s="36" t="s">
        <v>577</v>
      </c>
      <c r="D313" s="36" t="s">
        <v>1595</v>
      </c>
      <c r="E313" s="45">
        <v>4027023852</v>
      </c>
      <c r="F313" s="36" t="s">
        <v>1596</v>
      </c>
      <c r="G313" s="40" t="s">
        <v>1597</v>
      </c>
      <c r="H313" s="36" t="s">
        <v>481</v>
      </c>
      <c r="I313" s="41" t="s">
        <v>102</v>
      </c>
      <c r="J313" s="36" t="s">
        <v>2122</v>
      </c>
      <c r="K313" s="36" t="s">
        <v>2116</v>
      </c>
      <c r="L313" s="36" t="s">
        <v>383</v>
      </c>
      <c r="M313" s="36" t="s">
        <v>1598</v>
      </c>
      <c r="N313" s="63" t="s">
        <v>94</v>
      </c>
      <c r="O313" s="36" t="s">
        <v>1599</v>
      </c>
      <c r="P313" s="36" t="s">
        <v>1600</v>
      </c>
      <c r="Q313" s="36" t="s">
        <v>94</v>
      </c>
      <c r="R313" s="37" t="s">
        <v>1431</v>
      </c>
      <c r="S313" s="37" t="s">
        <v>1601</v>
      </c>
      <c r="T313" s="37" t="s">
        <v>552</v>
      </c>
      <c r="U313" s="7"/>
      <c r="V313" s="7"/>
      <c r="W313" s="7"/>
      <c r="X313" s="7"/>
    </row>
    <row r="314" spans="1:24" ht="106.5" customHeight="1" x14ac:dyDescent="0.3">
      <c r="A314" s="36">
        <v>24</v>
      </c>
      <c r="B314" s="42" t="s">
        <v>1407</v>
      </c>
      <c r="C314" s="36" t="s">
        <v>577</v>
      </c>
      <c r="D314" s="36" t="s">
        <v>1523</v>
      </c>
      <c r="E314" s="45">
        <v>4029019643</v>
      </c>
      <c r="F314" s="36" t="s">
        <v>1524</v>
      </c>
      <c r="G314" s="40" t="s">
        <v>1525</v>
      </c>
      <c r="H314" s="36" t="s">
        <v>481</v>
      </c>
      <c r="I314" s="41" t="s">
        <v>102</v>
      </c>
      <c r="J314" s="36" t="s">
        <v>2122</v>
      </c>
      <c r="K314" s="36" t="s">
        <v>2116</v>
      </c>
      <c r="L314" s="36" t="s">
        <v>383</v>
      </c>
      <c r="M314" s="36" t="s">
        <v>1526</v>
      </c>
      <c r="N314" s="63" t="s">
        <v>94</v>
      </c>
      <c r="O314" s="36" t="s">
        <v>2588</v>
      </c>
      <c r="P314" s="36" t="s">
        <v>1666</v>
      </c>
      <c r="Q314" s="36" t="s">
        <v>94</v>
      </c>
      <c r="R314" s="37" t="s">
        <v>1431</v>
      </c>
      <c r="S314" s="37" t="s">
        <v>1527</v>
      </c>
      <c r="T314" s="37" t="s">
        <v>413</v>
      </c>
      <c r="U314" s="7"/>
      <c r="V314" s="7"/>
      <c r="W314" s="7"/>
      <c r="X314" s="7"/>
    </row>
    <row r="315" spans="1:24" ht="97.5" customHeight="1" x14ac:dyDescent="0.3">
      <c r="A315" s="36">
        <v>25</v>
      </c>
      <c r="B315" s="42" t="s">
        <v>1408</v>
      </c>
      <c r="C315" s="36" t="s">
        <v>577</v>
      </c>
      <c r="D315" s="36" t="s">
        <v>1442</v>
      </c>
      <c r="E315" s="45">
        <v>4029017942</v>
      </c>
      <c r="F315" s="36" t="s">
        <v>1443</v>
      </c>
      <c r="G315" s="42" t="s">
        <v>1444</v>
      </c>
      <c r="H315" s="36" t="s">
        <v>481</v>
      </c>
      <c r="I315" s="41" t="s">
        <v>102</v>
      </c>
      <c r="J315" s="36" t="s">
        <v>2122</v>
      </c>
      <c r="K315" s="36" t="s">
        <v>2116</v>
      </c>
      <c r="L315" s="36" t="s">
        <v>461</v>
      </c>
      <c r="M315" s="36" t="s">
        <v>1161</v>
      </c>
      <c r="N315" s="63" t="s">
        <v>94</v>
      </c>
      <c r="O315" s="36" t="s">
        <v>2179</v>
      </c>
      <c r="P315" s="36" t="s">
        <v>1445</v>
      </c>
      <c r="Q315" s="36" t="s">
        <v>94</v>
      </c>
      <c r="R315" s="37" t="s">
        <v>1431</v>
      </c>
      <c r="S315" s="37" t="s">
        <v>1446</v>
      </c>
      <c r="T315" s="37" t="s">
        <v>552</v>
      </c>
      <c r="U315" s="7"/>
      <c r="V315" s="7"/>
      <c r="W315" s="7"/>
      <c r="X315" s="7"/>
    </row>
    <row r="316" spans="1:24" ht="89.25" customHeight="1" x14ac:dyDescent="0.3">
      <c r="A316" s="36">
        <v>26</v>
      </c>
      <c r="B316" s="42" t="s">
        <v>1409</v>
      </c>
      <c r="C316" s="36" t="s">
        <v>577</v>
      </c>
      <c r="D316" s="36" t="s">
        <v>1486</v>
      </c>
      <c r="E316" s="45" t="s">
        <v>1487</v>
      </c>
      <c r="F316" s="36" t="s">
        <v>1488</v>
      </c>
      <c r="G316" s="40" t="s">
        <v>1489</v>
      </c>
      <c r="H316" s="36" t="s">
        <v>481</v>
      </c>
      <c r="I316" s="41" t="s">
        <v>102</v>
      </c>
      <c r="J316" s="36" t="s">
        <v>2606</v>
      </c>
      <c r="K316" s="36" t="s">
        <v>2116</v>
      </c>
      <c r="L316" s="36" t="s">
        <v>92</v>
      </c>
      <c r="M316" s="36" t="s">
        <v>385</v>
      </c>
      <c r="N316" s="63" t="s">
        <v>94</v>
      </c>
      <c r="O316" s="36" t="s">
        <v>2244</v>
      </c>
      <c r="P316" s="36" t="s">
        <v>2607</v>
      </c>
      <c r="Q316" s="36" t="s">
        <v>94</v>
      </c>
      <c r="R316" s="37" t="s">
        <v>1431</v>
      </c>
      <c r="S316" s="37" t="s">
        <v>1490</v>
      </c>
      <c r="T316" s="36" t="s">
        <v>371</v>
      </c>
      <c r="U316" s="7"/>
      <c r="V316" s="7"/>
      <c r="W316" s="7"/>
      <c r="X316" s="7"/>
    </row>
    <row r="317" spans="1:24" ht="78" x14ac:dyDescent="0.3">
      <c r="A317" s="36">
        <v>27</v>
      </c>
      <c r="B317" s="42" t="s">
        <v>1410</v>
      </c>
      <c r="C317" s="36" t="s">
        <v>577</v>
      </c>
      <c r="D317" s="36" t="s">
        <v>2019</v>
      </c>
      <c r="E317" s="45">
        <v>4028022812</v>
      </c>
      <c r="F317" s="36" t="s">
        <v>1564</v>
      </c>
      <c r="G317" s="40" t="s">
        <v>1565</v>
      </c>
      <c r="H317" s="36" t="s">
        <v>481</v>
      </c>
      <c r="I317" s="41" t="s">
        <v>102</v>
      </c>
      <c r="J317" s="36" t="s">
        <v>2122</v>
      </c>
      <c r="K317" s="36" t="s">
        <v>2116</v>
      </c>
      <c r="L317" s="36" t="s">
        <v>374</v>
      </c>
      <c r="M317" s="36" t="s">
        <v>385</v>
      </c>
      <c r="N317" s="63" t="s">
        <v>94</v>
      </c>
      <c r="O317" s="36" t="s">
        <v>2611</v>
      </c>
      <c r="P317" s="36" t="s">
        <v>2612</v>
      </c>
      <c r="Q317" s="36"/>
      <c r="R317" s="37" t="s">
        <v>1431</v>
      </c>
      <c r="S317" s="37" t="s">
        <v>1566</v>
      </c>
      <c r="T317" s="37" t="s">
        <v>552</v>
      </c>
      <c r="U317" s="7"/>
      <c r="V317" s="7"/>
      <c r="W317" s="7"/>
      <c r="X317" s="7"/>
    </row>
    <row r="318" spans="1:24" ht="90.75" customHeight="1" x14ac:dyDescent="0.3">
      <c r="A318" s="36">
        <v>28</v>
      </c>
      <c r="B318" s="42" t="s">
        <v>1411</v>
      </c>
      <c r="C318" s="36" t="s">
        <v>577</v>
      </c>
      <c r="D318" s="36" t="s">
        <v>2035</v>
      </c>
      <c r="E318" s="45">
        <v>4029023488</v>
      </c>
      <c r="F318" s="36" t="s">
        <v>1556</v>
      </c>
      <c r="G318" s="40" t="s">
        <v>1557</v>
      </c>
      <c r="H318" s="36" t="s">
        <v>481</v>
      </c>
      <c r="I318" s="41" t="s">
        <v>102</v>
      </c>
      <c r="J318" s="36" t="s">
        <v>2122</v>
      </c>
      <c r="K318" s="36" t="s">
        <v>2116</v>
      </c>
      <c r="L318" s="36" t="s">
        <v>417</v>
      </c>
      <c r="M318" s="36" t="s">
        <v>385</v>
      </c>
      <c r="N318" s="63" t="s">
        <v>94</v>
      </c>
      <c r="O318" s="36" t="s">
        <v>442</v>
      </c>
      <c r="P318" s="36" t="s">
        <v>2598</v>
      </c>
      <c r="Q318" s="36" t="s">
        <v>1558</v>
      </c>
      <c r="R318" s="37" t="s">
        <v>1431</v>
      </c>
      <c r="S318" s="37" t="s">
        <v>1559</v>
      </c>
      <c r="T318" s="37" t="s">
        <v>552</v>
      </c>
      <c r="U318" s="7"/>
      <c r="V318" s="7"/>
      <c r="W318" s="7"/>
      <c r="X318" s="7"/>
    </row>
    <row r="319" spans="1:24" ht="139.5" customHeight="1" x14ac:dyDescent="0.3">
      <c r="A319" s="36">
        <v>29</v>
      </c>
      <c r="B319" s="42" t="s">
        <v>1412</v>
      </c>
      <c r="C319" s="36" t="s">
        <v>577</v>
      </c>
      <c r="D319" s="36" t="s">
        <v>2595</v>
      </c>
      <c r="E319" s="45">
        <v>4029018030</v>
      </c>
      <c r="F319" s="36" t="s">
        <v>1438</v>
      </c>
      <c r="G319" s="36" t="s">
        <v>1439</v>
      </c>
      <c r="H319" s="36" t="s">
        <v>481</v>
      </c>
      <c r="I319" s="41" t="s">
        <v>102</v>
      </c>
      <c r="J319" s="36" t="s">
        <v>2122</v>
      </c>
      <c r="K319" s="36" t="s">
        <v>2116</v>
      </c>
      <c r="L319" s="36" t="s">
        <v>362</v>
      </c>
      <c r="M319" s="36" t="s">
        <v>1440</v>
      </c>
      <c r="N319" s="63" t="s">
        <v>94</v>
      </c>
      <c r="O319" s="36" t="s">
        <v>2581</v>
      </c>
      <c r="P319" s="36" t="s">
        <v>2596</v>
      </c>
      <c r="Q319" s="36" t="s">
        <v>94</v>
      </c>
      <c r="R319" s="37" t="s">
        <v>1431</v>
      </c>
      <c r="S319" s="37" t="s">
        <v>1441</v>
      </c>
      <c r="T319" s="37" t="s">
        <v>371</v>
      </c>
      <c r="U319" s="7"/>
      <c r="V319" s="7"/>
      <c r="W319" s="7"/>
      <c r="X319" s="7"/>
    </row>
    <row r="320" spans="1:24" ht="81.75" customHeight="1" x14ac:dyDescent="0.3">
      <c r="A320" s="36">
        <v>30</v>
      </c>
      <c r="B320" s="42" t="s">
        <v>1413</v>
      </c>
      <c r="C320" s="36" t="s">
        <v>577</v>
      </c>
      <c r="D320" s="36" t="s">
        <v>1447</v>
      </c>
      <c r="E320" s="45">
        <v>4028023887</v>
      </c>
      <c r="F320" s="36" t="s">
        <v>1448</v>
      </c>
      <c r="G320" s="40" t="s">
        <v>1449</v>
      </c>
      <c r="H320" s="36" t="s">
        <v>481</v>
      </c>
      <c r="I320" s="41" t="s">
        <v>102</v>
      </c>
      <c r="J320" s="36" t="s">
        <v>2122</v>
      </c>
      <c r="K320" s="36" t="s">
        <v>2116</v>
      </c>
      <c r="L320" s="36" t="s">
        <v>417</v>
      </c>
      <c r="M320" s="36" t="s">
        <v>385</v>
      </c>
      <c r="N320" s="63" t="s">
        <v>94</v>
      </c>
      <c r="O320" s="36" t="s">
        <v>2395</v>
      </c>
      <c r="P320" s="36" t="s">
        <v>2608</v>
      </c>
      <c r="Q320" s="36" t="s">
        <v>94</v>
      </c>
      <c r="R320" s="37" t="s">
        <v>1431</v>
      </c>
      <c r="S320" s="37" t="s">
        <v>1450</v>
      </c>
      <c r="T320" s="37" t="s">
        <v>94</v>
      </c>
      <c r="U320" s="7"/>
      <c r="V320" s="7"/>
      <c r="W320" s="7"/>
      <c r="X320" s="7"/>
    </row>
    <row r="321" spans="1:24" ht="81.75" customHeight="1" x14ac:dyDescent="0.3">
      <c r="A321" s="36">
        <v>31</v>
      </c>
      <c r="B321" s="42" t="s">
        <v>2042</v>
      </c>
      <c r="C321" s="36" t="s">
        <v>577</v>
      </c>
      <c r="D321" s="36" t="s">
        <v>2036</v>
      </c>
      <c r="E321" s="45">
        <v>4029017999</v>
      </c>
      <c r="F321" s="36" t="s">
        <v>2037</v>
      </c>
      <c r="G321" s="40" t="s">
        <v>2038</v>
      </c>
      <c r="H321" s="36" t="s">
        <v>481</v>
      </c>
      <c r="I321" s="41" t="s">
        <v>102</v>
      </c>
      <c r="J321" s="36" t="s">
        <v>2122</v>
      </c>
      <c r="K321" s="36" t="s">
        <v>2116</v>
      </c>
      <c r="L321" s="36" t="s">
        <v>362</v>
      </c>
      <c r="M321" s="36" t="s">
        <v>385</v>
      </c>
      <c r="N321" s="63" t="s">
        <v>105</v>
      </c>
      <c r="O321" s="36" t="s">
        <v>2039</v>
      </c>
      <c r="P321" s="36" t="s">
        <v>2040</v>
      </c>
      <c r="Q321" s="36" t="s">
        <v>94</v>
      </c>
      <c r="R321" s="37" t="s">
        <v>1431</v>
      </c>
      <c r="S321" s="37" t="s">
        <v>2041</v>
      </c>
      <c r="T321" s="37" t="s">
        <v>371</v>
      </c>
      <c r="U321" s="7"/>
      <c r="V321" s="7"/>
      <c r="W321" s="7"/>
      <c r="X321" s="7"/>
    </row>
    <row r="322" spans="1:24" ht="96.75" customHeight="1" x14ac:dyDescent="0.3">
      <c r="A322" s="36">
        <v>32</v>
      </c>
      <c r="B322" s="42" t="s">
        <v>1414</v>
      </c>
      <c r="C322" s="36" t="s">
        <v>577</v>
      </c>
      <c r="D322" s="36" t="s">
        <v>1572</v>
      </c>
      <c r="E322" s="45">
        <v>4027047719</v>
      </c>
      <c r="F322" s="36" t="s">
        <v>1573</v>
      </c>
      <c r="G322" s="36" t="s">
        <v>1574</v>
      </c>
      <c r="H322" s="36" t="s">
        <v>481</v>
      </c>
      <c r="I322" s="41" t="s">
        <v>102</v>
      </c>
      <c r="J322" s="36" t="s">
        <v>2122</v>
      </c>
      <c r="K322" s="36" t="s">
        <v>2116</v>
      </c>
      <c r="L322" s="36" t="s">
        <v>374</v>
      </c>
      <c r="M322" s="36" t="s">
        <v>385</v>
      </c>
      <c r="N322" s="63" t="s">
        <v>94</v>
      </c>
      <c r="O322" s="36" t="s">
        <v>2575</v>
      </c>
      <c r="P322" s="36" t="s">
        <v>1575</v>
      </c>
      <c r="Q322" s="36" t="s">
        <v>94</v>
      </c>
      <c r="R322" s="37" t="s">
        <v>1431</v>
      </c>
      <c r="S322" s="37" t="s">
        <v>1576</v>
      </c>
      <c r="T322" s="36" t="s">
        <v>371</v>
      </c>
      <c r="U322" s="7"/>
      <c r="V322" s="7"/>
      <c r="W322" s="7"/>
      <c r="X322" s="7"/>
    </row>
    <row r="323" spans="1:24" ht="94.5" customHeight="1" x14ac:dyDescent="0.3">
      <c r="A323" s="36">
        <v>33</v>
      </c>
      <c r="B323" s="42" t="s">
        <v>1415</v>
      </c>
      <c r="C323" s="36" t="s">
        <v>577</v>
      </c>
      <c r="D323" s="36" t="s">
        <v>1543</v>
      </c>
      <c r="E323" s="45">
        <v>4029017950</v>
      </c>
      <c r="F323" s="36" t="s">
        <v>1544</v>
      </c>
      <c r="G323" s="36" t="s">
        <v>1545</v>
      </c>
      <c r="H323" s="36" t="s">
        <v>481</v>
      </c>
      <c r="I323" s="41" t="s">
        <v>102</v>
      </c>
      <c r="J323" s="36" t="s">
        <v>2122</v>
      </c>
      <c r="K323" s="36" t="s">
        <v>2116</v>
      </c>
      <c r="L323" s="36" t="s">
        <v>374</v>
      </c>
      <c r="M323" s="36" t="s">
        <v>385</v>
      </c>
      <c r="N323" s="63" t="s">
        <v>94</v>
      </c>
      <c r="O323" s="36" t="s">
        <v>1774</v>
      </c>
      <c r="P323" s="36" t="s">
        <v>2592</v>
      </c>
      <c r="Q323" s="36" t="s">
        <v>94</v>
      </c>
      <c r="R323" s="37" t="s">
        <v>1431</v>
      </c>
      <c r="S323" s="37" t="s">
        <v>1546</v>
      </c>
      <c r="T323" s="37" t="s">
        <v>371</v>
      </c>
      <c r="U323" s="7"/>
      <c r="V323" s="7"/>
      <c r="W323" s="7"/>
      <c r="X323" s="7"/>
    </row>
    <row r="324" spans="1:24" ht="109.2" x14ac:dyDescent="0.3">
      <c r="A324" s="36">
        <v>34</v>
      </c>
      <c r="B324" s="42" t="s">
        <v>1416</v>
      </c>
      <c r="C324" s="36" t="s">
        <v>577</v>
      </c>
      <c r="D324" s="36" t="s">
        <v>1454</v>
      </c>
      <c r="E324" s="45">
        <v>4028024305</v>
      </c>
      <c r="F324" s="36" t="s">
        <v>1455</v>
      </c>
      <c r="G324" s="40" t="s">
        <v>1456</v>
      </c>
      <c r="H324" s="36" t="s">
        <v>481</v>
      </c>
      <c r="I324" s="41" t="s">
        <v>102</v>
      </c>
      <c r="J324" s="36" t="s">
        <v>2175</v>
      </c>
      <c r="K324" s="36" t="s">
        <v>2116</v>
      </c>
      <c r="L324" s="36" t="s">
        <v>417</v>
      </c>
      <c r="M324" s="36" t="s">
        <v>1457</v>
      </c>
      <c r="N324" s="63" t="s">
        <v>94</v>
      </c>
      <c r="O324" s="36" t="s">
        <v>1964</v>
      </c>
      <c r="P324" s="36" t="s">
        <v>2033</v>
      </c>
      <c r="Q324" s="36" t="s">
        <v>94</v>
      </c>
      <c r="R324" s="37" t="s">
        <v>1431</v>
      </c>
      <c r="S324" s="37" t="s">
        <v>1458</v>
      </c>
      <c r="T324" s="37" t="s">
        <v>552</v>
      </c>
      <c r="U324" s="7"/>
      <c r="V324" s="7"/>
      <c r="W324" s="7"/>
      <c r="X324" s="7"/>
    </row>
    <row r="325" spans="1:24" ht="81.75" customHeight="1" x14ac:dyDescent="0.3">
      <c r="A325" s="36">
        <v>35</v>
      </c>
      <c r="B325" s="42" t="s">
        <v>1417</v>
      </c>
      <c r="C325" s="36" t="s">
        <v>577</v>
      </c>
      <c r="D325" s="36" t="s">
        <v>2582</v>
      </c>
      <c r="E325" s="45">
        <v>4027053110</v>
      </c>
      <c r="F325" s="36" t="s">
        <v>1577</v>
      </c>
      <c r="G325" s="40" t="s">
        <v>1578</v>
      </c>
      <c r="H325" s="36" t="s">
        <v>481</v>
      </c>
      <c r="I325" s="41" t="s">
        <v>102</v>
      </c>
      <c r="J325" s="36" t="s">
        <v>2122</v>
      </c>
      <c r="K325" s="36" t="s">
        <v>2116</v>
      </c>
      <c r="L325" s="36" t="s">
        <v>452</v>
      </c>
      <c r="M325" s="36" t="s">
        <v>385</v>
      </c>
      <c r="N325" s="63" t="s">
        <v>94</v>
      </c>
      <c r="O325" s="36" t="s">
        <v>2179</v>
      </c>
      <c r="P325" s="36" t="s">
        <v>1579</v>
      </c>
      <c r="Q325" s="36" t="s">
        <v>2583</v>
      </c>
      <c r="R325" s="37" t="s">
        <v>1431</v>
      </c>
      <c r="S325" s="37" t="s">
        <v>1580</v>
      </c>
      <c r="T325" s="36" t="s">
        <v>371</v>
      </c>
      <c r="U325" s="7"/>
      <c r="V325" s="7"/>
      <c r="W325" s="7"/>
      <c r="X325" s="7"/>
    </row>
    <row r="326" spans="1:24" ht="98.25" customHeight="1" x14ac:dyDescent="0.3">
      <c r="A326" s="36">
        <v>36</v>
      </c>
      <c r="B326" s="42" t="s">
        <v>1418</v>
      </c>
      <c r="C326" s="36" t="s">
        <v>577</v>
      </c>
      <c r="D326" s="36" t="s">
        <v>2043</v>
      </c>
      <c r="E326" s="45">
        <v>4027053078</v>
      </c>
      <c r="F326" s="36" t="s">
        <v>1602</v>
      </c>
      <c r="G326" s="36" t="s">
        <v>1603</v>
      </c>
      <c r="H326" s="36" t="s">
        <v>481</v>
      </c>
      <c r="I326" s="41" t="s">
        <v>102</v>
      </c>
      <c r="J326" s="36" t="s">
        <v>2122</v>
      </c>
      <c r="K326" s="36" t="s">
        <v>2116</v>
      </c>
      <c r="L326" s="36" t="s">
        <v>383</v>
      </c>
      <c r="M326" s="36" t="s">
        <v>1604</v>
      </c>
      <c r="N326" s="63" t="s">
        <v>94</v>
      </c>
      <c r="O326" s="36" t="s">
        <v>1894</v>
      </c>
      <c r="P326" s="36" t="s">
        <v>1637</v>
      </c>
      <c r="Q326" s="36" t="s">
        <v>94</v>
      </c>
      <c r="R326" s="37" t="s">
        <v>1431</v>
      </c>
      <c r="S326" s="37" t="s">
        <v>1605</v>
      </c>
      <c r="T326" s="37" t="s">
        <v>552</v>
      </c>
      <c r="U326" s="7"/>
      <c r="V326" s="7"/>
      <c r="W326" s="7"/>
      <c r="X326" s="7"/>
    </row>
    <row r="327" spans="1:24" ht="116.25" customHeight="1" x14ac:dyDescent="0.3">
      <c r="A327" s="36">
        <v>37</v>
      </c>
      <c r="B327" s="42" t="s">
        <v>1419</v>
      </c>
      <c r="C327" s="36" t="s">
        <v>577</v>
      </c>
      <c r="D327" s="36" t="s">
        <v>1606</v>
      </c>
      <c r="E327" s="45">
        <v>4028022837</v>
      </c>
      <c r="F327" s="36" t="s">
        <v>1607</v>
      </c>
      <c r="G327" s="40" t="s">
        <v>1608</v>
      </c>
      <c r="H327" s="36" t="s">
        <v>481</v>
      </c>
      <c r="I327" s="41" t="s">
        <v>102</v>
      </c>
      <c r="J327" s="36" t="s">
        <v>2122</v>
      </c>
      <c r="K327" s="36" t="s">
        <v>2116</v>
      </c>
      <c r="L327" s="36" t="s">
        <v>417</v>
      </c>
      <c r="M327" s="36" t="s">
        <v>1609</v>
      </c>
      <c r="N327" s="63" t="s">
        <v>94</v>
      </c>
      <c r="O327" s="36" t="s">
        <v>1610</v>
      </c>
      <c r="P327" s="36" t="s">
        <v>1611</v>
      </c>
      <c r="Q327" s="36" t="s">
        <v>94</v>
      </c>
      <c r="R327" s="37" t="s">
        <v>1431</v>
      </c>
      <c r="S327" s="37" t="s">
        <v>1612</v>
      </c>
      <c r="T327" s="37" t="s">
        <v>552</v>
      </c>
      <c r="U327" s="7"/>
      <c r="V327" s="7"/>
      <c r="W327" s="7"/>
      <c r="X327" s="7"/>
    </row>
    <row r="328" spans="1:24" ht="85.5" customHeight="1" x14ac:dyDescent="0.3">
      <c r="A328" s="36">
        <v>38</v>
      </c>
      <c r="B328" s="42" t="s">
        <v>1420</v>
      </c>
      <c r="C328" s="36" t="s">
        <v>577</v>
      </c>
      <c r="D328" s="36" t="s">
        <v>1538</v>
      </c>
      <c r="E328" s="45">
        <v>4028024190</v>
      </c>
      <c r="F328" s="36" t="s">
        <v>1539</v>
      </c>
      <c r="G328" s="40" t="s">
        <v>1540</v>
      </c>
      <c r="H328" s="36" t="s">
        <v>481</v>
      </c>
      <c r="I328" s="41" t="s">
        <v>102</v>
      </c>
      <c r="J328" s="36" t="s">
        <v>2122</v>
      </c>
      <c r="K328" s="36" t="s">
        <v>2116</v>
      </c>
      <c r="L328" s="36" t="s">
        <v>92</v>
      </c>
      <c r="M328" s="36" t="s">
        <v>385</v>
      </c>
      <c r="N328" s="63" t="s">
        <v>94</v>
      </c>
      <c r="O328" s="36" t="s">
        <v>1541</v>
      </c>
      <c r="P328" s="36" t="s">
        <v>1741</v>
      </c>
      <c r="Q328" s="36" t="s">
        <v>94</v>
      </c>
      <c r="R328" s="37" t="s">
        <v>1431</v>
      </c>
      <c r="S328" s="37" t="s">
        <v>1542</v>
      </c>
      <c r="T328" s="37" t="s">
        <v>552</v>
      </c>
      <c r="U328" s="7"/>
      <c r="V328" s="7"/>
      <c r="W328" s="7"/>
      <c r="X328" s="7"/>
    </row>
    <row r="329" spans="1:24" ht="85.5" customHeight="1" x14ac:dyDescent="0.3">
      <c r="A329" s="36">
        <v>39</v>
      </c>
      <c r="B329" s="42" t="s">
        <v>1421</v>
      </c>
      <c r="C329" s="36" t="s">
        <v>577</v>
      </c>
      <c r="D329" s="36" t="s">
        <v>1613</v>
      </c>
      <c r="E329" s="45">
        <v>4028021128</v>
      </c>
      <c r="F329" s="36" t="s">
        <v>1614</v>
      </c>
      <c r="G329" s="36" t="s">
        <v>1615</v>
      </c>
      <c r="H329" s="36" t="s">
        <v>481</v>
      </c>
      <c r="I329" s="41" t="s">
        <v>102</v>
      </c>
      <c r="J329" s="36" t="s">
        <v>2122</v>
      </c>
      <c r="K329" s="36" t="s">
        <v>2116</v>
      </c>
      <c r="L329" s="36" t="s">
        <v>92</v>
      </c>
      <c r="M329" s="36" t="s">
        <v>385</v>
      </c>
      <c r="N329" s="63" t="s">
        <v>94</v>
      </c>
      <c r="O329" s="36" t="s">
        <v>2613</v>
      </c>
      <c r="P329" s="36" t="s">
        <v>1639</v>
      </c>
      <c r="Q329" s="36" t="s">
        <v>94</v>
      </c>
      <c r="R329" s="37" t="s">
        <v>1431</v>
      </c>
      <c r="S329" s="37" t="s">
        <v>1617</v>
      </c>
      <c r="T329" s="37" t="s">
        <v>552</v>
      </c>
      <c r="U329" s="7"/>
      <c r="V329" s="7"/>
      <c r="W329" s="7"/>
      <c r="X329" s="7"/>
    </row>
    <row r="330" spans="1:24" ht="89.25" customHeight="1" x14ac:dyDescent="0.3">
      <c r="A330" s="36">
        <v>40</v>
      </c>
      <c r="B330" s="42" t="s">
        <v>2044</v>
      </c>
      <c r="C330" s="36" t="s">
        <v>577</v>
      </c>
      <c r="D330" s="36" t="s">
        <v>2045</v>
      </c>
      <c r="E330" s="45">
        <v>4029016138</v>
      </c>
      <c r="F330" s="36" t="s">
        <v>2047</v>
      </c>
      <c r="G330" s="36" t="s">
        <v>2046</v>
      </c>
      <c r="H330" s="36" t="s">
        <v>481</v>
      </c>
      <c r="I330" s="41" t="s">
        <v>102</v>
      </c>
      <c r="J330" s="36" t="s">
        <v>2122</v>
      </c>
      <c r="K330" s="36" t="s">
        <v>2116</v>
      </c>
      <c r="L330" s="36" t="s">
        <v>383</v>
      </c>
      <c r="M330" s="36" t="s">
        <v>385</v>
      </c>
      <c r="N330" s="63" t="s">
        <v>94</v>
      </c>
      <c r="O330" s="36" t="s">
        <v>1616</v>
      </c>
      <c r="P330" s="36"/>
      <c r="Q330" s="36" t="s">
        <v>94</v>
      </c>
      <c r="R330" s="37" t="s">
        <v>1431</v>
      </c>
      <c r="S330" s="37" t="s">
        <v>2048</v>
      </c>
      <c r="T330" s="37" t="s">
        <v>371</v>
      </c>
      <c r="U330" s="7"/>
      <c r="V330" s="7"/>
      <c r="W330" s="7"/>
      <c r="X330" s="7"/>
    </row>
    <row r="331" spans="1:24" ht="93" customHeight="1" x14ac:dyDescent="0.3">
      <c r="A331" s="36">
        <v>41</v>
      </c>
      <c r="B331" s="42" t="s">
        <v>1422</v>
      </c>
      <c r="C331" s="36" t="s">
        <v>577</v>
      </c>
      <c r="D331" s="36" t="s">
        <v>1511</v>
      </c>
      <c r="E331" s="45">
        <v>4027041717</v>
      </c>
      <c r="F331" s="36" t="s">
        <v>1512</v>
      </c>
      <c r="G331" s="36" t="s">
        <v>1509</v>
      </c>
      <c r="H331" s="36" t="s">
        <v>481</v>
      </c>
      <c r="I331" s="41" t="s">
        <v>102</v>
      </c>
      <c r="J331" s="36" t="s">
        <v>2163</v>
      </c>
      <c r="K331" s="36" t="s">
        <v>2116</v>
      </c>
      <c r="L331" s="36" t="s">
        <v>99</v>
      </c>
      <c r="M331" s="36" t="s">
        <v>385</v>
      </c>
      <c r="N331" s="63" t="s">
        <v>94</v>
      </c>
      <c r="O331" s="36" t="s">
        <v>646</v>
      </c>
      <c r="P331" s="36" t="s">
        <v>2605</v>
      </c>
      <c r="Q331" s="36" t="s">
        <v>94</v>
      </c>
      <c r="R331" s="37" t="s">
        <v>1431</v>
      </c>
      <c r="S331" s="37" t="s">
        <v>1510</v>
      </c>
      <c r="T331" s="36" t="s">
        <v>371</v>
      </c>
      <c r="U331" s="7"/>
      <c r="V331" s="7"/>
      <c r="W331" s="7"/>
      <c r="X331" s="7"/>
    </row>
    <row r="332" spans="1:24" ht="98.25" customHeight="1" x14ac:dyDescent="0.3">
      <c r="A332" s="36">
        <v>42</v>
      </c>
      <c r="B332" s="42" t="s">
        <v>1422</v>
      </c>
      <c r="C332" s="36" t="s">
        <v>577</v>
      </c>
      <c r="D332" s="36" t="s">
        <v>1511</v>
      </c>
      <c r="E332" s="45">
        <v>4027041717</v>
      </c>
      <c r="F332" s="36" t="s">
        <v>1513</v>
      </c>
      <c r="G332" s="36" t="s">
        <v>1509</v>
      </c>
      <c r="H332" s="36" t="s">
        <v>481</v>
      </c>
      <c r="I332" s="41" t="s">
        <v>102</v>
      </c>
      <c r="J332" s="36" t="s">
        <v>2163</v>
      </c>
      <c r="K332" s="36" t="s">
        <v>2116</v>
      </c>
      <c r="L332" s="36" t="s">
        <v>383</v>
      </c>
      <c r="M332" s="36" t="s">
        <v>385</v>
      </c>
      <c r="N332" s="63" t="s">
        <v>94</v>
      </c>
      <c r="O332" s="36" t="s">
        <v>1832</v>
      </c>
      <c r="P332" s="36" t="s">
        <v>2030</v>
      </c>
      <c r="Q332" s="36" t="s">
        <v>94</v>
      </c>
      <c r="R332" s="37" t="s">
        <v>1431</v>
      </c>
      <c r="S332" s="37" t="s">
        <v>1510</v>
      </c>
      <c r="T332" s="36" t="s">
        <v>371</v>
      </c>
      <c r="U332" s="7"/>
      <c r="V332" s="7"/>
      <c r="W332" s="7"/>
      <c r="X332" s="7"/>
    </row>
    <row r="333" spans="1:24" ht="93" customHeight="1" x14ac:dyDescent="0.3">
      <c r="A333" s="36">
        <v>43</v>
      </c>
      <c r="B333" s="42" t="s">
        <v>1423</v>
      </c>
      <c r="C333" s="36" t="s">
        <v>577</v>
      </c>
      <c r="D333" s="36" t="s">
        <v>1475</v>
      </c>
      <c r="E333" s="45">
        <v>4028023904</v>
      </c>
      <c r="F333" s="36" t="s">
        <v>1476</v>
      </c>
      <c r="G333" s="36" t="s">
        <v>1477</v>
      </c>
      <c r="H333" s="36" t="s">
        <v>481</v>
      </c>
      <c r="I333" s="41" t="s">
        <v>102</v>
      </c>
      <c r="J333" s="36" t="s">
        <v>2122</v>
      </c>
      <c r="K333" s="36" t="s">
        <v>2116</v>
      </c>
      <c r="L333" s="36" t="s">
        <v>383</v>
      </c>
      <c r="M333" s="36" t="s">
        <v>385</v>
      </c>
      <c r="N333" s="63" t="s">
        <v>94</v>
      </c>
      <c r="O333" s="36" t="s">
        <v>1478</v>
      </c>
      <c r="P333" s="36" t="s">
        <v>2597</v>
      </c>
      <c r="Q333" s="36" t="s">
        <v>94</v>
      </c>
      <c r="R333" s="37" t="s">
        <v>1431</v>
      </c>
      <c r="S333" s="37" t="s">
        <v>1479</v>
      </c>
      <c r="T333" s="37" t="s">
        <v>94</v>
      </c>
      <c r="U333" s="7"/>
      <c r="V333" s="7"/>
      <c r="W333" s="7"/>
      <c r="X333" s="7"/>
    </row>
    <row r="334" spans="1:24" ht="78" x14ac:dyDescent="0.3">
      <c r="A334" s="36">
        <v>44</v>
      </c>
      <c r="B334" s="42" t="s">
        <v>1424</v>
      </c>
      <c r="C334" s="36" t="s">
        <v>577</v>
      </c>
      <c r="D334" s="36" t="s">
        <v>2580</v>
      </c>
      <c r="E334" s="45">
        <v>4004005896</v>
      </c>
      <c r="F334" s="36" t="s">
        <v>1451</v>
      </c>
      <c r="G334" s="36" t="s">
        <v>1452</v>
      </c>
      <c r="H334" s="36" t="s">
        <v>481</v>
      </c>
      <c r="I334" s="41" t="s">
        <v>102</v>
      </c>
      <c r="J334" s="36" t="s">
        <v>2122</v>
      </c>
      <c r="K334" s="36" t="s">
        <v>2116</v>
      </c>
      <c r="L334" s="36" t="s">
        <v>417</v>
      </c>
      <c r="M334" s="36" t="s">
        <v>1433</v>
      </c>
      <c r="N334" s="63" t="s">
        <v>94</v>
      </c>
      <c r="O334" s="36" t="s">
        <v>2581</v>
      </c>
      <c r="P334" s="36" t="s">
        <v>2021</v>
      </c>
      <c r="Q334" s="36" t="s">
        <v>94</v>
      </c>
      <c r="R334" s="37" t="s">
        <v>1431</v>
      </c>
      <c r="S334" s="37" t="s">
        <v>1453</v>
      </c>
      <c r="T334" s="37" t="s">
        <v>552</v>
      </c>
      <c r="U334" s="7"/>
      <c r="V334" s="7"/>
      <c r="W334" s="7"/>
      <c r="X334" s="7"/>
    </row>
    <row r="335" spans="1:24" ht="94.5" customHeight="1" x14ac:dyDescent="0.3">
      <c r="A335" s="36">
        <v>45</v>
      </c>
      <c r="B335" s="42" t="s">
        <v>1425</v>
      </c>
      <c r="C335" s="36" t="s">
        <v>577</v>
      </c>
      <c r="D335" s="36" t="s">
        <v>1551</v>
      </c>
      <c r="E335" s="45" t="s">
        <v>2076</v>
      </c>
      <c r="F335" s="36" t="s">
        <v>1552</v>
      </c>
      <c r="G335" s="40" t="s">
        <v>1553</v>
      </c>
      <c r="H335" s="36" t="s">
        <v>481</v>
      </c>
      <c r="I335" s="41" t="s">
        <v>102</v>
      </c>
      <c r="J335" s="36" t="s">
        <v>2122</v>
      </c>
      <c r="K335" s="36" t="s">
        <v>2116</v>
      </c>
      <c r="L335" s="36" t="s">
        <v>417</v>
      </c>
      <c r="M335" s="36" t="s">
        <v>385</v>
      </c>
      <c r="N335" s="63" t="s">
        <v>94</v>
      </c>
      <c r="O335" s="36" t="s">
        <v>2022</v>
      </c>
      <c r="P335" s="36" t="s">
        <v>1640</v>
      </c>
      <c r="Q335" s="36" t="s">
        <v>94</v>
      </c>
      <c r="R335" s="37" t="s">
        <v>1431</v>
      </c>
      <c r="S335" s="37" t="s">
        <v>1555</v>
      </c>
      <c r="T335" s="36" t="s">
        <v>371</v>
      </c>
      <c r="U335" s="7"/>
      <c r="V335" s="7"/>
      <c r="W335" s="7"/>
      <c r="X335" s="7"/>
    </row>
    <row r="336" spans="1:24" ht="95.25" customHeight="1" x14ac:dyDescent="0.3">
      <c r="A336" s="36">
        <v>46</v>
      </c>
      <c r="B336" s="42" t="s">
        <v>1426</v>
      </c>
      <c r="C336" s="36" t="s">
        <v>577</v>
      </c>
      <c r="D336" s="36" t="s">
        <v>1567</v>
      </c>
      <c r="E336" s="45">
        <v>4027035262</v>
      </c>
      <c r="F336" s="36" t="s">
        <v>1568</v>
      </c>
      <c r="G336" s="40" t="s">
        <v>1569</v>
      </c>
      <c r="H336" s="36" t="s">
        <v>481</v>
      </c>
      <c r="I336" s="41" t="s">
        <v>102</v>
      </c>
      <c r="J336" s="36" t="s">
        <v>2122</v>
      </c>
      <c r="K336" s="36" t="s">
        <v>2116</v>
      </c>
      <c r="L336" s="36" t="s">
        <v>99</v>
      </c>
      <c r="M336" s="36" t="s">
        <v>385</v>
      </c>
      <c r="N336" s="63" t="s">
        <v>94</v>
      </c>
      <c r="O336" s="36" t="s">
        <v>2609</v>
      </c>
      <c r="P336" s="36" t="s">
        <v>1570</v>
      </c>
      <c r="Q336" s="36" t="s">
        <v>94</v>
      </c>
      <c r="R336" s="37" t="s">
        <v>1431</v>
      </c>
      <c r="S336" s="37" t="s">
        <v>1571</v>
      </c>
      <c r="T336" s="37" t="s">
        <v>552</v>
      </c>
      <c r="U336" s="7"/>
      <c r="V336" s="7"/>
      <c r="W336" s="7"/>
      <c r="X336" s="7"/>
    </row>
    <row r="337" spans="1:24" ht="87" customHeight="1" x14ac:dyDescent="0.3">
      <c r="A337" s="36">
        <v>47</v>
      </c>
      <c r="B337" s="42" t="s">
        <v>1427</v>
      </c>
      <c r="C337" s="36" t="s">
        <v>577</v>
      </c>
      <c r="D337" s="36" t="s">
        <v>1519</v>
      </c>
      <c r="E337" s="45">
        <v>4029023985</v>
      </c>
      <c r="F337" s="46" t="s">
        <v>1520</v>
      </c>
      <c r="G337" s="71" t="s">
        <v>1521</v>
      </c>
      <c r="H337" s="36" t="s">
        <v>481</v>
      </c>
      <c r="I337" s="41" t="s">
        <v>102</v>
      </c>
      <c r="J337" s="36" t="s">
        <v>2122</v>
      </c>
      <c r="K337" s="36" t="s">
        <v>2116</v>
      </c>
      <c r="L337" s="36" t="s">
        <v>92</v>
      </c>
      <c r="M337" s="36" t="s">
        <v>385</v>
      </c>
      <c r="N337" s="63" t="s">
        <v>94</v>
      </c>
      <c r="O337" s="36" t="s">
        <v>752</v>
      </c>
      <c r="P337" s="36" t="s">
        <v>2578</v>
      </c>
      <c r="Q337" s="36" t="s">
        <v>2579</v>
      </c>
      <c r="R337" s="37" t="s">
        <v>1431</v>
      </c>
      <c r="S337" s="37" t="s">
        <v>1522</v>
      </c>
      <c r="T337" s="37" t="s">
        <v>552</v>
      </c>
      <c r="U337" s="7"/>
      <c r="V337" s="7"/>
      <c r="W337" s="7"/>
      <c r="X337" s="7"/>
    </row>
    <row r="338" spans="1:24" ht="118.5" customHeight="1" x14ac:dyDescent="0.3">
      <c r="A338" s="15"/>
      <c r="B338" s="15"/>
      <c r="C338" s="15"/>
      <c r="D338" s="15"/>
      <c r="E338" s="49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7"/>
      <c r="S338" s="7"/>
      <c r="T338" s="7"/>
      <c r="U338" s="7"/>
      <c r="V338" s="7"/>
      <c r="W338" s="7"/>
      <c r="X338" s="7"/>
    </row>
    <row r="339" spans="1:24" x14ac:dyDescent="0.3">
      <c r="A339" s="15"/>
      <c r="B339" s="15"/>
      <c r="C339" s="15"/>
      <c r="D339" s="15"/>
      <c r="E339" s="49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7"/>
      <c r="S339" s="7"/>
      <c r="T339" s="7"/>
      <c r="U339" s="7"/>
      <c r="V339" s="7"/>
      <c r="W339" s="7"/>
      <c r="X339" s="7"/>
    </row>
    <row r="340" spans="1:24" s="11" customFormat="1" ht="20.25" customHeight="1" x14ac:dyDescent="0.3">
      <c r="A340" s="30"/>
      <c r="B340" s="30"/>
      <c r="C340" s="30"/>
      <c r="D340" s="30"/>
      <c r="E340" s="5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24" s="11" customFormat="1" ht="173.25" customHeight="1" x14ac:dyDescent="0.3">
      <c r="A341" s="15"/>
      <c r="B341" s="15"/>
      <c r="C341" s="15"/>
      <c r="D341" s="15"/>
      <c r="E341" s="49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20"/>
      <c r="Q341" s="15"/>
    </row>
    <row r="342" spans="1:24" s="11" customFormat="1" ht="207" customHeight="1" x14ac:dyDescent="0.3">
      <c r="A342" s="15"/>
      <c r="B342" s="15"/>
      <c r="C342" s="15"/>
      <c r="D342" s="15"/>
      <c r="E342" s="49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20"/>
      <c r="Q342" s="15"/>
    </row>
    <row r="343" spans="1:24" s="11" customFormat="1" ht="157.5" customHeight="1" x14ac:dyDescent="0.3">
      <c r="A343" s="15"/>
      <c r="B343" s="15"/>
      <c r="C343" s="15"/>
      <c r="D343" s="15"/>
      <c r="E343" s="49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24" s="11" customFormat="1" ht="230.25" customHeight="1" x14ac:dyDescent="0.3">
      <c r="A344" s="15"/>
      <c r="B344" s="15"/>
      <c r="C344" s="15"/>
      <c r="D344" s="15"/>
      <c r="E344" s="49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24" s="11" customFormat="1" ht="140.25" customHeight="1" x14ac:dyDescent="0.3">
      <c r="A345" s="15"/>
      <c r="B345" s="15"/>
      <c r="C345" s="15"/>
      <c r="D345" s="15"/>
      <c r="E345" s="49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24" s="11" customFormat="1" ht="109.5" customHeight="1" x14ac:dyDescent="0.3">
      <c r="A346" s="15"/>
      <c r="B346" s="15"/>
      <c r="C346" s="15"/>
      <c r="D346" s="15"/>
      <c r="E346" s="49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20"/>
      <c r="Q346" s="15"/>
    </row>
    <row r="347" spans="1:24" s="11" customFormat="1" ht="339" customHeight="1" x14ac:dyDescent="0.3">
      <c r="A347" s="15"/>
      <c r="B347" s="15"/>
      <c r="C347" s="15"/>
      <c r="D347" s="15"/>
      <c r="E347" s="49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20"/>
      <c r="Q347" s="15"/>
    </row>
    <row r="348" spans="1:24" s="11" customFormat="1" ht="203.25" customHeight="1" x14ac:dyDescent="0.3">
      <c r="A348" s="15"/>
      <c r="B348" s="15"/>
      <c r="C348" s="15"/>
      <c r="D348" s="15"/>
      <c r="E348" s="49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20"/>
      <c r="Q348" s="15"/>
    </row>
    <row r="349" spans="1:24" s="11" customFormat="1" ht="123.75" customHeight="1" x14ac:dyDescent="0.3">
      <c r="A349" s="15"/>
      <c r="B349" s="15"/>
      <c r="C349" s="15"/>
      <c r="D349" s="15"/>
      <c r="E349" s="49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20"/>
      <c r="Q349" s="15"/>
    </row>
    <row r="350" spans="1:24" s="11" customFormat="1" ht="152.25" customHeight="1" x14ac:dyDescent="0.3">
      <c r="A350" s="15"/>
      <c r="B350" s="15"/>
      <c r="C350" s="15"/>
      <c r="D350" s="15"/>
      <c r="E350" s="49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20"/>
      <c r="Q350" s="15"/>
    </row>
    <row r="351" spans="1:24" s="11" customFormat="1" ht="177" customHeight="1" x14ac:dyDescent="0.3">
      <c r="A351" s="15"/>
      <c r="B351" s="15"/>
      <c r="C351" s="15"/>
      <c r="D351" s="15"/>
      <c r="E351" s="49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24" s="11" customFormat="1" ht="183" customHeight="1" x14ac:dyDescent="0.3">
      <c r="A352" s="15"/>
      <c r="B352" s="15"/>
      <c r="C352" s="15"/>
      <c r="D352" s="15"/>
      <c r="E352" s="49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24" s="11" customFormat="1" ht="156.75" customHeight="1" x14ac:dyDescent="0.3">
      <c r="A353" s="15"/>
      <c r="B353" s="15"/>
      <c r="C353" s="15"/>
      <c r="D353" s="15"/>
      <c r="E353" s="49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20"/>
      <c r="Q353" s="15"/>
    </row>
    <row r="354" spans="1:24" s="11" customFormat="1" ht="178.5" customHeight="1" x14ac:dyDescent="0.3">
      <c r="A354" s="15"/>
      <c r="B354" s="15"/>
      <c r="C354" s="15"/>
      <c r="D354" s="15"/>
      <c r="E354" s="49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24" s="11" customFormat="1" ht="168.75" customHeight="1" x14ac:dyDescent="0.3">
      <c r="A355" s="15"/>
      <c r="B355" s="15"/>
      <c r="C355" s="15"/>
      <c r="D355" s="15"/>
      <c r="E355" s="49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24" s="11" customFormat="1" ht="234" customHeight="1" x14ac:dyDescent="0.3">
      <c r="A356" s="15"/>
      <c r="B356" s="15"/>
      <c r="C356" s="15"/>
      <c r="D356" s="15"/>
      <c r="E356" s="49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20"/>
      <c r="Q356" s="15"/>
    </row>
    <row r="357" spans="1:24" s="11" customFormat="1" ht="235.5" customHeight="1" x14ac:dyDescent="0.3">
      <c r="A357" s="15"/>
      <c r="B357" s="15"/>
      <c r="C357" s="15"/>
      <c r="D357" s="15"/>
      <c r="E357" s="49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20"/>
      <c r="Q357" s="15"/>
    </row>
    <row r="358" spans="1:24" s="11" customFormat="1" ht="102" customHeight="1" x14ac:dyDescent="0.3">
      <c r="A358" s="15"/>
      <c r="B358" s="15"/>
      <c r="C358" s="15"/>
      <c r="D358" s="15"/>
      <c r="E358" s="49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24" s="11" customFormat="1" ht="104.25" customHeight="1" x14ac:dyDescent="0.3">
      <c r="A359" s="15"/>
      <c r="B359" s="15"/>
      <c r="C359" s="15"/>
      <c r="D359" s="15"/>
      <c r="E359" s="49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24" s="11" customFormat="1" ht="108" customHeight="1" x14ac:dyDescent="0.3">
      <c r="A360" s="15"/>
      <c r="B360" s="15"/>
      <c r="C360" s="15"/>
      <c r="D360" s="15"/>
      <c r="E360" s="49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24" s="11" customFormat="1" ht="129.75" customHeight="1" x14ac:dyDescent="0.3">
      <c r="A361" s="21"/>
      <c r="B361" s="15"/>
      <c r="C361" s="15"/>
      <c r="D361" s="15"/>
      <c r="E361" s="49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20"/>
      <c r="Q361" s="15"/>
    </row>
    <row r="362" spans="1:24" ht="31.5" customHeight="1" x14ac:dyDescent="0.3">
      <c r="A362" s="30"/>
      <c r="B362" s="30"/>
      <c r="C362" s="30"/>
      <c r="D362" s="30"/>
      <c r="E362" s="5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7"/>
      <c r="S362" s="7"/>
      <c r="T362" s="7"/>
      <c r="U362" s="7"/>
      <c r="V362" s="7"/>
      <c r="W362" s="7"/>
      <c r="X362" s="7"/>
    </row>
    <row r="363" spans="1:24" ht="97.5" customHeight="1" x14ac:dyDescent="0.3">
      <c r="A363" s="15"/>
      <c r="B363" s="15"/>
      <c r="C363" s="15"/>
      <c r="D363" s="15"/>
      <c r="E363" s="49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22"/>
      <c r="Q363" s="15"/>
      <c r="R363" s="7"/>
      <c r="S363" s="7"/>
      <c r="T363" s="7"/>
      <c r="U363" s="7"/>
      <c r="V363" s="7"/>
      <c r="W363" s="7"/>
      <c r="X363" s="7"/>
    </row>
    <row r="364" spans="1:24" ht="107.25" customHeight="1" x14ac:dyDescent="0.3">
      <c r="A364" s="15"/>
      <c r="B364" s="15"/>
      <c r="C364" s="15"/>
      <c r="D364" s="15"/>
      <c r="E364" s="49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7"/>
      <c r="S364" s="7"/>
      <c r="T364" s="7"/>
      <c r="U364" s="7"/>
      <c r="V364" s="7"/>
      <c r="W364" s="7"/>
      <c r="X364" s="7"/>
    </row>
    <row r="365" spans="1:24" ht="107.25" customHeight="1" x14ac:dyDescent="0.3">
      <c r="A365" s="15"/>
      <c r="B365" s="15"/>
      <c r="C365" s="15"/>
      <c r="D365" s="15"/>
      <c r="E365" s="49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20"/>
      <c r="Q365" s="15"/>
      <c r="R365" s="7"/>
      <c r="S365" s="7"/>
      <c r="T365" s="7"/>
      <c r="U365" s="7"/>
      <c r="V365" s="7"/>
      <c r="W365" s="7"/>
      <c r="X365" s="7"/>
    </row>
    <row r="366" spans="1:24" ht="245.25" customHeight="1" x14ac:dyDescent="0.3">
      <c r="A366" s="15"/>
      <c r="B366" s="15"/>
      <c r="C366" s="15"/>
      <c r="D366" s="15"/>
      <c r="E366" s="49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7"/>
      <c r="S366" s="7"/>
      <c r="T366" s="7"/>
      <c r="U366" s="7"/>
      <c r="V366" s="7"/>
      <c r="W366" s="7"/>
      <c r="X366" s="7"/>
    </row>
    <row r="367" spans="1:24" x14ac:dyDescent="0.3">
      <c r="A367" s="15"/>
      <c r="B367" s="15"/>
      <c r="C367" s="15"/>
      <c r="D367" s="15"/>
      <c r="E367" s="5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22"/>
      <c r="Q367" s="15"/>
      <c r="R367" s="7"/>
      <c r="S367" s="7"/>
      <c r="T367" s="7"/>
      <c r="U367" s="7"/>
      <c r="V367" s="7"/>
      <c r="W367" s="7"/>
      <c r="X367" s="7"/>
    </row>
    <row r="368" spans="1:24" x14ac:dyDescent="0.3">
      <c r="A368" s="15"/>
      <c r="B368" s="15"/>
      <c r="C368" s="15"/>
      <c r="D368" s="15"/>
      <c r="E368" s="5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22"/>
      <c r="Q368" s="15"/>
      <c r="R368" s="7"/>
      <c r="S368" s="7"/>
      <c r="T368" s="7"/>
      <c r="U368" s="7"/>
      <c r="V368" s="7"/>
      <c r="W368" s="7"/>
      <c r="X368" s="7"/>
    </row>
    <row r="369" spans="1:24" ht="143.25" customHeight="1" x14ac:dyDescent="0.3">
      <c r="A369" s="15"/>
      <c r="B369" s="15"/>
      <c r="C369" s="15"/>
      <c r="D369" s="15"/>
      <c r="E369" s="49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7"/>
      <c r="S369" s="7"/>
      <c r="T369" s="7"/>
      <c r="U369" s="7"/>
      <c r="V369" s="7"/>
      <c r="W369" s="7"/>
      <c r="X369" s="7"/>
    </row>
    <row r="370" spans="1:24" x14ac:dyDescent="0.3">
      <c r="A370" s="15"/>
      <c r="B370" s="15"/>
      <c r="C370" s="15"/>
      <c r="D370" s="15"/>
      <c r="E370" s="49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7"/>
      <c r="S370" s="7"/>
      <c r="T370" s="7"/>
      <c r="U370" s="7"/>
      <c r="V370" s="7"/>
      <c r="W370" s="7"/>
      <c r="X370" s="7"/>
    </row>
    <row r="371" spans="1:24" x14ac:dyDescent="0.3">
      <c r="A371" s="15"/>
      <c r="B371" s="15"/>
      <c r="C371" s="15"/>
      <c r="D371" s="15"/>
      <c r="E371" s="5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22"/>
      <c r="Q371" s="15"/>
      <c r="R371" s="7"/>
      <c r="S371" s="7"/>
      <c r="T371" s="7"/>
      <c r="U371" s="7"/>
      <c r="V371" s="7"/>
      <c r="W371" s="7"/>
      <c r="X371" s="7"/>
    </row>
    <row r="372" spans="1:24" x14ac:dyDescent="0.3">
      <c r="A372" s="15"/>
      <c r="B372" s="15"/>
      <c r="C372" s="15"/>
      <c r="D372" s="15"/>
      <c r="E372" s="49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22"/>
      <c r="Q372" s="15"/>
      <c r="R372" s="7"/>
      <c r="S372" s="7"/>
      <c r="T372" s="7"/>
      <c r="U372" s="7"/>
      <c r="V372" s="7"/>
      <c r="W372" s="7"/>
      <c r="X372" s="7"/>
    </row>
    <row r="373" spans="1:24" x14ac:dyDescent="0.3">
      <c r="A373" s="15"/>
      <c r="B373" s="15"/>
      <c r="C373" s="15"/>
      <c r="D373" s="15"/>
      <c r="E373" s="49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22"/>
      <c r="Q373" s="15"/>
      <c r="R373" s="7"/>
      <c r="S373" s="7"/>
      <c r="T373" s="7"/>
      <c r="U373" s="7"/>
      <c r="V373" s="7"/>
      <c r="W373" s="7"/>
      <c r="X373" s="7"/>
    </row>
    <row r="374" spans="1:24" x14ac:dyDescent="0.3">
      <c r="A374" s="15"/>
      <c r="B374" s="15"/>
      <c r="C374" s="15"/>
      <c r="D374" s="15"/>
      <c r="E374" s="49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22"/>
      <c r="Q374" s="15"/>
      <c r="R374" s="7"/>
      <c r="S374" s="7"/>
      <c r="T374" s="7"/>
      <c r="U374" s="7"/>
      <c r="V374" s="7"/>
      <c r="W374" s="7"/>
      <c r="X374" s="7"/>
    </row>
    <row r="375" spans="1:24" x14ac:dyDescent="0.3">
      <c r="A375" s="15"/>
      <c r="B375" s="15"/>
      <c r="C375" s="15"/>
      <c r="D375" s="15"/>
      <c r="E375" s="5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22"/>
      <c r="Q375" s="15"/>
      <c r="R375" s="7"/>
      <c r="S375" s="7"/>
      <c r="T375" s="7"/>
      <c r="U375" s="7"/>
      <c r="V375" s="7"/>
      <c r="W375" s="7"/>
      <c r="X375" s="7"/>
    </row>
    <row r="376" spans="1:24" x14ac:dyDescent="0.3">
      <c r="A376" s="15"/>
      <c r="B376" s="15"/>
      <c r="C376" s="15"/>
      <c r="D376" s="15"/>
      <c r="E376" s="49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7"/>
      <c r="S376" s="7"/>
      <c r="T376" s="7"/>
      <c r="U376" s="7"/>
      <c r="V376" s="7"/>
      <c r="W376" s="7"/>
      <c r="X376" s="7"/>
    </row>
    <row r="377" spans="1:24" x14ac:dyDescent="0.3">
      <c r="A377" s="30"/>
      <c r="B377" s="30"/>
      <c r="C377" s="30"/>
      <c r="D377" s="30"/>
      <c r="E377" s="5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7"/>
      <c r="S377" s="7"/>
      <c r="T377" s="7"/>
      <c r="U377" s="7"/>
      <c r="V377" s="7"/>
      <c r="W377" s="7"/>
      <c r="X377" s="7"/>
    </row>
    <row r="378" spans="1:24" x14ac:dyDescent="0.3">
      <c r="A378" s="15"/>
      <c r="B378" s="15"/>
      <c r="C378" s="15"/>
      <c r="D378" s="15"/>
      <c r="E378" s="49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7"/>
      <c r="S378" s="7"/>
      <c r="T378" s="7"/>
      <c r="U378" s="7"/>
      <c r="V378" s="7"/>
      <c r="W378" s="7"/>
      <c r="X378" s="7"/>
    </row>
    <row r="379" spans="1:24" ht="123.75" customHeight="1" x14ac:dyDescent="0.3">
      <c r="A379" s="15"/>
      <c r="B379" s="15"/>
      <c r="C379" s="15"/>
      <c r="D379" s="15"/>
      <c r="E379" s="49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7"/>
      <c r="S379" s="7"/>
      <c r="T379" s="7"/>
      <c r="U379" s="7"/>
      <c r="V379" s="7"/>
      <c r="W379" s="7"/>
      <c r="X379" s="7"/>
    </row>
    <row r="380" spans="1:24" ht="132.75" customHeight="1" x14ac:dyDescent="0.3">
      <c r="A380" s="15"/>
      <c r="B380" s="15"/>
      <c r="C380" s="15"/>
      <c r="D380" s="15"/>
      <c r="E380" s="49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22"/>
      <c r="Q380" s="15"/>
      <c r="R380" s="7"/>
      <c r="S380" s="7"/>
      <c r="T380" s="7"/>
      <c r="U380" s="7"/>
      <c r="V380" s="7"/>
      <c r="W380" s="7"/>
      <c r="X380" s="7"/>
    </row>
    <row r="381" spans="1:24" ht="80.25" customHeight="1" x14ac:dyDescent="0.3">
      <c r="A381" s="15"/>
      <c r="B381" s="15"/>
      <c r="C381" s="15"/>
      <c r="D381" s="15"/>
      <c r="E381" s="49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23"/>
      <c r="Q381" s="15"/>
      <c r="R381" s="7"/>
      <c r="S381" s="7"/>
      <c r="T381" s="7"/>
      <c r="U381" s="7"/>
      <c r="V381" s="7"/>
      <c r="W381" s="7"/>
      <c r="X381" s="7"/>
    </row>
    <row r="382" spans="1:24" x14ac:dyDescent="0.3">
      <c r="A382" s="15"/>
      <c r="B382" s="15"/>
      <c r="C382" s="15"/>
      <c r="D382" s="15"/>
      <c r="E382" s="5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23"/>
      <c r="Q382" s="15"/>
      <c r="R382" s="7"/>
      <c r="S382" s="7"/>
      <c r="T382" s="7"/>
      <c r="U382" s="7"/>
      <c r="V382" s="7"/>
      <c r="W382" s="7"/>
      <c r="X382" s="7"/>
    </row>
    <row r="383" spans="1:24" x14ac:dyDescent="0.3">
      <c r="A383" s="15"/>
      <c r="B383" s="15"/>
      <c r="C383" s="15"/>
      <c r="D383" s="15"/>
      <c r="E383" s="49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7"/>
      <c r="S383" s="7"/>
      <c r="T383" s="7"/>
      <c r="U383" s="7"/>
      <c r="V383" s="7"/>
      <c r="W383" s="7"/>
      <c r="X383" s="7"/>
    </row>
    <row r="384" spans="1:24" ht="60" customHeight="1" x14ac:dyDescent="0.3">
      <c r="A384" s="15"/>
      <c r="B384" s="15"/>
      <c r="C384" s="15"/>
      <c r="D384" s="15"/>
      <c r="E384" s="49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22"/>
      <c r="Q384" s="15"/>
      <c r="R384" s="7"/>
      <c r="S384" s="7"/>
      <c r="T384" s="7"/>
      <c r="U384" s="7"/>
      <c r="V384" s="7"/>
      <c r="W384" s="7"/>
      <c r="X384" s="7"/>
    </row>
    <row r="385" spans="1:24" ht="60" customHeight="1" x14ac:dyDescent="0.3">
      <c r="A385" s="15"/>
      <c r="B385" s="15"/>
      <c r="C385" s="15"/>
      <c r="D385" s="15"/>
      <c r="E385" s="5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22"/>
      <c r="Q385" s="15"/>
      <c r="R385" s="7"/>
      <c r="S385" s="7"/>
      <c r="T385" s="7"/>
      <c r="U385" s="7"/>
      <c r="V385" s="7"/>
      <c r="W385" s="7"/>
      <c r="X385" s="7"/>
    </row>
    <row r="386" spans="1:24" ht="24" customHeight="1" x14ac:dyDescent="0.3">
      <c r="A386" s="30"/>
      <c r="B386" s="30"/>
      <c r="C386" s="30"/>
      <c r="D386" s="30"/>
      <c r="E386" s="5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7"/>
      <c r="S386" s="7"/>
      <c r="T386" s="7"/>
      <c r="U386" s="7"/>
      <c r="V386" s="7"/>
      <c r="W386" s="7"/>
      <c r="X386" s="7"/>
    </row>
    <row r="387" spans="1:24" x14ac:dyDescent="0.3">
      <c r="A387" s="15"/>
      <c r="B387" s="15"/>
      <c r="C387" s="15"/>
      <c r="D387" s="15"/>
      <c r="E387" s="49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7"/>
      <c r="S387" s="7"/>
      <c r="T387" s="7"/>
      <c r="U387" s="7"/>
      <c r="V387" s="7"/>
      <c r="W387" s="7"/>
      <c r="X387" s="7"/>
    </row>
    <row r="388" spans="1:24" ht="128.25" customHeight="1" x14ac:dyDescent="0.3">
      <c r="A388" s="15"/>
      <c r="B388" s="15"/>
      <c r="C388" s="15"/>
      <c r="D388" s="15"/>
      <c r="E388" s="49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20"/>
      <c r="Q388" s="15"/>
      <c r="R388" s="7"/>
      <c r="S388" s="7"/>
      <c r="T388" s="7"/>
      <c r="U388" s="7"/>
      <c r="V388" s="7"/>
      <c r="W388" s="7"/>
      <c r="X388" s="7"/>
    </row>
    <row r="389" spans="1:24" ht="90" customHeight="1" x14ac:dyDescent="0.3">
      <c r="A389" s="15"/>
      <c r="B389" s="15"/>
      <c r="C389" s="15"/>
      <c r="D389" s="15"/>
      <c r="E389" s="49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7"/>
      <c r="S389" s="7"/>
      <c r="T389" s="7"/>
      <c r="U389" s="7"/>
      <c r="V389" s="7"/>
      <c r="W389" s="7"/>
      <c r="X389" s="7"/>
    </row>
    <row r="390" spans="1:24" ht="101.25" customHeight="1" x14ac:dyDescent="0.3">
      <c r="A390" s="15"/>
      <c r="B390" s="15"/>
      <c r="C390" s="15"/>
      <c r="D390" s="15"/>
      <c r="E390" s="49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7"/>
      <c r="S390" s="7"/>
      <c r="T390" s="7"/>
      <c r="U390" s="7"/>
      <c r="V390" s="7"/>
      <c r="W390" s="7"/>
      <c r="X390" s="7"/>
    </row>
    <row r="391" spans="1:24" x14ac:dyDescent="0.3">
      <c r="A391" s="15"/>
      <c r="B391" s="15"/>
      <c r="C391" s="15"/>
      <c r="D391" s="15"/>
      <c r="E391" s="49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7"/>
      <c r="S391" s="7"/>
      <c r="T391" s="7"/>
      <c r="U391" s="7"/>
      <c r="V391" s="7"/>
      <c r="W391" s="7"/>
      <c r="X391" s="7"/>
    </row>
    <row r="392" spans="1:24" ht="331.5" customHeight="1" x14ac:dyDescent="0.3">
      <c r="A392" s="15"/>
      <c r="B392" s="15"/>
      <c r="C392" s="15"/>
      <c r="D392" s="15"/>
      <c r="E392" s="49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20"/>
      <c r="Q392" s="15"/>
      <c r="R392" s="7"/>
      <c r="S392" s="7"/>
      <c r="T392" s="7"/>
      <c r="U392" s="7"/>
      <c r="V392" s="7"/>
      <c r="W392" s="7"/>
      <c r="X392" s="7"/>
    </row>
    <row r="393" spans="1:24" x14ac:dyDescent="0.3">
      <c r="A393" s="15"/>
      <c r="B393" s="15"/>
      <c r="C393" s="15"/>
      <c r="D393" s="15"/>
      <c r="E393" s="49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7"/>
      <c r="S393" s="7"/>
      <c r="T393" s="7"/>
      <c r="U393" s="7"/>
      <c r="V393" s="7"/>
      <c r="W393" s="7"/>
      <c r="X393" s="7"/>
    </row>
    <row r="394" spans="1:24" x14ac:dyDescent="0.3">
      <c r="A394" s="15"/>
      <c r="B394" s="15"/>
      <c r="C394" s="15"/>
      <c r="D394" s="15"/>
      <c r="E394" s="49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7"/>
      <c r="S394" s="7"/>
      <c r="T394" s="7"/>
      <c r="U394" s="7"/>
      <c r="V394" s="7"/>
      <c r="W394" s="7"/>
      <c r="X394" s="7"/>
    </row>
    <row r="395" spans="1:24" x14ac:dyDescent="0.3">
      <c r="A395" s="15"/>
      <c r="B395" s="15"/>
      <c r="C395" s="15"/>
      <c r="D395" s="15"/>
      <c r="E395" s="49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7"/>
      <c r="S395" s="7"/>
      <c r="T395" s="7"/>
      <c r="U395" s="7"/>
      <c r="V395" s="7"/>
      <c r="W395" s="7"/>
      <c r="X395" s="7"/>
    </row>
    <row r="396" spans="1:24" ht="109.5" customHeight="1" x14ac:dyDescent="0.3">
      <c r="A396" s="15"/>
      <c r="B396" s="15"/>
      <c r="C396" s="15"/>
      <c r="D396" s="15"/>
      <c r="E396" s="5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7"/>
      <c r="S396" s="7"/>
      <c r="T396" s="7"/>
      <c r="U396" s="7"/>
      <c r="V396" s="7"/>
      <c r="W396" s="7"/>
      <c r="X396" s="7"/>
    </row>
    <row r="397" spans="1:24" ht="101.25" customHeight="1" x14ac:dyDescent="0.3">
      <c r="A397" s="15"/>
      <c r="B397" s="15"/>
      <c r="C397" s="15"/>
      <c r="D397" s="15"/>
      <c r="E397" s="49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7"/>
      <c r="S397" s="7"/>
      <c r="T397" s="7"/>
      <c r="U397" s="7"/>
      <c r="V397" s="7"/>
      <c r="W397" s="7"/>
      <c r="X397" s="7"/>
    </row>
    <row r="398" spans="1:24" x14ac:dyDescent="0.3">
      <c r="A398" s="15"/>
      <c r="B398" s="15"/>
      <c r="C398" s="15"/>
      <c r="D398" s="15"/>
      <c r="E398" s="49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7"/>
      <c r="S398" s="7"/>
      <c r="T398" s="7"/>
      <c r="U398" s="7"/>
      <c r="V398" s="7"/>
      <c r="W398" s="7"/>
      <c r="X398" s="7"/>
    </row>
    <row r="399" spans="1:24" x14ac:dyDescent="0.3">
      <c r="A399" s="15"/>
      <c r="B399" s="15"/>
      <c r="C399" s="15"/>
      <c r="D399" s="15"/>
      <c r="E399" s="49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7"/>
      <c r="S399" s="7"/>
      <c r="T399" s="7"/>
      <c r="U399" s="7"/>
      <c r="V399" s="7"/>
      <c r="W399" s="7"/>
      <c r="X399" s="7"/>
    </row>
    <row r="400" spans="1:24" x14ac:dyDescent="0.3">
      <c r="A400" s="15"/>
      <c r="B400" s="15"/>
      <c r="C400" s="15"/>
      <c r="D400" s="15"/>
      <c r="E400" s="49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7"/>
      <c r="S400" s="7"/>
      <c r="T400" s="7"/>
      <c r="U400" s="7"/>
      <c r="V400" s="7"/>
      <c r="W400" s="7"/>
      <c r="X400" s="7"/>
    </row>
    <row r="401" spans="1:24" x14ac:dyDescent="0.3">
      <c r="A401" s="15"/>
      <c r="B401" s="15"/>
      <c r="C401" s="15"/>
      <c r="D401" s="15"/>
      <c r="E401" s="49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7"/>
      <c r="S401" s="7"/>
      <c r="T401" s="7"/>
      <c r="U401" s="7"/>
      <c r="V401" s="7"/>
      <c r="W401" s="7"/>
      <c r="X401" s="7"/>
    </row>
    <row r="402" spans="1:24" x14ac:dyDescent="0.3">
      <c r="A402" s="15"/>
      <c r="B402" s="15"/>
      <c r="C402" s="15"/>
      <c r="D402" s="15"/>
      <c r="E402" s="49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7"/>
      <c r="S402" s="7"/>
      <c r="T402" s="7"/>
      <c r="U402" s="7"/>
      <c r="V402" s="7"/>
      <c r="W402" s="7"/>
      <c r="X402" s="7"/>
    </row>
    <row r="403" spans="1:24" ht="27" customHeight="1" x14ac:dyDescent="0.3">
      <c r="A403" s="30"/>
      <c r="B403" s="30"/>
      <c r="C403" s="30"/>
      <c r="D403" s="30"/>
      <c r="E403" s="5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7"/>
      <c r="S403" s="7"/>
      <c r="T403" s="7"/>
      <c r="U403" s="7"/>
      <c r="V403" s="7"/>
      <c r="W403" s="7"/>
      <c r="X403" s="7"/>
    </row>
    <row r="404" spans="1:24" x14ac:dyDescent="0.3">
      <c r="A404" s="15"/>
      <c r="B404" s="15"/>
      <c r="C404" s="15"/>
      <c r="D404" s="15"/>
      <c r="E404" s="49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7"/>
      <c r="S404" s="7"/>
      <c r="T404" s="7"/>
      <c r="U404" s="7"/>
      <c r="V404" s="7"/>
      <c r="W404" s="7"/>
      <c r="X404" s="7"/>
    </row>
    <row r="405" spans="1:24" x14ac:dyDescent="0.3">
      <c r="A405" s="15"/>
      <c r="B405" s="15"/>
      <c r="C405" s="15"/>
      <c r="D405" s="15"/>
      <c r="E405" s="49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22"/>
      <c r="Q405" s="15"/>
      <c r="R405" s="7"/>
      <c r="S405" s="7"/>
      <c r="T405" s="7"/>
      <c r="U405" s="7"/>
      <c r="V405" s="7"/>
      <c r="W405" s="7"/>
      <c r="X405" s="7"/>
    </row>
    <row r="406" spans="1:24" ht="123" customHeight="1" x14ac:dyDescent="0.3">
      <c r="A406" s="15"/>
      <c r="B406" s="15"/>
      <c r="C406" s="15"/>
      <c r="D406" s="15"/>
      <c r="E406" s="49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7"/>
      <c r="S406" s="7"/>
      <c r="T406" s="7"/>
      <c r="U406" s="7"/>
      <c r="V406" s="7"/>
      <c r="W406" s="7"/>
      <c r="X406" s="7"/>
    </row>
    <row r="407" spans="1:24" ht="94.5" customHeight="1" x14ac:dyDescent="0.3">
      <c r="A407" s="15"/>
      <c r="B407" s="15"/>
      <c r="C407" s="15"/>
      <c r="D407" s="15"/>
      <c r="E407" s="49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7"/>
      <c r="S407" s="7"/>
      <c r="T407" s="7"/>
      <c r="U407" s="7"/>
      <c r="V407" s="7"/>
      <c r="W407" s="7"/>
      <c r="X407" s="7"/>
    </row>
    <row r="408" spans="1:24" ht="123" customHeight="1" x14ac:dyDescent="0.3">
      <c r="A408" s="15"/>
      <c r="B408" s="15"/>
      <c r="C408" s="15"/>
      <c r="D408" s="15"/>
      <c r="E408" s="49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7"/>
      <c r="S408" s="7"/>
      <c r="T408" s="7"/>
      <c r="U408" s="7"/>
      <c r="V408" s="7"/>
      <c r="W408" s="7"/>
      <c r="X408" s="7"/>
    </row>
    <row r="409" spans="1:24" x14ac:dyDescent="0.3">
      <c r="A409" s="15"/>
      <c r="B409" s="15"/>
      <c r="C409" s="15"/>
      <c r="D409" s="15"/>
      <c r="E409" s="49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7"/>
      <c r="S409" s="7"/>
      <c r="T409" s="7"/>
      <c r="U409" s="7"/>
      <c r="V409" s="7"/>
      <c r="W409" s="7"/>
      <c r="X409" s="7"/>
    </row>
    <row r="410" spans="1:24" x14ac:dyDescent="0.3">
      <c r="A410" s="15"/>
      <c r="B410" s="15"/>
      <c r="C410" s="15"/>
      <c r="D410" s="15"/>
      <c r="E410" s="49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7"/>
      <c r="S410" s="7"/>
      <c r="T410" s="7"/>
      <c r="U410" s="7"/>
      <c r="V410" s="7"/>
      <c r="W410" s="7"/>
      <c r="X410" s="7"/>
    </row>
    <row r="411" spans="1:24" ht="162.75" customHeight="1" x14ac:dyDescent="0.3">
      <c r="A411" s="15"/>
      <c r="B411" s="15"/>
      <c r="C411" s="15"/>
      <c r="D411" s="15"/>
      <c r="E411" s="49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7"/>
      <c r="S411" s="7"/>
      <c r="T411" s="7"/>
      <c r="U411" s="7"/>
      <c r="V411" s="7"/>
      <c r="W411" s="7"/>
      <c r="X411" s="7"/>
    </row>
    <row r="412" spans="1:24" x14ac:dyDescent="0.3">
      <c r="A412" s="15"/>
      <c r="B412" s="15"/>
      <c r="C412" s="15"/>
      <c r="D412" s="15"/>
      <c r="E412" s="49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7"/>
      <c r="S412" s="7"/>
      <c r="T412" s="7"/>
      <c r="U412" s="7"/>
      <c r="V412" s="7"/>
      <c r="W412" s="7"/>
      <c r="X412" s="7"/>
    </row>
    <row r="413" spans="1:24" x14ac:dyDescent="0.3">
      <c r="A413" s="15"/>
      <c r="B413" s="15"/>
      <c r="C413" s="15"/>
      <c r="D413" s="15"/>
      <c r="E413" s="49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7"/>
      <c r="S413" s="7"/>
      <c r="T413" s="7"/>
      <c r="U413" s="7"/>
      <c r="V413" s="7"/>
      <c r="W413" s="7"/>
      <c r="X413" s="7"/>
    </row>
    <row r="414" spans="1:24" x14ac:dyDescent="0.3">
      <c r="A414" s="15"/>
      <c r="B414" s="15"/>
      <c r="C414" s="15"/>
      <c r="D414" s="15"/>
      <c r="E414" s="49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7"/>
      <c r="S414" s="7"/>
      <c r="T414" s="7"/>
      <c r="U414" s="7"/>
      <c r="V414" s="7"/>
      <c r="W414" s="7"/>
      <c r="X414" s="7"/>
    </row>
    <row r="415" spans="1:24" x14ac:dyDescent="0.3">
      <c r="A415" s="15"/>
      <c r="B415" s="15"/>
      <c r="C415" s="15"/>
      <c r="D415" s="15"/>
      <c r="E415" s="49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7"/>
      <c r="S415" s="7"/>
      <c r="T415" s="7"/>
      <c r="U415" s="7"/>
      <c r="V415" s="7"/>
      <c r="W415" s="7"/>
      <c r="X415" s="7"/>
    </row>
    <row r="416" spans="1:24" x14ac:dyDescent="0.3">
      <c r="A416" s="15"/>
      <c r="B416" s="15"/>
      <c r="C416" s="15"/>
      <c r="D416" s="15"/>
      <c r="E416" s="49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7"/>
      <c r="S416" s="7"/>
      <c r="T416" s="7"/>
      <c r="U416" s="7"/>
      <c r="V416" s="7"/>
      <c r="W416" s="7"/>
      <c r="X416" s="7"/>
    </row>
    <row r="417" spans="1:24" x14ac:dyDescent="0.3">
      <c r="A417" s="15"/>
      <c r="B417" s="15"/>
      <c r="C417" s="15"/>
      <c r="D417" s="15"/>
      <c r="E417" s="49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7"/>
      <c r="S417" s="7"/>
      <c r="T417" s="7"/>
      <c r="U417" s="7"/>
      <c r="V417" s="7"/>
      <c r="W417" s="7"/>
      <c r="X417" s="7"/>
    </row>
    <row r="418" spans="1:24" ht="132.75" customHeight="1" x14ac:dyDescent="0.3">
      <c r="A418" s="15"/>
      <c r="B418" s="15"/>
      <c r="C418" s="15"/>
      <c r="D418" s="15"/>
      <c r="E418" s="49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7"/>
      <c r="S418" s="7"/>
      <c r="T418" s="7"/>
      <c r="U418" s="7"/>
      <c r="V418" s="7"/>
      <c r="W418" s="7"/>
      <c r="X418" s="7"/>
    </row>
    <row r="419" spans="1:24" ht="130.5" customHeight="1" x14ac:dyDescent="0.3">
      <c r="A419" s="15"/>
      <c r="B419" s="15"/>
      <c r="C419" s="15"/>
      <c r="D419" s="15"/>
      <c r="E419" s="49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7"/>
      <c r="S419" s="7"/>
      <c r="T419" s="7"/>
      <c r="U419" s="7"/>
      <c r="V419" s="7"/>
      <c r="W419" s="7"/>
      <c r="X419" s="7"/>
    </row>
    <row r="420" spans="1:24" x14ac:dyDescent="0.3">
      <c r="A420" s="30"/>
      <c r="B420" s="30"/>
      <c r="C420" s="30"/>
      <c r="D420" s="30"/>
      <c r="E420" s="5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7"/>
      <c r="S420" s="7"/>
      <c r="T420" s="7"/>
      <c r="U420" s="7"/>
      <c r="V420" s="7"/>
      <c r="W420" s="7"/>
      <c r="X420" s="7"/>
    </row>
    <row r="421" spans="1:24" ht="64.5" customHeight="1" x14ac:dyDescent="0.3">
      <c r="A421" s="15"/>
      <c r="B421" s="15"/>
      <c r="C421" s="15"/>
      <c r="D421" s="15"/>
      <c r="E421" s="49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20"/>
      <c r="Q421" s="15"/>
      <c r="R421" s="7"/>
      <c r="S421" s="7"/>
      <c r="T421" s="7"/>
      <c r="U421" s="7"/>
      <c r="V421" s="7"/>
      <c r="W421" s="7"/>
      <c r="X421" s="7"/>
    </row>
    <row r="422" spans="1:24" ht="122.25" customHeight="1" x14ac:dyDescent="0.3">
      <c r="A422" s="15"/>
      <c r="B422" s="15"/>
      <c r="C422" s="15"/>
      <c r="D422" s="15"/>
      <c r="E422" s="49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7"/>
      <c r="S422" s="7"/>
      <c r="T422" s="7"/>
      <c r="U422" s="7"/>
      <c r="V422" s="7"/>
      <c r="W422" s="7"/>
      <c r="X422" s="7"/>
    </row>
    <row r="423" spans="1:24" ht="81" customHeight="1" x14ac:dyDescent="0.3">
      <c r="A423" s="15"/>
      <c r="B423" s="15"/>
      <c r="C423" s="15"/>
      <c r="D423" s="15"/>
      <c r="E423" s="49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20"/>
      <c r="Q423" s="15"/>
      <c r="R423" s="7"/>
      <c r="S423" s="7"/>
      <c r="T423" s="7"/>
      <c r="U423" s="7"/>
      <c r="V423" s="7"/>
      <c r="W423" s="7"/>
      <c r="X423" s="7"/>
    </row>
    <row r="424" spans="1:24" ht="107.25" customHeight="1" x14ac:dyDescent="0.3">
      <c r="A424" s="15"/>
      <c r="B424" s="15"/>
      <c r="C424" s="15"/>
      <c r="D424" s="15"/>
      <c r="E424" s="49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20"/>
      <c r="Q424" s="15"/>
      <c r="R424" s="7"/>
      <c r="S424" s="7"/>
      <c r="T424" s="7"/>
      <c r="U424" s="7"/>
      <c r="V424" s="7"/>
      <c r="W424" s="7"/>
      <c r="X424" s="7"/>
    </row>
    <row r="425" spans="1:24" ht="78.75" customHeight="1" x14ac:dyDescent="0.3">
      <c r="A425" s="15"/>
      <c r="B425" s="15"/>
      <c r="C425" s="15"/>
      <c r="D425" s="15"/>
      <c r="E425" s="49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7"/>
      <c r="S425" s="7"/>
      <c r="T425" s="7"/>
      <c r="U425" s="7"/>
      <c r="V425" s="7"/>
      <c r="W425" s="7"/>
      <c r="X425" s="7"/>
    </row>
    <row r="426" spans="1:24" ht="111" customHeight="1" x14ac:dyDescent="0.3">
      <c r="A426" s="15"/>
      <c r="B426" s="15"/>
      <c r="C426" s="15"/>
      <c r="D426" s="15"/>
      <c r="E426" s="49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20"/>
      <c r="Q426" s="15"/>
      <c r="R426" s="7"/>
      <c r="S426" s="7"/>
      <c r="T426" s="7"/>
      <c r="U426" s="7"/>
      <c r="V426" s="7"/>
      <c r="W426" s="7"/>
      <c r="X426" s="7"/>
    </row>
    <row r="427" spans="1:24" x14ac:dyDescent="0.3">
      <c r="A427" s="15"/>
      <c r="B427" s="15"/>
      <c r="C427" s="15"/>
      <c r="D427" s="15"/>
      <c r="E427" s="49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7"/>
      <c r="S427" s="7"/>
      <c r="T427" s="7"/>
      <c r="U427" s="7"/>
      <c r="V427" s="7"/>
      <c r="W427" s="7"/>
      <c r="X427" s="7"/>
    </row>
    <row r="428" spans="1:24" ht="108.75" customHeight="1" x14ac:dyDescent="0.3">
      <c r="A428" s="15"/>
      <c r="B428" s="15"/>
      <c r="C428" s="15"/>
      <c r="D428" s="15"/>
      <c r="E428" s="49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7"/>
      <c r="S428" s="7"/>
      <c r="T428" s="7"/>
      <c r="U428" s="7"/>
      <c r="V428" s="7"/>
      <c r="W428" s="7"/>
      <c r="X428" s="7"/>
    </row>
    <row r="429" spans="1:24" s="11" customFormat="1" ht="96.75" customHeight="1" x14ac:dyDescent="0.3">
      <c r="A429" s="15"/>
      <c r="B429" s="15"/>
      <c r="C429" s="15"/>
      <c r="D429" s="15"/>
      <c r="E429" s="49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24" s="11" customFormat="1" ht="31.5" customHeight="1" x14ac:dyDescent="0.3">
      <c r="A430" s="30"/>
      <c r="B430" s="30"/>
      <c r="C430" s="30"/>
      <c r="D430" s="30"/>
      <c r="E430" s="5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24" s="11" customFormat="1" ht="89.25" customHeight="1" x14ac:dyDescent="0.3">
      <c r="A431" s="15"/>
      <c r="B431" s="15"/>
      <c r="C431" s="15"/>
      <c r="D431" s="15"/>
      <c r="E431" s="49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22"/>
      <c r="Q431" s="15"/>
    </row>
    <row r="432" spans="1:24" s="11" customFormat="1" ht="96.75" customHeight="1" x14ac:dyDescent="0.3">
      <c r="A432" s="15"/>
      <c r="B432" s="15"/>
      <c r="C432" s="15"/>
      <c r="D432" s="15"/>
      <c r="E432" s="49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22"/>
      <c r="Q432" s="15"/>
    </row>
    <row r="433" spans="1:24" s="11" customFormat="1" x14ac:dyDescent="0.3">
      <c r="A433" s="15"/>
      <c r="B433" s="15"/>
      <c r="C433" s="15"/>
      <c r="D433" s="15"/>
      <c r="E433" s="49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22"/>
      <c r="Q433" s="15"/>
    </row>
    <row r="434" spans="1:24" s="11" customFormat="1" ht="121.5" customHeight="1" x14ac:dyDescent="0.3">
      <c r="A434" s="15"/>
      <c r="B434" s="15"/>
      <c r="C434" s="15"/>
      <c r="D434" s="15"/>
      <c r="E434" s="49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24" s="11" customFormat="1" ht="75.75" customHeight="1" x14ac:dyDescent="0.3">
      <c r="A435" s="15"/>
      <c r="B435" s="15"/>
      <c r="C435" s="15"/>
      <c r="D435" s="15"/>
      <c r="E435" s="49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20"/>
      <c r="Q435" s="15"/>
    </row>
    <row r="436" spans="1:24" s="11" customFormat="1" x14ac:dyDescent="0.3">
      <c r="A436" s="15"/>
      <c r="B436" s="20"/>
      <c r="C436" s="15"/>
      <c r="D436" s="15"/>
      <c r="E436" s="49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22"/>
      <c r="Q436" s="15"/>
    </row>
    <row r="437" spans="1:24" s="11" customFormat="1" x14ac:dyDescent="0.3">
      <c r="A437" s="15"/>
      <c r="B437" s="15"/>
      <c r="C437" s="15"/>
      <c r="D437" s="15"/>
      <c r="E437" s="49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24" x14ac:dyDescent="0.3">
      <c r="A438" s="30"/>
      <c r="B438" s="30"/>
      <c r="C438" s="30"/>
      <c r="D438" s="30"/>
      <c r="E438" s="5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7"/>
      <c r="S438" s="7"/>
      <c r="T438" s="7"/>
      <c r="U438" s="7"/>
      <c r="V438" s="7"/>
      <c r="W438" s="7"/>
      <c r="X438" s="7"/>
    </row>
    <row r="439" spans="1:24" x14ac:dyDescent="0.3">
      <c r="A439" s="15"/>
      <c r="B439" s="15"/>
      <c r="C439" s="15"/>
      <c r="D439" s="15"/>
      <c r="E439" s="5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22"/>
      <c r="Q439" s="15"/>
      <c r="R439" s="7"/>
      <c r="S439" s="7"/>
      <c r="T439" s="7"/>
      <c r="U439" s="7"/>
      <c r="V439" s="7"/>
      <c r="W439" s="7"/>
      <c r="X439" s="7"/>
    </row>
    <row r="440" spans="1:24" ht="81.75" customHeight="1" x14ac:dyDescent="0.3">
      <c r="A440" s="15"/>
      <c r="B440" s="15"/>
      <c r="C440" s="15"/>
      <c r="D440" s="15"/>
      <c r="E440" s="5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22"/>
      <c r="Q440" s="15"/>
      <c r="R440" s="7"/>
      <c r="S440" s="7"/>
      <c r="T440" s="7"/>
      <c r="U440" s="7"/>
      <c r="V440" s="7"/>
      <c r="W440" s="7"/>
      <c r="X440" s="7"/>
    </row>
    <row r="441" spans="1:24" x14ac:dyDescent="0.3">
      <c r="A441" s="15"/>
      <c r="B441" s="15"/>
      <c r="C441" s="15"/>
      <c r="D441" s="15"/>
      <c r="E441" s="49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22"/>
      <c r="Q441" s="15"/>
      <c r="R441" s="7"/>
      <c r="S441" s="7"/>
      <c r="T441" s="7"/>
      <c r="U441" s="7"/>
      <c r="V441" s="7"/>
      <c r="W441" s="7"/>
      <c r="X441" s="7"/>
    </row>
    <row r="442" spans="1:24" x14ac:dyDescent="0.3">
      <c r="A442" s="15"/>
      <c r="B442" s="15"/>
      <c r="C442" s="15"/>
      <c r="D442" s="15"/>
      <c r="E442" s="5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22"/>
      <c r="Q442" s="15"/>
      <c r="R442" s="7"/>
      <c r="S442" s="7"/>
      <c r="T442" s="7" t="s">
        <v>39</v>
      </c>
      <c r="U442" s="7"/>
      <c r="V442" s="7"/>
      <c r="W442" s="7"/>
      <c r="X442" s="7"/>
    </row>
    <row r="443" spans="1:24" ht="75" customHeight="1" x14ac:dyDescent="0.3">
      <c r="A443" s="15"/>
      <c r="B443" s="15"/>
      <c r="C443" s="15"/>
      <c r="D443" s="15"/>
      <c r="E443" s="49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22"/>
      <c r="Q443" s="15"/>
      <c r="R443" s="7"/>
      <c r="S443" s="7"/>
      <c r="T443" s="7"/>
      <c r="U443" s="7"/>
      <c r="V443" s="7"/>
      <c r="W443" s="7"/>
      <c r="X443" s="7"/>
    </row>
    <row r="444" spans="1:24" x14ac:dyDescent="0.3">
      <c r="A444" s="15"/>
      <c r="B444" s="15"/>
      <c r="C444" s="15"/>
      <c r="D444" s="15"/>
      <c r="E444" s="49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22"/>
      <c r="Q444" s="15"/>
      <c r="R444" s="7"/>
      <c r="S444" s="7"/>
      <c r="T444" s="7"/>
      <c r="U444" s="7"/>
      <c r="V444" s="7"/>
      <c r="W444" s="7"/>
      <c r="X444" s="7"/>
    </row>
    <row r="445" spans="1:24" x14ac:dyDescent="0.3">
      <c r="A445" s="30"/>
      <c r="B445" s="30"/>
      <c r="C445" s="30"/>
      <c r="D445" s="30"/>
      <c r="E445" s="5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7"/>
      <c r="S445" s="7"/>
      <c r="T445" s="7"/>
      <c r="U445" s="7"/>
      <c r="V445" s="7"/>
      <c r="W445" s="7"/>
      <c r="X445" s="7"/>
    </row>
    <row r="446" spans="1:24" ht="102" customHeight="1" x14ac:dyDescent="0.3">
      <c r="A446" s="15"/>
      <c r="B446" s="15"/>
      <c r="C446" s="15"/>
      <c r="D446" s="15"/>
      <c r="E446" s="49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20"/>
      <c r="Q446" s="15"/>
      <c r="R446" s="7"/>
      <c r="S446" s="7"/>
      <c r="T446" s="7"/>
      <c r="U446" s="7"/>
      <c r="V446" s="7"/>
      <c r="W446" s="7"/>
      <c r="X446" s="7"/>
    </row>
    <row r="447" spans="1:24" x14ac:dyDescent="0.3">
      <c r="A447" s="15"/>
      <c r="B447" s="15"/>
      <c r="C447" s="15"/>
      <c r="D447" s="15"/>
      <c r="E447" s="49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7"/>
      <c r="S447" s="7"/>
      <c r="T447" s="7"/>
      <c r="U447" s="7"/>
      <c r="V447" s="7"/>
      <c r="W447" s="7"/>
      <c r="X447" s="7"/>
    </row>
    <row r="448" spans="1:24" ht="102.75" customHeight="1" x14ac:dyDescent="0.3">
      <c r="A448" s="15"/>
      <c r="B448" s="15"/>
      <c r="C448" s="15"/>
      <c r="D448" s="15"/>
      <c r="E448" s="49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7"/>
      <c r="S448" s="7"/>
      <c r="T448" s="7"/>
      <c r="U448" s="7"/>
      <c r="V448" s="7"/>
      <c r="W448" s="7"/>
      <c r="X448" s="7"/>
    </row>
    <row r="449" spans="1:24" ht="109.5" customHeight="1" x14ac:dyDescent="0.3">
      <c r="A449" s="15"/>
      <c r="B449" s="15"/>
      <c r="C449" s="15"/>
      <c r="D449" s="15"/>
      <c r="E449" s="49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7"/>
      <c r="S449" s="7"/>
      <c r="T449" s="7"/>
      <c r="U449" s="7"/>
      <c r="V449" s="7"/>
      <c r="W449" s="7"/>
      <c r="X449" s="7"/>
    </row>
    <row r="450" spans="1:24" ht="99.75" customHeight="1" x14ac:dyDescent="0.3">
      <c r="A450" s="15"/>
      <c r="B450" s="15"/>
      <c r="C450" s="15"/>
      <c r="D450" s="15"/>
      <c r="E450" s="49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20"/>
      <c r="Q450" s="15"/>
      <c r="R450" s="7"/>
      <c r="S450" s="7"/>
      <c r="T450" s="7"/>
      <c r="U450" s="7"/>
      <c r="V450" s="7"/>
      <c r="W450" s="7"/>
      <c r="X450" s="7"/>
    </row>
    <row r="451" spans="1:24" ht="78" customHeight="1" x14ac:dyDescent="0.3">
      <c r="A451" s="15"/>
      <c r="B451" s="15"/>
      <c r="C451" s="15"/>
      <c r="D451" s="15"/>
      <c r="E451" s="49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7"/>
      <c r="S451" s="7"/>
      <c r="T451" s="7"/>
      <c r="U451" s="7"/>
      <c r="V451" s="7"/>
      <c r="W451" s="7"/>
      <c r="X451" s="7"/>
    </row>
    <row r="452" spans="1:24" ht="392.25" customHeight="1" x14ac:dyDescent="0.3">
      <c r="A452" s="15"/>
      <c r="B452" s="15"/>
      <c r="C452" s="15"/>
      <c r="D452" s="15"/>
      <c r="E452" s="49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20"/>
      <c r="Q452" s="15"/>
      <c r="R452" s="7"/>
      <c r="S452" s="7"/>
      <c r="T452" s="7"/>
      <c r="U452" s="7"/>
      <c r="V452" s="7"/>
      <c r="W452" s="7"/>
      <c r="X452" s="7"/>
    </row>
    <row r="453" spans="1:24" ht="117" customHeight="1" x14ac:dyDescent="0.3">
      <c r="A453" s="15"/>
      <c r="B453" s="15"/>
      <c r="C453" s="15"/>
      <c r="D453" s="15"/>
      <c r="E453" s="49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7"/>
      <c r="S453" s="7"/>
      <c r="T453" s="7"/>
      <c r="U453" s="7"/>
      <c r="V453" s="7"/>
      <c r="W453" s="7"/>
      <c r="X453" s="7"/>
    </row>
    <row r="454" spans="1:24" ht="87.75" customHeight="1" x14ac:dyDescent="0.3">
      <c r="A454" s="15"/>
      <c r="B454" s="15"/>
      <c r="C454" s="15"/>
      <c r="D454" s="15"/>
      <c r="E454" s="49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7"/>
      <c r="S454" s="7"/>
      <c r="T454" s="7"/>
      <c r="U454" s="7"/>
      <c r="V454" s="7"/>
      <c r="W454" s="7"/>
      <c r="X454" s="7"/>
    </row>
    <row r="455" spans="1:24" ht="406.5" customHeight="1" x14ac:dyDescent="0.3">
      <c r="A455" s="15"/>
      <c r="B455" s="15"/>
      <c r="C455" s="15"/>
      <c r="D455" s="15"/>
      <c r="E455" s="49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7"/>
      <c r="S455" s="7"/>
      <c r="T455" s="7"/>
      <c r="U455" s="7"/>
      <c r="V455" s="7"/>
      <c r="W455" s="7"/>
      <c r="X455" s="7"/>
    </row>
    <row r="456" spans="1:24" x14ac:dyDescent="0.3">
      <c r="A456" s="30"/>
      <c r="B456" s="30"/>
      <c r="C456" s="30"/>
      <c r="D456" s="30"/>
      <c r="E456" s="5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7"/>
      <c r="S456" s="7"/>
      <c r="T456" s="7"/>
      <c r="U456" s="7"/>
      <c r="V456" s="7"/>
      <c r="W456" s="7"/>
      <c r="X456" s="7"/>
    </row>
    <row r="457" spans="1:24" ht="88.5" customHeight="1" x14ac:dyDescent="0.3">
      <c r="A457" s="15"/>
      <c r="B457" s="15"/>
      <c r="C457" s="15"/>
      <c r="D457" s="15"/>
      <c r="E457" s="49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22"/>
      <c r="Q457" s="15"/>
      <c r="R457" s="7"/>
      <c r="S457" s="7"/>
      <c r="T457" s="7"/>
      <c r="U457" s="7"/>
      <c r="V457" s="7"/>
      <c r="W457" s="7"/>
      <c r="X457" s="7"/>
    </row>
    <row r="458" spans="1:24" ht="85.5" customHeight="1" x14ac:dyDescent="0.3">
      <c r="A458" s="15"/>
      <c r="B458" s="15"/>
      <c r="C458" s="15"/>
      <c r="D458" s="15"/>
      <c r="E458" s="49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22"/>
      <c r="Q458" s="15"/>
      <c r="R458" s="7"/>
      <c r="S458" s="7"/>
      <c r="T458" s="7"/>
      <c r="U458" s="7"/>
      <c r="V458" s="7"/>
      <c r="W458" s="7"/>
      <c r="X458" s="7"/>
    </row>
    <row r="459" spans="1:24" ht="394.5" customHeight="1" x14ac:dyDescent="0.3">
      <c r="A459" s="15"/>
      <c r="B459" s="15"/>
      <c r="C459" s="15"/>
      <c r="D459" s="15"/>
      <c r="E459" s="49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22"/>
      <c r="Q459" s="15"/>
      <c r="R459" s="7"/>
      <c r="S459" s="7"/>
      <c r="T459" s="7"/>
      <c r="U459" s="7"/>
      <c r="V459" s="7"/>
      <c r="W459" s="7"/>
      <c r="X459" s="7"/>
    </row>
    <row r="460" spans="1:24" x14ac:dyDescent="0.3">
      <c r="A460" s="15"/>
      <c r="B460" s="15"/>
      <c r="C460" s="15"/>
      <c r="D460" s="15"/>
      <c r="E460" s="5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22"/>
      <c r="Q460" s="15"/>
      <c r="R460" s="7"/>
      <c r="S460" s="7"/>
      <c r="T460" s="7"/>
      <c r="U460" s="7"/>
      <c r="V460" s="7"/>
      <c r="W460" s="7"/>
      <c r="X460" s="7"/>
    </row>
    <row r="461" spans="1:24" ht="72" customHeight="1" x14ac:dyDescent="0.3">
      <c r="A461" s="15"/>
      <c r="B461" s="15"/>
      <c r="C461" s="15"/>
      <c r="D461" s="15"/>
      <c r="E461" s="5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22"/>
      <c r="Q461" s="15"/>
      <c r="R461" s="7"/>
      <c r="S461" s="7"/>
      <c r="T461" s="7"/>
      <c r="U461" s="7"/>
      <c r="V461" s="7"/>
      <c r="W461" s="7"/>
      <c r="X461" s="7"/>
    </row>
    <row r="462" spans="1:24" x14ac:dyDescent="0.3">
      <c r="A462" s="15"/>
      <c r="B462" s="15"/>
      <c r="C462" s="15"/>
      <c r="D462" s="15"/>
      <c r="E462" s="49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22"/>
      <c r="Q462" s="15"/>
      <c r="R462" s="7"/>
      <c r="S462" s="7"/>
      <c r="T462" s="7"/>
      <c r="U462" s="7"/>
      <c r="V462" s="7"/>
      <c r="W462" s="7"/>
      <c r="X462" s="7"/>
    </row>
    <row r="463" spans="1:24" x14ac:dyDescent="0.3">
      <c r="A463" s="30"/>
      <c r="B463" s="30"/>
      <c r="C463" s="30"/>
      <c r="D463" s="30"/>
      <c r="E463" s="5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7"/>
      <c r="S463" s="7"/>
      <c r="T463" s="7"/>
      <c r="U463" s="7"/>
      <c r="V463" s="7"/>
      <c r="W463" s="7"/>
      <c r="X463" s="7"/>
    </row>
    <row r="464" spans="1:24" x14ac:dyDescent="0.3">
      <c r="A464" s="15"/>
      <c r="B464" s="15"/>
      <c r="C464" s="15"/>
      <c r="D464" s="15"/>
      <c r="E464" s="49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20"/>
      <c r="Q464" s="15"/>
      <c r="R464" s="7"/>
      <c r="S464" s="7"/>
      <c r="T464" s="7"/>
      <c r="U464" s="7"/>
      <c r="V464" s="7"/>
      <c r="W464" s="7"/>
      <c r="X464" s="7"/>
    </row>
    <row r="465" spans="1:24" x14ac:dyDescent="0.3">
      <c r="A465" s="15"/>
      <c r="B465" s="15"/>
      <c r="C465" s="15"/>
      <c r="D465" s="15"/>
      <c r="E465" s="49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20"/>
      <c r="Q465" s="15"/>
      <c r="R465" s="7"/>
      <c r="S465" s="7"/>
      <c r="T465" s="7"/>
      <c r="U465" s="7"/>
      <c r="V465" s="7"/>
      <c r="W465" s="7"/>
      <c r="X465" s="7"/>
    </row>
    <row r="466" spans="1:24" x14ac:dyDescent="0.3">
      <c r="A466" s="15"/>
      <c r="B466" s="15"/>
      <c r="C466" s="15"/>
      <c r="D466" s="15"/>
      <c r="E466" s="49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20"/>
      <c r="Q466" s="15"/>
      <c r="R466" s="7"/>
      <c r="S466" s="7"/>
      <c r="T466" s="7"/>
      <c r="U466" s="7"/>
      <c r="V466" s="7"/>
      <c r="W466" s="7"/>
      <c r="X466" s="7"/>
    </row>
    <row r="467" spans="1:24" x14ac:dyDescent="0.3">
      <c r="A467" s="15"/>
      <c r="B467" s="15"/>
      <c r="C467" s="15"/>
      <c r="D467" s="15"/>
      <c r="E467" s="49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7"/>
      <c r="S467" s="7"/>
      <c r="T467" s="7"/>
      <c r="U467" s="7"/>
      <c r="V467" s="7"/>
      <c r="W467" s="7"/>
      <c r="X467" s="7"/>
    </row>
    <row r="468" spans="1:24" ht="91.5" customHeight="1" x14ac:dyDescent="0.3">
      <c r="A468" s="15"/>
      <c r="B468" s="15"/>
      <c r="C468" s="15"/>
      <c r="D468" s="15"/>
      <c r="E468" s="49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7"/>
      <c r="S468" s="7"/>
      <c r="T468" s="7"/>
      <c r="U468" s="7"/>
      <c r="V468" s="7"/>
      <c r="W468" s="7"/>
      <c r="X468" s="7"/>
    </row>
    <row r="469" spans="1:24" ht="186" customHeight="1" x14ac:dyDescent="0.3">
      <c r="A469" s="15"/>
      <c r="B469" s="15"/>
      <c r="C469" s="15"/>
      <c r="D469" s="15"/>
      <c r="E469" s="49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7"/>
      <c r="S469" s="7"/>
      <c r="T469" s="7"/>
      <c r="U469" s="7"/>
      <c r="V469" s="7"/>
      <c r="W469" s="7"/>
      <c r="X469" s="7"/>
    </row>
    <row r="470" spans="1:24" ht="168" customHeight="1" x14ac:dyDescent="0.3">
      <c r="A470" s="15"/>
      <c r="B470" s="15"/>
      <c r="C470" s="15"/>
      <c r="D470" s="15"/>
      <c r="E470" s="49"/>
      <c r="F470" s="15"/>
      <c r="G470" s="15"/>
      <c r="H470" s="15"/>
      <c r="I470" s="24"/>
      <c r="J470" s="15"/>
      <c r="K470" s="15"/>
      <c r="L470" s="15"/>
      <c r="M470" s="15"/>
      <c r="N470" s="15"/>
      <c r="O470" s="15"/>
      <c r="P470" s="15"/>
      <c r="Q470" s="15"/>
      <c r="R470" s="7"/>
      <c r="S470" s="7"/>
      <c r="T470" s="7"/>
      <c r="U470" s="7"/>
      <c r="V470" s="7"/>
      <c r="W470" s="7"/>
      <c r="X470" s="7"/>
    </row>
    <row r="471" spans="1:24" ht="100.5" customHeight="1" x14ac:dyDescent="0.3">
      <c r="A471" s="15"/>
      <c r="B471" s="15"/>
      <c r="C471" s="15"/>
      <c r="D471" s="15"/>
      <c r="E471" s="49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22"/>
      <c r="Q471" s="15"/>
      <c r="R471" s="7"/>
      <c r="S471" s="7"/>
      <c r="T471" s="7"/>
      <c r="U471" s="7"/>
      <c r="V471" s="7"/>
      <c r="W471" s="7"/>
      <c r="X471" s="7"/>
    </row>
    <row r="472" spans="1:24" x14ac:dyDescent="0.3">
      <c r="A472" s="15"/>
      <c r="B472" s="15"/>
      <c r="C472" s="15"/>
      <c r="D472" s="15"/>
      <c r="E472" s="49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20"/>
      <c r="Q472" s="15"/>
      <c r="R472" s="7"/>
      <c r="S472" s="7"/>
      <c r="T472" s="7"/>
      <c r="U472" s="7"/>
      <c r="V472" s="7"/>
      <c r="W472" s="7"/>
      <c r="X472" s="7"/>
    </row>
    <row r="473" spans="1:24" ht="159.75" customHeight="1" x14ac:dyDescent="0.3">
      <c r="A473" s="15"/>
      <c r="B473" s="15"/>
      <c r="C473" s="15"/>
      <c r="D473" s="15"/>
      <c r="E473" s="49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7"/>
      <c r="S473" s="7"/>
      <c r="T473" s="7"/>
      <c r="U473" s="7"/>
      <c r="V473" s="7"/>
      <c r="W473" s="7"/>
      <c r="X473" s="7"/>
    </row>
    <row r="474" spans="1:24" ht="122.25" customHeight="1" x14ac:dyDescent="0.3">
      <c r="A474" s="15"/>
      <c r="B474" s="15"/>
      <c r="C474" s="15"/>
      <c r="D474" s="15"/>
      <c r="E474" s="49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7"/>
      <c r="S474" s="7"/>
      <c r="T474" s="7"/>
      <c r="U474" s="7"/>
      <c r="V474" s="7"/>
      <c r="W474" s="7"/>
      <c r="X474" s="7"/>
    </row>
    <row r="475" spans="1:24" x14ac:dyDescent="0.3">
      <c r="A475" s="15"/>
      <c r="B475" s="15"/>
      <c r="C475" s="15"/>
      <c r="D475" s="15"/>
      <c r="E475" s="49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7"/>
      <c r="S475" s="7"/>
      <c r="T475" s="7"/>
      <c r="U475" s="7"/>
      <c r="V475" s="7"/>
      <c r="W475" s="7"/>
      <c r="X475" s="7"/>
    </row>
    <row r="476" spans="1:24" x14ac:dyDescent="0.3">
      <c r="A476" s="15"/>
      <c r="B476" s="15"/>
      <c r="C476" s="15"/>
      <c r="D476" s="15"/>
      <c r="E476" s="49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22"/>
      <c r="Q476" s="15"/>
      <c r="R476" s="7"/>
      <c r="S476" s="7"/>
      <c r="T476" s="7"/>
      <c r="U476" s="7"/>
      <c r="V476" s="7"/>
      <c r="W476" s="7"/>
      <c r="X476" s="7"/>
    </row>
    <row r="477" spans="1:24" ht="114" customHeight="1" x14ac:dyDescent="0.3">
      <c r="A477" s="15"/>
      <c r="B477" s="15"/>
      <c r="C477" s="15"/>
      <c r="D477" s="15"/>
      <c r="E477" s="49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20"/>
      <c r="Q477" s="15"/>
      <c r="R477" s="7"/>
      <c r="S477" s="7"/>
      <c r="T477" s="7"/>
      <c r="U477" s="7"/>
      <c r="V477" s="7"/>
      <c r="W477" s="7"/>
      <c r="X477" s="7"/>
    </row>
    <row r="478" spans="1:24" ht="191.25" customHeight="1" x14ac:dyDescent="0.3">
      <c r="A478" s="15"/>
      <c r="B478" s="15"/>
      <c r="C478" s="15"/>
      <c r="D478" s="15"/>
      <c r="E478" s="49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7"/>
      <c r="S478" s="7"/>
      <c r="T478" s="7"/>
      <c r="U478" s="7"/>
      <c r="V478" s="7"/>
      <c r="W478" s="7"/>
      <c r="X478" s="7"/>
    </row>
    <row r="479" spans="1:24" ht="182.25" customHeight="1" x14ac:dyDescent="0.3">
      <c r="A479" s="15"/>
      <c r="B479" s="15"/>
      <c r="C479" s="15"/>
      <c r="D479" s="15"/>
      <c r="E479" s="49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22"/>
      <c r="Q479" s="15"/>
      <c r="R479" s="7"/>
      <c r="S479" s="7"/>
      <c r="T479" s="7"/>
      <c r="U479" s="7"/>
      <c r="V479" s="7"/>
      <c r="W479" s="7"/>
      <c r="X479" s="7"/>
    </row>
    <row r="480" spans="1:24" ht="30.75" customHeight="1" x14ac:dyDescent="0.3">
      <c r="A480" s="30"/>
      <c r="B480" s="30"/>
      <c r="C480" s="30"/>
      <c r="D480" s="30"/>
      <c r="E480" s="5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7"/>
      <c r="S480" s="7"/>
      <c r="T480" s="7"/>
      <c r="U480" s="7"/>
      <c r="V480" s="7"/>
      <c r="W480" s="7"/>
      <c r="X480" s="7"/>
    </row>
    <row r="481" spans="1:24" x14ac:dyDescent="0.3">
      <c r="A481" s="15"/>
      <c r="B481" s="15"/>
      <c r="C481" s="15"/>
      <c r="D481" s="15"/>
      <c r="E481" s="49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7"/>
      <c r="S481" s="7"/>
      <c r="T481" s="7"/>
      <c r="U481" s="7"/>
      <c r="V481" s="7"/>
      <c r="W481" s="7"/>
      <c r="X481" s="7"/>
    </row>
    <row r="482" spans="1:24" ht="119.25" customHeight="1" x14ac:dyDescent="0.3">
      <c r="A482" s="15"/>
      <c r="B482" s="15"/>
      <c r="C482" s="15"/>
      <c r="D482" s="15"/>
      <c r="E482" s="49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7"/>
      <c r="S482" s="7"/>
      <c r="T482" s="7"/>
      <c r="U482" s="7"/>
      <c r="V482" s="7"/>
      <c r="W482" s="7"/>
      <c r="X482" s="7"/>
    </row>
    <row r="483" spans="1:24" ht="147.75" customHeight="1" x14ac:dyDescent="0.3">
      <c r="A483" s="15"/>
      <c r="B483" s="15"/>
      <c r="C483" s="15"/>
      <c r="D483" s="15"/>
      <c r="E483" s="49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7"/>
      <c r="S483" s="7"/>
      <c r="T483" s="7"/>
      <c r="U483" s="7"/>
      <c r="V483" s="7"/>
      <c r="W483" s="7"/>
      <c r="X483" s="7"/>
    </row>
    <row r="484" spans="1:24" x14ac:dyDescent="0.3">
      <c r="A484" s="15"/>
      <c r="B484" s="15"/>
      <c r="C484" s="15"/>
      <c r="D484" s="15"/>
      <c r="E484" s="49"/>
      <c r="F484" s="15"/>
      <c r="G484" s="15"/>
      <c r="H484" s="15"/>
      <c r="I484" s="15"/>
      <c r="J484" s="15"/>
      <c r="K484" s="15"/>
      <c r="L484" s="15"/>
      <c r="M484" s="15"/>
      <c r="N484" s="25"/>
      <c r="O484" s="15"/>
      <c r="P484" s="15"/>
      <c r="Q484" s="15"/>
      <c r="R484" s="7"/>
      <c r="S484" s="7"/>
      <c r="T484" s="7"/>
      <c r="U484" s="7"/>
      <c r="V484" s="7"/>
      <c r="W484" s="7"/>
      <c r="X484" s="7"/>
    </row>
    <row r="485" spans="1:24" ht="77.25" customHeight="1" x14ac:dyDescent="0.3">
      <c r="A485" s="15"/>
      <c r="B485" s="15"/>
      <c r="C485" s="15"/>
      <c r="D485" s="15"/>
      <c r="E485" s="49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7"/>
      <c r="S485" s="7"/>
      <c r="T485" s="7"/>
      <c r="U485" s="7"/>
      <c r="V485" s="7"/>
      <c r="W485" s="7"/>
      <c r="X485" s="7"/>
    </row>
    <row r="486" spans="1:24" x14ac:dyDescent="0.3">
      <c r="A486" s="15"/>
      <c r="B486" s="15"/>
      <c r="C486" s="15"/>
      <c r="D486" s="15"/>
      <c r="E486" s="49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7"/>
      <c r="S486" s="7"/>
      <c r="T486" s="7"/>
      <c r="U486" s="7"/>
      <c r="V486" s="7"/>
      <c r="W486" s="7"/>
      <c r="X486" s="7"/>
    </row>
    <row r="487" spans="1:24" x14ac:dyDescent="0.3">
      <c r="A487" s="15"/>
      <c r="B487" s="15"/>
      <c r="C487" s="15"/>
      <c r="D487" s="15"/>
      <c r="E487" s="49"/>
      <c r="F487" s="15"/>
      <c r="G487" s="26"/>
      <c r="H487" s="15"/>
      <c r="I487" s="15"/>
      <c r="J487" s="15"/>
      <c r="K487" s="15"/>
      <c r="L487" s="15"/>
      <c r="M487" s="15"/>
      <c r="N487" s="15"/>
      <c r="O487" s="15"/>
      <c r="P487" s="22"/>
      <c r="Q487" s="15"/>
      <c r="R487" s="7"/>
      <c r="S487" s="7"/>
      <c r="T487" s="7"/>
      <c r="U487" s="7"/>
      <c r="V487" s="7"/>
      <c r="W487" s="7"/>
      <c r="X487" s="7"/>
    </row>
    <row r="488" spans="1:24" x14ac:dyDescent="0.3">
      <c r="A488" s="15"/>
      <c r="B488" s="15"/>
      <c r="C488" s="15"/>
      <c r="D488" s="15"/>
      <c r="E488" s="49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7"/>
      <c r="S488" s="7"/>
      <c r="T488" s="7"/>
      <c r="U488" s="7"/>
      <c r="V488" s="7"/>
      <c r="W488" s="7"/>
      <c r="X488" s="7"/>
    </row>
    <row r="489" spans="1:24" x14ac:dyDescent="0.3">
      <c r="A489" s="15"/>
      <c r="B489" s="15"/>
      <c r="C489" s="15"/>
      <c r="D489" s="15"/>
      <c r="E489" s="49"/>
      <c r="F489" s="15"/>
      <c r="G489" s="15"/>
      <c r="H489" s="15"/>
      <c r="I489" s="31"/>
      <c r="J489" s="32"/>
      <c r="K489" s="32"/>
      <c r="L489" s="32"/>
      <c r="M489" s="32"/>
      <c r="N489" s="32"/>
      <c r="O489" s="15"/>
      <c r="P489" s="15"/>
      <c r="Q489" s="15"/>
      <c r="R489" s="7"/>
      <c r="S489" s="7"/>
      <c r="T489" s="7"/>
      <c r="U489" s="7"/>
      <c r="V489" s="7"/>
      <c r="W489" s="7"/>
      <c r="X489" s="7"/>
    </row>
    <row r="490" spans="1:24" x14ac:dyDescent="0.3">
      <c r="A490" s="30"/>
      <c r="B490" s="30"/>
      <c r="C490" s="30"/>
      <c r="D490" s="30"/>
      <c r="E490" s="5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7"/>
      <c r="S490" s="7"/>
      <c r="T490" s="7"/>
      <c r="U490" s="7"/>
      <c r="V490" s="7"/>
      <c r="W490" s="7"/>
      <c r="X490" s="7"/>
    </row>
    <row r="491" spans="1:24" x14ac:dyDescent="0.3">
      <c r="A491" s="15"/>
      <c r="B491" s="15"/>
      <c r="C491" s="15"/>
      <c r="D491" s="15"/>
      <c r="E491" s="5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7"/>
      <c r="S491" s="7"/>
      <c r="T491" s="7"/>
      <c r="U491" s="7"/>
      <c r="V491" s="7"/>
      <c r="W491" s="7"/>
      <c r="X491" s="7"/>
    </row>
    <row r="492" spans="1:24" x14ac:dyDescent="0.3">
      <c r="A492" s="15"/>
      <c r="B492" s="15"/>
      <c r="C492" s="15"/>
      <c r="D492" s="15"/>
      <c r="E492" s="49"/>
      <c r="F492" s="15"/>
      <c r="G492" s="20"/>
      <c r="H492" s="15"/>
      <c r="I492" s="15"/>
      <c r="J492" s="15"/>
      <c r="K492" s="15"/>
      <c r="L492" s="15"/>
      <c r="M492" s="15"/>
      <c r="N492" s="15"/>
      <c r="O492" s="15"/>
      <c r="P492" s="22"/>
      <c r="Q492" s="15"/>
      <c r="R492" s="7"/>
      <c r="S492" s="7"/>
      <c r="T492" s="7"/>
      <c r="U492" s="7"/>
      <c r="V492" s="7"/>
      <c r="W492" s="7"/>
      <c r="X492" s="7"/>
    </row>
    <row r="493" spans="1:24" x14ac:dyDescent="0.3">
      <c r="A493" s="15"/>
      <c r="B493" s="15"/>
      <c r="C493" s="15"/>
      <c r="D493" s="15"/>
      <c r="E493" s="49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7"/>
      <c r="S493" s="7"/>
      <c r="T493" s="7"/>
      <c r="U493" s="7"/>
      <c r="V493" s="7"/>
      <c r="W493" s="7"/>
      <c r="X493" s="7"/>
    </row>
    <row r="494" spans="1:24" x14ac:dyDescent="0.3">
      <c r="A494" s="30"/>
      <c r="B494" s="30"/>
      <c r="C494" s="30"/>
      <c r="D494" s="30"/>
      <c r="E494" s="5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7"/>
      <c r="S494" s="7"/>
      <c r="T494" s="7"/>
      <c r="U494" s="7"/>
      <c r="V494" s="7"/>
      <c r="W494" s="7"/>
      <c r="X494" s="7"/>
    </row>
    <row r="495" spans="1:24" s="11" customFormat="1" x14ac:dyDescent="0.3">
      <c r="A495" s="15"/>
      <c r="B495" s="15"/>
      <c r="C495" s="15"/>
      <c r="D495" s="15"/>
      <c r="E495" s="49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22"/>
      <c r="Q495" s="15"/>
    </row>
    <row r="496" spans="1:24" s="11" customFormat="1" ht="144" customHeight="1" x14ac:dyDescent="0.3">
      <c r="A496" s="15"/>
      <c r="B496" s="15"/>
      <c r="C496" s="15"/>
      <c r="D496" s="15"/>
      <c r="E496" s="49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24" s="11" customFormat="1" ht="120" customHeight="1" x14ac:dyDescent="0.3">
      <c r="A497" s="15"/>
      <c r="B497" s="15"/>
      <c r="C497" s="15"/>
      <c r="D497" s="15"/>
      <c r="E497" s="49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24" s="11" customFormat="1" x14ac:dyDescent="0.3">
      <c r="A498" s="15"/>
      <c r="B498" s="15"/>
      <c r="C498" s="15"/>
      <c r="D498" s="15"/>
      <c r="E498" s="5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24" s="11" customFormat="1" ht="92.25" customHeight="1" x14ac:dyDescent="0.3">
      <c r="A499" s="15"/>
      <c r="B499" s="15"/>
      <c r="C499" s="15"/>
      <c r="D499" s="15"/>
      <c r="E499" s="49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24" s="11" customFormat="1" x14ac:dyDescent="0.3">
      <c r="A500" s="15"/>
      <c r="B500" s="15"/>
      <c r="C500" s="15"/>
      <c r="D500" s="15"/>
      <c r="E500" s="49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24" s="11" customFormat="1" ht="100.5" customHeight="1" x14ac:dyDescent="0.3">
      <c r="A501" s="15"/>
      <c r="B501" s="15"/>
      <c r="C501" s="15"/>
      <c r="D501" s="15"/>
      <c r="E501" s="5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22"/>
      <c r="Q501" s="15"/>
    </row>
    <row r="502" spans="1:24" s="11" customFormat="1" ht="120.75" customHeight="1" x14ac:dyDescent="0.3">
      <c r="A502" s="15"/>
      <c r="B502" s="15"/>
      <c r="C502" s="15"/>
      <c r="D502" s="15"/>
      <c r="E502" s="49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22"/>
      <c r="Q502" s="15"/>
    </row>
    <row r="503" spans="1:24" s="11" customFormat="1" ht="141" customHeight="1" x14ac:dyDescent="0.3">
      <c r="A503" s="15"/>
      <c r="B503" s="15"/>
      <c r="C503" s="15"/>
      <c r="D503" s="15"/>
      <c r="E503" s="49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24" s="11" customFormat="1" x14ac:dyDescent="0.3">
      <c r="A504" s="15"/>
      <c r="B504" s="15"/>
      <c r="C504" s="15"/>
      <c r="D504" s="15"/>
      <c r="E504" s="49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24" s="11" customFormat="1" ht="169.5" customHeight="1" x14ac:dyDescent="0.3">
      <c r="A505" s="15"/>
      <c r="B505" s="15"/>
      <c r="C505" s="15"/>
      <c r="D505" s="15"/>
      <c r="E505" s="5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24" s="11" customFormat="1" x14ac:dyDescent="0.3">
      <c r="A506" s="30"/>
      <c r="B506" s="30"/>
      <c r="C506" s="30"/>
      <c r="D506" s="30"/>
      <c r="E506" s="5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1:24" ht="95.25" customHeight="1" x14ac:dyDescent="0.3">
      <c r="A507" s="15"/>
      <c r="B507" s="15"/>
      <c r="C507" s="15"/>
      <c r="D507" s="15"/>
      <c r="E507" s="5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22"/>
      <c r="Q507" s="15"/>
      <c r="R507" s="7"/>
      <c r="S507" s="7"/>
      <c r="T507" s="7"/>
      <c r="U507" s="7"/>
      <c r="V507" s="7"/>
      <c r="W507" s="7"/>
      <c r="X507" s="7"/>
    </row>
    <row r="508" spans="1:24" ht="98.25" customHeight="1" x14ac:dyDescent="0.3">
      <c r="A508" s="15"/>
      <c r="B508" s="15"/>
      <c r="C508" s="15"/>
      <c r="D508" s="15"/>
      <c r="E508" s="49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7"/>
      <c r="S508" s="7"/>
      <c r="T508" s="7"/>
      <c r="U508" s="7"/>
      <c r="V508" s="7"/>
      <c r="W508" s="7"/>
      <c r="X508" s="7"/>
    </row>
    <row r="509" spans="1:24" ht="105" customHeight="1" x14ac:dyDescent="0.3">
      <c r="A509" s="15"/>
      <c r="B509" s="15"/>
      <c r="C509" s="15"/>
      <c r="D509" s="15"/>
      <c r="E509" s="49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22"/>
      <c r="Q509" s="15"/>
      <c r="R509" s="7"/>
      <c r="S509" s="7"/>
      <c r="T509" s="7"/>
      <c r="U509" s="7"/>
      <c r="V509" s="7"/>
      <c r="W509" s="7"/>
      <c r="X509" s="7"/>
    </row>
    <row r="510" spans="1:24" ht="171" customHeight="1" x14ac:dyDescent="0.3">
      <c r="A510" s="15"/>
      <c r="B510" s="15"/>
      <c r="C510" s="15"/>
      <c r="D510" s="15"/>
      <c r="E510" s="49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27"/>
      <c r="Q510" s="15"/>
      <c r="R510" s="7"/>
      <c r="S510" s="7"/>
      <c r="T510" s="7"/>
      <c r="U510" s="7"/>
      <c r="V510" s="7"/>
      <c r="W510" s="7"/>
      <c r="X510" s="7"/>
    </row>
    <row r="511" spans="1:24" x14ac:dyDescent="0.3">
      <c r="A511" s="30"/>
      <c r="B511" s="30"/>
      <c r="C511" s="30"/>
      <c r="D511" s="30"/>
      <c r="E511" s="5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7"/>
      <c r="S511" s="7"/>
      <c r="T511" s="7"/>
      <c r="U511" s="7"/>
      <c r="V511" s="7"/>
      <c r="W511" s="7"/>
      <c r="X511" s="7"/>
    </row>
    <row r="512" spans="1:24" ht="165" customHeight="1" x14ac:dyDescent="0.3">
      <c r="A512" s="15"/>
      <c r="B512" s="15"/>
      <c r="C512" s="15"/>
      <c r="D512" s="15"/>
      <c r="E512" s="49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20"/>
      <c r="Q512" s="15"/>
      <c r="R512" s="7"/>
      <c r="S512" s="7"/>
      <c r="T512" s="7"/>
      <c r="U512" s="7"/>
      <c r="V512" s="7"/>
      <c r="W512" s="7"/>
      <c r="X512" s="7"/>
    </row>
    <row r="513" spans="1:24" ht="102" customHeight="1" x14ac:dyDescent="0.3">
      <c r="A513" s="15"/>
      <c r="B513" s="15"/>
      <c r="C513" s="15"/>
      <c r="D513" s="15"/>
      <c r="E513" s="49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20"/>
      <c r="Q513" s="15"/>
      <c r="R513" s="7"/>
      <c r="S513" s="7"/>
      <c r="T513" s="7"/>
      <c r="U513" s="7"/>
      <c r="V513" s="7"/>
      <c r="W513" s="7"/>
      <c r="X513" s="7"/>
    </row>
    <row r="514" spans="1:24" ht="88.5" customHeight="1" x14ac:dyDescent="0.3">
      <c r="A514" s="15"/>
      <c r="B514" s="15"/>
      <c r="C514" s="15"/>
      <c r="D514" s="15"/>
      <c r="E514" s="49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20"/>
      <c r="Q514" s="15"/>
      <c r="R514" s="7"/>
      <c r="S514" s="7"/>
      <c r="T514" s="7"/>
      <c r="U514" s="7"/>
      <c r="V514" s="7"/>
      <c r="W514" s="7"/>
      <c r="X514" s="7"/>
    </row>
    <row r="515" spans="1:24" ht="88.5" customHeight="1" x14ac:dyDescent="0.3">
      <c r="A515" s="15"/>
      <c r="B515" s="15"/>
      <c r="C515" s="15"/>
      <c r="D515" s="15"/>
      <c r="E515" s="49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22"/>
      <c r="Q515" s="15"/>
      <c r="R515" s="7"/>
      <c r="S515" s="7"/>
      <c r="T515" s="7"/>
      <c r="U515" s="7"/>
      <c r="V515" s="7"/>
      <c r="W515" s="7"/>
      <c r="X515" s="7"/>
    </row>
    <row r="516" spans="1:24" ht="120" customHeight="1" x14ac:dyDescent="0.3">
      <c r="A516" s="15"/>
      <c r="B516" s="15"/>
      <c r="C516" s="15"/>
      <c r="D516" s="15"/>
      <c r="E516" s="49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20"/>
      <c r="Q516" s="15"/>
      <c r="R516" s="7"/>
      <c r="S516" s="7"/>
      <c r="T516" s="7"/>
      <c r="U516" s="7"/>
      <c r="V516" s="7"/>
      <c r="W516" s="7"/>
      <c r="X516" s="7"/>
    </row>
    <row r="517" spans="1:24" x14ac:dyDescent="0.3">
      <c r="A517" s="15"/>
      <c r="B517" s="15"/>
      <c r="C517" s="15"/>
      <c r="D517" s="15"/>
      <c r="E517" s="49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20"/>
      <c r="Q517" s="15"/>
      <c r="R517" s="7"/>
      <c r="S517" s="7"/>
      <c r="T517" s="7"/>
      <c r="U517" s="7"/>
      <c r="V517" s="7"/>
      <c r="W517" s="7"/>
      <c r="X517" s="7"/>
    </row>
    <row r="518" spans="1:24" x14ac:dyDescent="0.3">
      <c r="A518" s="15"/>
      <c r="B518" s="15"/>
      <c r="C518" s="15"/>
      <c r="D518" s="15"/>
      <c r="E518" s="49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20"/>
      <c r="Q518" s="15"/>
      <c r="R518" s="7"/>
      <c r="S518" s="7"/>
      <c r="T518" s="7"/>
      <c r="U518" s="7"/>
      <c r="V518" s="7"/>
      <c r="W518" s="7"/>
      <c r="X518" s="7"/>
    </row>
    <row r="519" spans="1:24" x14ac:dyDescent="0.3">
      <c r="A519" s="15"/>
      <c r="B519" s="15"/>
      <c r="C519" s="15"/>
      <c r="D519" s="15"/>
      <c r="E519" s="49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7"/>
      <c r="S519" s="7"/>
      <c r="T519" s="7"/>
      <c r="U519" s="7"/>
      <c r="V519" s="7"/>
      <c r="W519" s="7"/>
      <c r="X519" s="7"/>
    </row>
    <row r="520" spans="1:24" ht="95.25" customHeight="1" x14ac:dyDescent="0.3">
      <c r="A520" s="15"/>
      <c r="B520" s="15"/>
      <c r="C520" s="15"/>
      <c r="D520" s="15"/>
      <c r="E520" s="49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7"/>
      <c r="S520" s="7"/>
      <c r="T520" s="7"/>
      <c r="U520" s="7"/>
      <c r="V520" s="7"/>
      <c r="W520" s="7"/>
      <c r="X520" s="7"/>
    </row>
    <row r="521" spans="1:24" ht="219.75" customHeight="1" x14ac:dyDescent="0.3">
      <c r="A521" s="15"/>
      <c r="B521" s="15"/>
      <c r="C521" s="15"/>
      <c r="D521" s="15"/>
      <c r="E521" s="49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7"/>
      <c r="S521" s="7"/>
      <c r="T521" s="7"/>
      <c r="U521" s="7"/>
      <c r="V521" s="7"/>
      <c r="W521" s="7"/>
      <c r="X521" s="7"/>
    </row>
    <row r="522" spans="1:24" ht="23.25" customHeight="1" x14ac:dyDescent="0.3">
      <c r="A522" s="30"/>
      <c r="B522" s="30"/>
      <c r="C522" s="30"/>
      <c r="D522" s="30"/>
      <c r="E522" s="5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7"/>
      <c r="S522" s="7"/>
      <c r="T522" s="7"/>
      <c r="U522" s="7"/>
      <c r="V522" s="7"/>
      <c r="W522" s="7"/>
      <c r="X522" s="7"/>
    </row>
    <row r="523" spans="1:24" ht="138" customHeight="1" x14ac:dyDescent="0.3">
      <c r="A523" s="15"/>
      <c r="B523" s="15"/>
      <c r="C523" s="15"/>
      <c r="D523" s="15"/>
      <c r="E523" s="49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22"/>
      <c r="Q523" s="15"/>
      <c r="R523" s="7"/>
      <c r="S523" s="7"/>
      <c r="T523" s="7"/>
      <c r="U523" s="7"/>
      <c r="V523" s="7"/>
      <c r="W523" s="7"/>
      <c r="X523" s="7"/>
    </row>
    <row r="524" spans="1:24" x14ac:dyDescent="0.3">
      <c r="A524" s="15"/>
      <c r="B524" s="15"/>
      <c r="C524" s="15"/>
      <c r="D524" s="15"/>
      <c r="E524" s="49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22"/>
      <c r="Q524" s="15"/>
      <c r="R524" s="7"/>
      <c r="S524" s="7"/>
      <c r="T524" s="7"/>
      <c r="U524" s="7"/>
      <c r="V524" s="7"/>
      <c r="W524" s="7"/>
      <c r="X524" s="7"/>
    </row>
    <row r="525" spans="1:24" ht="56.25" customHeight="1" x14ac:dyDescent="0.3">
      <c r="A525" s="15"/>
      <c r="B525" s="15"/>
      <c r="C525" s="15"/>
      <c r="D525" s="15"/>
      <c r="E525" s="49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7"/>
      <c r="S525" s="7"/>
      <c r="T525" s="7"/>
      <c r="U525" s="7"/>
      <c r="V525" s="7"/>
      <c r="W525" s="7"/>
      <c r="X525" s="7"/>
    </row>
    <row r="526" spans="1:24" ht="207.75" customHeight="1" x14ac:dyDescent="0.3">
      <c r="A526" s="15"/>
      <c r="B526" s="15"/>
      <c r="C526" s="15"/>
      <c r="D526" s="15"/>
      <c r="E526" s="49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7"/>
      <c r="S526" s="7"/>
      <c r="T526" s="7"/>
      <c r="U526" s="7"/>
      <c r="V526" s="7"/>
      <c r="W526" s="7"/>
      <c r="X526" s="7"/>
    </row>
    <row r="527" spans="1:24" x14ac:dyDescent="0.3">
      <c r="A527" s="15"/>
      <c r="B527" s="15"/>
      <c r="C527" s="15"/>
      <c r="D527" s="15"/>
      <c r="E527" s="49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7"/>
      <c r="S527" s="7"/>
      <c r="T527" s="7"/>
      <c r="U527" s="7"/>
      <c r="V527" s="7"/>
      <c r="W527" s="7"/>
      <c r="X527" s="7"/>
    </row>
    <row r="528" spans="1:24" ht="296.25" customHeight="1" x14ac:dyDescent="0.3">
      <c r="A528" s="15"/>
      <c r="B528" s="15"/>
      <c r="C528" s="15"/>
      <c r="D528" s="15"/>
      <c r="E528" s="49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7"/>
      <c r="S528" s="7"/>
      <c r="T528" s="7"/>
      <c r="U528" s="7"/>
      <c r="V528" s="7"/>
      <c r="W528" s="7"/>
      <c r="X528" s="7"/>
    </row>
    <row r="529" spans="1:24" ht="102.75" customHeight="1" x14ac:dyDescent="0.3">
      <c r="A529" s="15"/>
      <c r="B529" s="15"/>
      <c r="C529" s="15"/>
      <c r="D529" s="15"/>
      <c r="E529" s="49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22"/>
      <c r="Q529" s="15"/>
      <c r="R529" s="7"/>
      <c r="S529" s="7"/>
      <c r="T529" s="7"/>
      <c r="U529" s="7"/>
      <c r="V529" s="7"/>
      <c r="W529" s="7"/>
      <c r="X529" s="7"/>
    </row>
    <row r="530" spans="1:24" ht="72" customHeight="1" x14ac:dyDescent="0.3">
      <c r="A530" s="15"/>
      <c r="B530" s="15"/>
      <c r="C530" s="15"/>
      <c r="D530" s="15"/>
      <c r="E530" s="49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22"/>
      <c r="Q530" s="15"/>
      <c r="R530" s="7"/>
      <c r="S530" s="7"/>
      <c r="T530" s="7"/>
      <c r="U530" s="7"/>
      <c r="V530" s="7"/>
      <c r="W530" s="7"/>
      <c r="X530" s="7"/>
    </row>
    <row r="531" spans="1:24" ht="73.5" customHeight="1" x14ac:dyDescent="0.3">
      <c r="A531" s="15"/>
      <c r="B531" s="15"/>
      <c r="C531" s="15"/>
      <c r="D531" s="15"/>
      <c r="E531" s="49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22"/>
      <c r="Q531" s="15"/>
      <c r="R531" s="7"/>
      <c r="S531" s="7"/>
      <c r="T531" s="7"/>
      <c r="U531" s="7"/>
      <c r="V531" s="7"/>
      <c r="W531" s="7"/>
      <c r="X531" s="7"/>
    </row>
    <row r="532" spans="1:24" x14ac:dyDescent="0.3">
      <c r="A532" s="15"/>
      <c r="B532" s="15"/>
      <c r="C532" s="15"/>
      <c r="D532" s="15"/>
      <c r="E532" s="49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22"/>
      <c r="Q532" s="15"/>
      <c r="R532" s="7"/>
      <c r="S532" s="7"/>
      <c r="T532" s="7"/>
      <c r="U532" s="7"/>
      <c r="V532" s="7"/>
      <c r="W532" s="7"/>
      <c r="X532" s="7"/>
    </row>
    <row r="533" spans="1:24" x14ac:dyDescent="0.3">
      <c r="A533" s="15"/>
      <c r="B533" s="15"/>
      <c r="C533" s="15"/>
      <c r="D533" s="15"/>
      <c r="E533" s="49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22"/>
      <c r="Q533" s="15"/>
      <c r="R533" s="7"/>
      <c r="S533" s="7"/>
      <c r="T533" s="7"/>
      <c r="U533" s="7"/>
      <c r="V533" s="7"/>
      <c r="W533" s="7"/>
      <c r="X533" s="7"/>
    </row>
    <row r="534" spans="1:24" ht="93.75" customHeight="1" x14ac:dyDescent="0.3">
      <c r="A534" s="15"/>
      <c r="B534" s="15"/>
      <c r="C534" s="15"/>
      <c r="D534" s="15"/>
      <c r="E534" s="49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7"/>
      <c r="S534" s="7"/>
      <c r="T534" s="7"/>
      <c r="U534" s="7"/>
      <c r="V534" s="7"/>
      <c r="W534" s="7"/>
      <c r="X534" s="7"/>
    </row>
    <row r="535" spans="1:24" x14ac:dyDescent="0.3">
      <c r="A535" s="15"/>
      <c r="B535" s="15"/>
      <c r="C535" s="15"/>
      <c r="D535" s="15"/>
      <c r="E535" s="49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7"/>
      <c r="S535" s="7"/>
      <c r="T535" s="7"/>
      <c r="U535" s="7"/>
      <c r="V535" s="7"/>
      <c r="W535" s="7"/>
      <c r="X535" s="7"/>
    </row>
    <row r="536" spans="1:24" ht="139.5" customHeight="1" x14ac:dyDescent="0.3">
      <c r="A536" s="15"/>
      <c r="B536" s="15"/>
      <c r="C536" s="15"/>
      <c r="D536" s="15"/>
      <c r="E536" s="49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22"/>
      <c r="Q536" s="15"/>
      <c r="R536" s="7"/>
      <c r="S536" s="7"/>
      <c r="T536" s="7"/>
      <c r="U536" s="7"/>
      <c r="V536" s="7"/>
      <c r="W536" s="7"/>
      <c r="X536" s="7"/>
    </row>
    <row r="537" spans="1:24" ht="98.25" customHeight="1" x14ac:dyDescent="0.3">
      <c r="A537" s="15"/>
      <c r="B537" s="15"/>
      <c r="C537" s="15"/>
      <c r="D537" s="15"/>
      <c r="E537" s="49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20"/>
      <c r="Q537" s="15"/>
      <c r="R537" s="7"/>
      <c r="S537" s="7"/>
      <c r="T537" s="7"/>
      <c r="U537" s="7"/>
      <c r="V537" s="7"/>
      <c r="W537" s="7"/>
      <c r="X537" s="7"/>
    </row>
    <row r="538" spans="1:24" x14ac:dyDescent="0.3">
      <c r="A538" s="15"/>
      <c r="B538" s="15"/>
      <c r="C538" s="15"/>
      <c r="D538" s="15"/>
      <c r="E538" s="49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20"/>
      <c r="Q538" s="15"/>
      <c r="R538" s="7"/>
      <c r="S538" s="7"/>
      <c r="T538" s="7"/>
      <c r="U538" s="7"/>
      <c r="V538" s="7"/>
      <c r="W538" s="7"/>
      <c r="X538" s="7"/>
    </row>
    <row r="539" spans="1:24" x14ac:dyDescent="0.3">
      <c r="A539" s="15"/>
      <c r="B539" s="15"/>
      <c r="C539" s="15"/>
      <c r="D539" s="15"/>
      <c r="E539" s="49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7"/>
      <c r="S539" s="7"/>
      <c r="T539" s="7"/>
      <c r="U539" s="7"/>
      <c r="V539" s="7"/>
      <c r="W539" s="7"/>
      <c r="X539" s="7"/>
    </row>
    <row r="540" spans="1:24" x14ac:dyDescent="0.3">
      <c r="A540" s="15"/>
      <c r="B540" s="15"/>
      <c r="C540" s="15"/>
      <c r="D540" s="15"/>
      <c r="E540" s="49"/>
      <c r="F540" s="15"/>
      <c r="G540" s="15"/>
      <c r="H540" s="15"/>
      <c r="I540" s="28"/>
      <c r="J540" s="15"/>
      <c r="K540" s="15"/>
      <c r="L540" s="15"/>
      <c r="M540" s="15"/>
      <c r="N540" s="15"/>
      <c r="O540" s="15"/>
      <c r="P540" s="15"/>
      <c r="Q540" s="15"/>
      <c r="R540" s="7"/>
      <c r="S540" s="7"/>
      <c r="T540" s="7"/>
      <c r="U540" s="7"/>
      <c r="V540" s="7"/>
      <c r="W540" s="7"/>
      <c r="X540" s="7"/>
    </row>
    <row r="541" spans="1:24" x14ac:dyDescent="0.3">
      <c r="A541" s="15"/>
      <c r="B541" s="15"/>
      <c r="C541" s="15"/>
      <c r="D541" s="15"/>
      <c r="E541" s="49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22"/>
      <c r="Q541" s="15"/>
      <c r="R541" s="7"/>
      <c r="S541" s="7"/>
      <c r="T541" s="7"/>
      <c r="U541" s="7"/>
      <c r="V541" s="7"/>
      <c r="W541" s="7"/>
      <c r="X541" s="7"/>
    </row>
    <row r="542" spans="1:24" x14ac:dyDescent="0.3">
      <c r="A542" s="15"/>
      <c r="B542" s="15"/>
      <c r="C542" s="15"/>
      <c r="D542" s="15"/>
      <c r="E542" s="49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22"/>
      <c r="Q542" s="15"/>
      <c r="R542" s="7"/>
      <c r="S542" s="7"/>
      <c r="T542" s="7"/>
      <c r="U542" s="7"/>
      <c r="V542" s="7"/>
      <c r="W542" s="7"/>
      <c r="X542" s="7"/>
    </row>
    <row r="543" spans="1:24" x14ac:dyDescent="0.3">
      <c r="A543" s="15"/>
      <c r="B543" s="15"/>
      <c r="C543" s="15"/>
      <c r="D543" s="15"/>
      <c r="E543" s="49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22"/>
      <c r="Q543" s="15"/>
      <c r="R543" s="7"/>
      <c r="S543" s="7"/>
      <c r="T543" s="7"/>
      <c r="U543" s="7"/>
      <c r="V543" s="7"/>
      <c r="W543" s="7"/>
      <c r="X543" s="7"/>
    </row>
    <row r="544" spans="1:24" x14ac:dyDescent="0.3">
      <c r="A544" s="15"/>
      <c r="B544" s="15"/>
      <c r="C544" s="15"/>
      <c r="D544" s="15"/>
      <c r="E544" s="49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22"/>
      <c r="Q544" s="15"/>
      <c r="R544" s="7"/>
      <c r="S544" s="7"/>
      <c r="T544" s="7"/>
      <c r="U544" s="7"/>
      <c r="V544" s="7"/>
      <c r="W544" s="7"/>
      <c r="X544" s="7"/>
    </row>
    <row r="545" spans="1:24" x14ac:dyDescent="0.3">
      <c r="A545" s="15"/>
      <c r="B545" s="15"/>
      <c r="C545" s="15"/>
      <c r="D545" s="15"/>
      <c r="E545" s="49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7"/>
      <c r="S545" s="7"/>
      <c r="T545" s="7"/>
      <c r="U545" s="7"/>
      <c r="V545" s="7"/>
      <c r="W545" s="7"/>
      <c r="X545" s="7"/>
    </row>
    <row r="546" spans="1:24" x14ac:dyDescent="0.3">
      <c r="A546" s="15"/>
      <c r="B546" s="15"/>
      <c r="C546" s="15"/>
      <c r="D546" s="15"/>
      <c r="E546" s="49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7"/>
      <c r="S546" s="7"/>
      <c r="T546" s="7"/>
      <c r="U546" s="7"/>
      <c r="V546" s="7"/>
      <c r="W546" s="7"/>
      <c r="X546" s="7"/>
    </row>
    <row r="547" spans="1:24" ht="139.5" customHeight="1" x14ac:dyDescent="0.3">
      <c r="A547" s="15"/>
      <c r="B547" s="15"/>
      <c r="C547" s="15"/>
      <c r="D547" s="15"/>
      <c r="E547" s="49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7"/>
      <c r="S547" s="7"/>
      <c r="T547" s="7"/>
      <c r="U547" s="7"/>
      <c r="V547" s="7"/>
      <c r="W547" s="7"/>
      <c r="X547" s="7"/>
    </row>
    <row r="548" spans="1:24" ht="112.5" customHeight="1" x14ac:dyDescent="0.3">
      <c r="A548" s="15"/>
      <c r="B548" s="15"/>
      <c r="C548" s="15"/>
      <c r="D548" s="15"/>
      <c r="E548" s="49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7"/>
      <c r="S548" s="7"/>
      <c r="T548" s="7"/>
      <c r="U548" s="7"/>
      <c r="V548" s="7"/>
      <c r="W548" s="7"/>
      <c r="X548" s="7"/>
    </row>
    <row r="549" spans="1:24" x14ac:dyDescent="0.3">
      <c r="A549" s="15"/>
      <c r="B549" s="15"/>
      <c r="C549" s="15"/>
      <c r="D549" s="15"/>
      <c r="E549" s="49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7"/>
      <c r="S549" s="7"/>
      <c r="T549" s="7"/>
      <c r="U549" s="7"/>
      <c r="V549" s="7"/>
      <c r="W549" s="7"/>
      <c r="X549" s="7"/>
    </row>
    <row r="550" spans="1:24" ht="127.5" customHeight="1" x14ac:dyDescent="0.3">
      <c r="A550" s="15"/>
      <c r="B550" s="15"/>
      <c r="C550" s="15"/>
      <c r="D550" s="15"/>
      <c r="E550" s="49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7"/>
      <c r="S550" s="7"/>
      <c r="T550" s="7"/>
      <c r="U550" s="7"/>
      <c r="V550" s="7"/>
      <c r="W550" s="7"/>
      <c r="X550" s="7"/>
    </row>
    <row r="551" spans="1:24" ht="140.25" customHeight="1" x14ac:dyDescent="0.3">
      <c r="A551" s="15"/>
      <c r="B551" s="15"/>
      <c r="C551" s="15"/>
      <c r="D551" s="15"/>
      <c r="E551" s="49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7"/>
      <c r="S551" s="7"/>
      <c r="T551" s="7"/>
      <c r="U551" s="7"/>
      <c r="V551" s="7"/>
      <c r="W551" s="7"/>
      <c r="X551" s="7"/>
    </row>
    <row r="552" spans="1:24" ht="189.75" customHeight="1" x14ac:dyDescent="0.3">
      <c r="A552" s="15"/>
      <c r="B552" s="15"/>
      <c r="C552" s="15"/>
      <c r="D552" s="15"/>
      <c r="E552" s="49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29"/>
      <c r="Q552" s="15"/>
      <c r="R552" s="7"/>
      <c r="S552" s="7"/>
      <c r="T552" s="7"/>
      <c r="U552" s="7"/>
      <c r="V552" s="7"/>
      <c r="W552" s="7"/>
      <c r="X552" s="7"/>
    </row>
    <row r="553" spans="1:24" ht="127.5" customHeight="1" x14ac:dyDescent="0.3">
      <c r="A553" s="15"/>
      <c r="B553" s="15"/>
      <c r="C553" s="15"/>
      <c r="D553" s="15"/>
      <c r="E553" s="49"/>
      <c r="F553" s="15"/>
      <c r="G553" s="20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7"/>
      <c r="S553" s="7"/>
      <c r="T553" s="7"/>
      <c r="U553" s="7"/>
      <c r="V553" s="7"/>
      <c r="W553" s="7"/>
      <c r="X553" s="7"/>
    </row>
    <row r="554" spans="1:24" x14ac:dyDescent="0.3">
      <c r="A554" s="15"/>
      <c r="B554" s="15"/>
      <c r="C554" s="15"/>
      <c r="D554" s="15"/>
      <c r="E554" s="49"/>
      <c r="F554" s="15"/>
      <c r="G554" s="20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7"/>
      <c r="S554" s="7"/>
      <c r="T554" s="7"/>
      <c r="U554" s="7"/>
      <c r="V554" s="7"/>
      <c r="W554" s="7"/>
      <c r="X554" s="7"/>
    </row>
    <row r="555" spans="1:24" ht="27" customHeight="1" x14ac:dyDescent="0.3">
      <c r="A555" s="30"/>
      <c r="B555" s="30"/>
      <c r="C555" s="30"/>
      <c r="D555" s="30"/>
      <c r="E555" s="5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7"/>
      <c r="S555" s="7"/>
      <c r="T555" s="7"/>
      <c r="U555" s="7"/>
      <c r="V555" s="7"/>
      <c r="W555" s="7"/>
      <c r="X555" s="7"/>
    </row>
    <row r="556" spans="1:24" ht="23.25" customHeight="1" x14ac:dyDescent="0.3">
      <c r="A556" s="30"/>
      <c r="B556" s="30"/>
      <c r="C556" s="30"/>
      <c r="D556" s="30"/>
      <c r="E556" s="5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7"/>
      <c r="S556" s="7"/>
      <c r="T556" s="7"/>
      <c r="U556" s="7"/>
      <c r="V556" s="7"/>
      <c r="W556" s="7"/>
      <c r="X556" s="7"/>
    </row>
    <row r="557" spans="1:24" ht="59.25" customHeight="1" x14ac:dyDescent="0.3">
      <c r="A557" s="15"/>
      <c r="B557" s="15"/>
      <c r="C557" s="15"/>
      <c r="D557" s="15"/>
      <c r="E557" s="49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22"/>
      <c r="Q557" s="15"/>
      <c r="R557" s="7"/>
      <c r="S557" s="7"/>
      <c r="T557" s="7"/>
      <c r="U557" s="7"/>
      <c r="V557" s="7"/>
      <c r="W557" s="7"/>
      <c r="X557" s="7"/>
    </row>
    <row r="558" spans="1:24" ht="77.25" customHeight="1" x14ac:dyDescent="0.3">
      <c r="A558" s="15"/>
      <c r="B558" s="15"/>
      <c r="C558" s="15"/>
      <c r="D558" s="15"/>
      <c r="E558" s="49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22"/>
      <c r="Q558" s="15"/>
      <c r="R558" s="7"/>
      <c r="S558" s="7"/>
      <c r="T558" s="7"/>
      <c r="U558" s="7"/>
      <c r="V558" s="7"/>
      <c r="W558" s="7"/>
      <c r="X558" s="7"/>
    </row>
    <row r="559" spans="1:24" x14ac:dyDescent="0.3">
      <c r="A559" s="15"/>
      <c r="B559" s="15"/>
      <c r="C559" s="15"/>
      <c r="D559" s="15"/>
      <c r="E559" s="49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22"/>
      <c r="Q559" s="15"/>
      <c r="R559" s="7"/>
      <c r="S559" s="7"/>
      <c r="T559" s="7"/>
      <c r="U559" s="7"/>
      <c r="V559" s="7"/>
      <c r="W559" s="7"/>
      <c r="X559" s="7"/>
    </row>
    <row r="560" spans="1:24" ht="96" customHeight="1" x14ac:dyDescent="0.3">
      <c r="A560" s="15"/>
      <c r="B560" s="15"/>
      <c r="C560" s="15"/>
      <c r="D560" s="15"/>
      <c r="E560" s="49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23"/>
      <c r="Q560" s="15"/>
      <c r="R560" s="10"/>
      <c r="S560" s="7"/>
      <c r="T560" s="7"/>
      <c r="U560" s="7"/>
      <c r="V560" s="7"/>
      <c r="W560" s="7"/>
      <c r="X560" s="7"/>
    </row>
    <row r="561" spans="1:24" ht="72.75" customHeight="1" x14ac:dyDescent="0.3">
      <c r="A561" s="15"/>
      <c r="B561" s="15"/>
      <c r="C561" s="15"/>
      <c r="D561" s="15"/>
      <c r="E561" s="49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22"/>
      <c r="Q561" s="15"/>
      <c r="R561" s="7"/>
      <c r="S561" s="7"/>
      <c r="T561" s="7"/>
      <c r="U561" s="7"/>
      <c r="V561" s="7"/>
      <c r="W561" s="7"/>
      <c r="X561" s="7"/>
    </row>
    <row r="562" spans="1:24" x14ac:dyDescent="0.3">
      <c r="A562" s="15"/>
      <c r="B562" s="15"/>
      <c r="C562" s="15"/>
      <c r="D562" s="15"/>
      <c r="E562" s="49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22"/>
      <c r="Q562" s="15"/>
      <c r="R562" s="7"/>
      <c r="S562" s="7"/>
      <c r="T562" s="7"/>
      <c r="U562" s="7"/>
      <c r="V562" s="7"/>
      <c r="W562" s="7"/>
      <c r="X562" s="7"/>
    </row>
    <row r="563" spans="1:24" x14ac:dyDescent="0.3">
      <c r="A563" s="15"/>
      <c r="B563" s="15"/>
      <c r="C563" s="15"/>
      <c r="D563" s="15"/>
      <c r="E563" s="49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23"/>
      <c r="Q563" s="15"/>
      <c r="R563" s="7"/>
      <c r="S563" s="10"/>
      <c r="T563" s="7"/>
      <c r="U563" s="7"/>
      <c r="V563" s="7"/>
      <c r="W563" s="7"/>
      <c r="X563" s="7"/>
    </row>
    <row r="564" spans="1:24" s="9" customFormat="1" ht="62.25" customHeight="1" x14ac:dyDescent="0.3">
      <c r="A564" s="15"/>
      <c r="B564" s="15"/>
      <c r="C564" s="15"/>
      <c r="D564" s="15"/>
      <c r="E564" s="49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23"/>
      <c r="Q564" s="15"/>
      <c r="R564" s="7"/>
      <c r="S564" s="7"/>
      <c r="T564" s="10"/>
      <c r="U564" s="10"/>
      <c r="V564" s="10"/>
      <c r="W564" s="10"/>
      <c r="X564" s="10"/>
    </row>
    <row r="565" spans="1:24" ht="72" customHeight="1" x14ac:dyDescent="0.3">
      <c r="A565" s="15"/>
      <c r="B565" s="15"/>
      <c r="C565" s="15"/>
      <c r="D565" s="15"/>
      <c r="E565" s="49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23"/>
      <c r="Q565" s="15"/>
      <c r="R565" s="7"/>
      <c r="S565" s="7"/>
      <c r="T565" s="7"/>
      <c r="U565" s="7"/>
      <c r="V565" s="7"/>
      <c r="W565" s="7"/>
      <c r="X565" s="7"/>
    </row>
    <row r="566" spans="1:24" ht="105" customHeight="1" x14ac:dyDescent="0.3">
      <c r="A566" s="15"/>
      <c r="B566" s="15"/>
      <c r="C566" s="15"/>
      <c r="D566" s="15"/>
      <c r="E566" s="49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23"/>
      <c r="Q566" s="15"/>
      <c r="R566" s="7"/>
      <c r="S566" s="7"/>
      <c r="T566" s="7"/>
      <c r="U566" s="7"/>
      <c r="V566" s="7"/>
      <c r="W566" s="7"/>
      <c r="X566" s="7"/>
    </row>
    <row r="567" spans="1:24" ht="73.5" customHeight="1" x14ac:dyDescent="0.3">
      <c r="A567" s="15"/>
      <c r="B567" s="15"/>
      <c r="C567" s="15"/>
      <c r="D567" s="15"/>
      <c r="E567" s="49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22"/>
      <c r="Q567" s="15"/>
      <c r="R567" s="7"/>
      <c r="S567" s="7"/>
      <c r="T567" s="7"/>
      <c r="U567" s="7"/>
      <c r="V567" s="7"/>
      <c r="W567" s="7"/>
      <c r="X567" s="7"/>
    </row>
    <row r="568" spans="1:24" ht="111" customHeight="1" x14ac:dyDescent="0.3">
      <c r="A568" s="15"/>
      <c r="B568" s="15"/>
      <c r="C568" s="15"/>
      <c r="D568" s="15"/>
      <c r="E568" s="49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7"/>
      <c r="S568" s="7"/>
      <c r="T568" s="7"/>
      <c r="U568" s="7"/>
      <c r="V568" s="7"/>
      <c r="W568" s="7"/>
      <c r="X568" s="7"/>
    </row>
    <row r="569" spans="1:24" ht="127.5" customHeight="1" x14ac:dyDescent="0.3">
      <c r="A569" s="15"/>
      <c r="B569" s="15"/>
      <c r="C569" s="15"/>
      <c r="D569" s="15"/>
      <c r="E569" s="49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7"/>
      <c r="S569" s="7"/>
      <c r="T569" s="7"/>
      <c r="U569" s="7"/>
      <c r="V569" s="7"/>
      <c r="W569" s="7"/>
      <c r="X569" s="7"/>
    </row>
    <row r="570" spans="1:24" ht="127.5" customHeight="1" x14ac:dyDescent="0.3">
      <c r="A570" s="15"/>
      <c r="B570" s="15"/>
      <c r="C570" s="15"/>
      <c r="D570" s="15"/>
      <c r="E570" s="49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7"/>
      <c r="S570" s="7"/>
      <c r="T570" s="7"/>
      <c r="U570" s="7"/>
      <c r="V570" s="7"/>
      <c r="W570" s="7"/>
      <c r="X570" s="7"/>
    </row>
    <row r="571" spans="1:24" ht="57" customHeight="1" x14ac:dyDescent="0.3">
      <c r="A571" s="15"/>
      <c r="B571" s="15"/>
      <c r="C571" s="15"/>
      <c r="D571" s="15"/>
      <c r="E571" s="49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22"/>
      <c r="Q571" s="15"/>
      <c r="R571" s="7"/>
      <c r="S571" s="7"/>
      <c r="T571" s="7"/>
      <c r="U571" s="7"/>
      <c r="V571" s="7"/>
      <c r="W571" s="7"/>
      <c r="X571" s="7"/>
    </row>
    <row r="572" spans="1:24" ht="81.75" customHeight="1" x14ac:dyDescent="0.3">
      <c r="A572" s="15"/>
      <c r="B572" s="15"/>
      <c r="C572" s="15"/>
      <c r="D572" s="15"/>
      <c r="E572" s="49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22"/>
      <c r="Q572" s="15"/>
      <c r="R572" s="7"/>
      <c r="S572" s="7"/>
      <c r="T572" s="7"/>
      <c r="U572" s="7"/>
      <c r="V572" s="7"/>
      <c r="W572" s="7"/>
      <c r="X572" s="7"/>
    </row>
    <row r="573" spans="1:24" ht="81.75" customHeight="1" x14ac:dyDescent="0.3">
      <c r="A573" s="15"/>
      <c r="B573" s="15"/>
      <c r="C573" s="15"/>
      <c r="D573" s="15"/>
      <c r="E573" s="49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7"/>
      <c r="S573" s="7"/>
      <c r="T573" s="7"/>
      <c r="U573" s="7"/>
      <c r="V573" s="7"/>
      <c r="W573" s="7"/>
      <c r="X573" s="7"/>
    </row>
    <row r="574" spans="1:24" ht="170.25" customHeight="1" x14ac:dyDescent="0.3">
      <c r="A574" s="15"/>
      <c r="B574" s="15"/>
      <c r="C574" s="15"/>
      <c r="D574" s="15"/>
      <c r="E574" s="49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7"/>
      <c r="S574" s="7"/>
      <c r="T574" s="7"/>
      <c r="U574" s="7"/>
      <c r="V574" s="7"/>
      <c r="W574" s="7"/>
      <c r="X574" s="7"/>
    </row>
    <row r="575" spans="1:24" x14ac:dyDescent="0.3">
      <c r="A575" s="15"/>
      <c r="B575" s="15"/>
      <c r="C575" s="15"/>
      <c r="D575" s="15"/>
      <c r="E575" s="5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22"/>
      <c r="Q575" s="15"/>
      <c r="R575" s="7"/>
      <c r="S575" s="7"/>
      <c r="T575" s="7"/>
      <c r="U575" s="7"/>
      <c r="V575" s="7"/>
      <c r="W575" s="7"/>
      <c r="X575" s="7"/>
    </row>
    <row r="576" spans="1:24" x14ac:dyDescent="0.3">
      <c r="A576" s="15"/>
      <c r="B576" s="15"/>
      <c r="C576" s="15"/>
      <c r="D576" s="15"/>
      <c r="E576" s="49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22"/>
      <c r="Q576" s="15"/>
      <c r="R576" s="7"/>
      <c r="S576" s="7"/>
      <c r="T576" s="7"/>
      <c r="U576" s="7"/>
      <c r="V576" s="7"/>
      <c r="W576" s="7"/>
      <c r="X576" s="7"/>
    </row>
    <row r="577" spans="1:24" x14ac:dyDescent="0.3">
      <c r="A577" s="15"/>
      <c r="B577" s="15"/>
      <c r="C577" s="15"/>
      <c r="D577" s="15"/>
      <c r="E577" s="49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22"/>
      <c r="Q577" s="15"/>
      <c r="R577" s="7"/>
      <c r="S577" s="7"/>
      <c r="T577" s="7"/>
      <c r="U577" s="7"/>
      <c r="V577" s="7"/>
      <c r="W577" s="7"/>
      <c r="X577" s="7"/>
    </row>
    <row r="578" spans="1:24" x14ac:dyDescent="0.3">
      <c r="A578" s="15"/>
      <c r="B578" s="15"/>
      <c r="C578" s="15"/>
      <c r="D578" s="15"/>
      <c r="E578" s="49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22"/>
      <c r="Q578" s="15"/>
      <c r="R578" s="7"/>
      <c r="S578" s="7"/>
      <c r="T578" s="7"/>
      <c r="U578" s="7"/>
      <c r="V578" s="7"/>
      <c r="W578" s="7"/>
      <c r="X578" s="7"/>
    </row>
    <row r="579" spans="1:24" ht="170.25" customHeight="1" x14ac:dyDescent="0.3">
      <c r="A579" s="15"/>
      <c r="B579" s="15"/>
      <c r="C579" s="15"/>
      <c r="D579" s="15"/>
      <c r="E579" s="49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7"/>
      <c r="S579" s="7"/>
      <c r="T579" s="7"/>
      <c r="U579" s="7"/>
      <c r="V579" s="7"/>
      <c r="W579" s="7"/>
      <c r="X579" s="7"/>
    </row>
    <row r="580" spans="1:24" x14ac:dyDescent="0.3">
      <c r="A580" s="15"/>
      <c r="B580" s="15"/>
      <c r="C580" s="15"/>
      <c r="D580" s="20"/>
      <c r="E580" s="49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7"/>
      <c r="S580" s="7"/>
      <c r="T580" s="7"/>
      <c r="U580" s="7"/>
      <c r="V580" s="7"/>
      <c r="W580" s="7"/>
      <c r="X580" s="7"/>
    </row>
    <row r="581" spans="1:24" x14ac:dyDescent="0.3">
      <c r="A581" s="15"/>
      <c r="B581" s="15"/>
      <c r="C581" s="15"/>
      <c r="D581" s="20"/>
      <c r="E581" s="49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7"/>
      <c r="S581" s="7"/>
      <c r="T581" s="7"/>
      <c r="U581" s="7"/>
      <c r="V581" s="7"/>
      <c r="W581" s="7"/>
      <c r="X581" s="7"/>
    </row>
    <row r="582" spans="1:24" x14ac:dyDescent="0.3">
      <c r="A582" s="15"/>
      <c r="B582" s="15"/>
      <c r="C582" s="15"/>
      <c r="D582" s="15"/>
      <c r="E582" s="49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22"/>
      <c r="Q582" s="15"/>
      <c r="R582" s="7"/>
      <c r="S582" s="7"/>
      <c r="T582" s="7"/>
      <c r="U582" s="7"/>
      <c r="V582" s="7"/>
      <c r="W582" s="7"/>
      <c r="X582" s="7"/>
    </row>
    <row r="583" spans="1:24" x14ac:dyDescent="0.3">
      <c r="A583" s="15"/>
      <c r="B583" s="15"/>
      <c r="C583" s="15"/>
      <c r="D583" s="15"/>
      <c r="E583" s="49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22"/>
      <c r="Q583" s="15"/>
      <c r="R583" s="7"/>
      <c r="S583" s="7"/>
      <c r="T583" s="7"/>
      <c r="U583" s="7"/>
      <c r="V583" s="7"/>
      <c r="W583" s="7"/>
      <c r="X583" s="7"/>
    </row>
    <row r="584" spans="1:24" x14ac:dyDescent="0.3">
      <c r="A584" s="15"/>
      <c r="B584" s="15"/>
      <c r="C584" s="15"/>
      <c r="D584" s="15"/>
      <c r="E584" s="49"/>
      <c r="F584" s="15"/>
      <c r="G584" s="20"/>
      <c r="H584" s="15"/>
      <c r="I584" s="15"/>
      <c r="J584" s="15"/>
      <c r="K584" s="15"/>
      <c r="L584" s="15"/>
      <c r="M584" s="15"/>
      <c r="N584" s="15"/>
      <c r="O584" s="15"/>
      <c r="P584" s="22"/>
      <c r="Q584" s="15"/>
      <c r="R584" s="7"/>
      <c r="S584" s="7"/>
      <c r="T584" s="7"/>
      <c r="U584" s="7"/>
      <c r="V584" s="7"/>
      <c r="W584" s="7"/>
      <c r="X584" s="7"/>
    </row>
    <row r="585" spans="1:24" ht="81" customHeight="1" x14ac:dyDescent="0.3">
      <c r="A585" s="15"/>
      <c r="B585" s="15"/>
      <c r="C585" s="15"/>
      <c r="D585" s="15"/>
      <c r="E585" s="49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7"/>
      <c r="S585" s="7"/>
      <c r="T585" s="7"/>
      <c r="U585" s="7"/>
      <c r="V585" s="7"/>
      <c r="W585" s="7"/>
      <c r="X585" s="7"/>
    </row>
    <row r="586" spans="1:24" x14ac:dyDescent="0.3">
      <c r="A586" s="15"/>
      <c r="B586" s="15"/>
      <c r="C586" s="15"/>
      <c r="D586" s="15"/>
      <c r="E586" s="49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22"/>
      <c r="Q586" s="15"/>
      <c r="R586" s="7"/>
      <c r="S586" s="7"/>
      <c r="T586" s="7"/>
      <c r="U586" s="7"/>
      <c r="V586" s="7"/>
      <c r="W586" s="7"/>
      <c r="X586" s="7"/>
    </row>
    <row r="587" spans="1:24" ht="106.5" customHeight="1" x14ac:dyDescent="0.3">
      <c r="A587" s="15"/>
      <c r="B587" s="15"/>
      <c r="C587" s="15"/>
      <c r="D587" s="15"/>
      <c r="E587" s="49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22"/>
      <c r="Q587" s="15"/>
      <c r="R587" s="7"/>
      <c r="S587" s="7"/>
      <c r="T587" s="7"/>
      <c r="U587" s="7"/>
      <c r="V587" s="7"/>
      <c r="W587" s="7"/>
      <c r="X587" s="7"/>
    </row>
    <row r="588" spans="1:24" x14ac:dyDescent="0.3">
      <c r="A588" s="15"/>
      <c r="B588" s="15"/>
      <c r="C588" s="15"/>
      <c r="D588" s="15"/>
      <c r="E588" s="49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22"/>
      <c r="Q588" s="15"/>
      <c r="R588" s="7"/>
      <c r="S588" s="7"/>
      <c r="T588" s="7"/>
      <c r="U588" s="7"/>
      <c r="V588" s="7"/>
      <c r="W588" s="7"/>
      <c r="X588" s="7"/>
    </row>
    <row r="589" spans="1:24" x14ac:dyDescent="0.3">
      <c r="A589" s="15"/>
      <c r="B589" s="15"/>
      <c r="C589" s="15"/>
      <c r="D589" s="15"/>
      <c r="E589" s="49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7"/>
      <c r="S589" s="7"/>
      <c r="T589" s="7"/>
      <c r="U589" s="7"/>
      <c r="V589" s="7"/>
      <c r="W589" s="7"/>
      <c r="X589" s="7"/>
    </row>
    <row r="590" spans="1:24" x14ac:dyDescent="0.3">
      <c r="A590" s="15"/>
      <c r="B590" s="15"/>
      <c r="C590" s="15"/>
      <c r="D590" s="15"/>
      <c r="E590" s="49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7"/>
      <c r="S590" s="7"/>
      <c r="T590" s="7"/>
      <c r="U590" s="7"/>
      <c r="V590" s="7"/>
      <c r="W590" s="7"/>
      <c r="X590" s="7"/>
    </row>
    <row r="591" spans="1:24" x14ac:dyDescent="0.3">
      <c r="A591" s="15"/>
      <c r="B591" s="15"/>
      <c r="C591" s="15"/>
      <c r="D591" s="15"/>
      <c r="E591" s="49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7"/>
      <c r="S591" s="7"/>
      <c r="T591" s="7"/>
      <c r="U591" s="7"/>
      <c r="V591" s="7"/>
      <c r="W591" s="7"/>
      <c r="X591" s="7"/>
    </row>
    <row r="592" spans="1:24" ht="84" customHeight="1" x14ac:dyDescent="0.3">
      <c r="A592" s="15"/>
      <c r="B592" s="15"/>
      <c r="C592" s="15"/>
      <c r="D592" s="15"/>
      <c r="E592" s="49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7"/>
      <c r="S592" s="7"/>
      <c r="T592" s="7"/>
      <c r="U592" s="7"/>
      <c r="V592" s="7"/>
      <c r="W592" s="7"/>
      <c r="X592" s="7"/>
    </row>
    <row r="593" spans="1:24" x14ac:dyDescent="0.3">
      <c r="A593" s="15"/>
      <c r="B593" s="15"/>
      <c r="C593" s="15"/>
      <c r="D593" s="15"/>
      <c r="E593" s="49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7"/>
      <c r="S593" s="7"/>
      <c r="T593" s="7"/>
      <c r="U593" s="7"/>
      <c r="V593" s="7"/>
      <c r="W593" s="7"/>
      <c r="X593" s="7"/>
    </row>
    <row r="594" spans="1:24" x14ac:dyDescent="0.3">
      <c r="A594" s="15"/>
      <c r="B594" s="15"/>
      <c r="C594" s="15"/>
      <c r="D594" s="15"/>
      <c r="E594" s="49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22"/>
      <c r="Q594" s="15"/>
      <c r="R594" s="7"/>
      <c r="S594" s="7"/>
      <c r="T594" s="7"/>
      <c r="U594" s="7"/>
      <c r="V594" s="7"/>
      <c r="W594" s="7"/>
      <c r="X594" s="7"/>
    </row>
    <row r="595" spans="1:24" x14ac:dyDescent="0.3">
      <c r="A595" s="15"/>
      <c r="B595" s="15"/>
      <c r="C595" s="15"/>
      <c r="D595" s="15"/>
      <c r="E595" s="49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7"/>
      <c r="S595" s="7"/>
      <c r="T595" s="7"/>
      <c r="U595" s="7"/>
      <c r="V595" s="7"/>
      <c r="W595" s="7"/>
      <c r="X595" s="7"/>
    </row>
    <row r="596" spans="1:24" x14ac:dyDescent="0.3">
      <c r="A596" s="15"/>
      <c r="B596" s="15"/>
      <c r="C596" s="15"/>
      <c r="D596" s="15"/>
      <c r="E596" s="49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22"/>
      <c r="Q596" s="15"/>
      <c r="R596" s="7"/>
      <c r="S596" s="7"/>
      <c r="T596" s="7"/>
      <c r="U596" s="7"/>
      <c r="V596" s="7"/>
      <c r="W596" s="7"/>
      <c r="X596" s="7"/>
    </row>
    <row r="597" spans="1:24" ht="63" customHeight="1" x14ac:dyDescent="0.3">
      <c r="A597" s="15"/>
      <c r="B597" s="15"/>
      <c r="C597" s="15"/>
      <c r="D597" s="15"/>
      <c r="E597" s="49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7"/>
      <c r="S597" s="7"/>
      <c r="T597" s="7"/>
      <c r="U597" s="7"/>
      <c r="V597" s="7"/>
      <c r="W597" s="7"/>
      <c r="X597" s="7"/>
    </row>
    <row r="598" spans="1:24" x14ac:dyDescent="0.3">
      <c r="A598" s="15"/>
      <c r="B598" s="15"/>
      <c r="C598" s="15"/>
      <c r="D598" s="15"/>
      <c r="E598" s="49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7"/>
      <c r="S598" s="7"/>
      <c r="T598" s="7"/>
      <c r="U598" s="7"/>
      <c r="V598" s="7"/>
      <c r="W598" s="7"/>
      <c r="X598" s="7"/>
    </row>
    <row r="599" spans="1:24" ht="62.25" customHeight="1" x14ac:dyDescent="0.3">
      <c r="A599" s="15"/>
      <c r="B599" s="15"/>
      <c r="C599" s="15"/>
      <c r="D599" s="15"/>
      <c r="E599" s="5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7"/>
      <c r="S599" s="7"/>
      <c r="T599" s="7"/>
      <c r="U599" s="7"/>
      <c r="V599" s="7"/>
      <c r="W599" s="7"/>
      <c r="X599" s="7"/>
    </row>
    <row r="600" spans="1:24" x14ac:dyDescent="0.3">
      <c r="A600" s="15"/>
      <c r="B600" s="15"/>
      <c r="C600" s="15"/>
      <c r="D600" s="15"/>
      <c r="E600" s="49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22"/>
      <c r="Q600" s="15"/>
      <c r="R600" s="7"/>
      <c r="S600" s="7"/>
      <c r="T600" s="7"/>
      <c r="U600" s="7"/>
      <c r="V600" s="7"/>
      <c r="W600" s="7"/>
      <c r="X600" s="7"/>
    </row>
    <row r="601" spans="1:24" x14ac:dyDescent="0.3">
      <c r="A601" s="15"/>
      <c r="B601" s="15"/>
      <c r="C601" s="15"/>
      <c r="D601" s="15"/>
      <c r="E601" s="49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7"/>
      <c r="S601" s="7"/>
      <c r="T601" s="7"/>
      <c r="U601" s="7"/>
      <c r="V601" s="7"/>
      <c r="W601" s="7"/>
      <c r="X601" s="7"/>
    </row>
    <row r="602" spans="1:24" ht="58.5" customHeight="1" x14ac:dyDescent="0.3">
      <c r="A602" s="15"/>
      <c r="B602" s="15"/>
      <c r="C602" s="15"/>
      <c r="D602" s="15"/>
      <c r="E602" s="49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22"/>
      <c r="Q602" s="15"/>
      <c r="R602" s="7"/>
      <c r="S602" s="7"/>
      <c r="T602" s="7"/>
      <c r="U602" s="7"/>
      <c r="V602" s="7"/>
      <c r="W602" s="7"/>
      <c r="X602" s="7"/>
    </row>
    <row r="603" spans="1:24" x14ac:dyDescent="0.3">
      <c r="A603" s="15"/>
      <c r="B603" s="15"/>
      <c r="C603" s="15"/>
      <c r="D603" s="15"/>
      <c r="E603" s="49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22"/>
      <c r="Q603" s="15"/>
      <c r="R603" s="7"/>
      <c r="S603" s="7"/>
      <c r="T603" s="7"/>
      <c r="U603" s="7"/>
      <c r="V603" s="7"/>
      <c r="W603" s="7"/>
      <c r="X603" s="7"/>
    </row>
    <row r="604" spans="1:24" x14ac:dyDescent="0.3">
      <c r="A604" s="15"/>
      <c r="B604" s="15"/>
      <c r="C604" s="15"/>
      <c r="D604" s="15"/>
      <c r="E604" s="49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22"/>
      <c r="Q604" s="15"/>
      <c r="R604" s="7"/>
      <c r="S604" s="7"/>
      <c r="T604" s="7"/>
      <c r="U604" s="7"/>
      <c r="V604" s="7"/>
      <c r="W604" s="7"/>
      <c r="X604" s="7"/>
    </row>
    <row r="605" spans="1:24" x14ac:dyDescent="0.3">
      <c r="A605" s="15"/>
      <c r="B605" s="15"/>
      <c r="C605" s="15"/>
      <c r="D605" s="15"/>
      <c r="E605" s="49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7"/>
      <c r="S605" s="7"/>
      <c r="T605" s="7"/>
      <c r="U605" s="7"/>
      <c r="V605" s="7"/>
      <c r="W605" s="7"/>
      <c r="X605" s="7"/>
    </row>
    <row r="606" spans="1:24" ht="73.5" customHeight="1" x14ac:dyDescent="0.3">
      <c r="A606" s="15"/>
      <c r="B606" s="15"/>
      <c r="C606" s="15"/>
      <c r="D606" s="15"/>
      <c r="E606" s="49"/>
      <c r="F606" s="15"/>
      <c r="G606" s="20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7"/>
      <c r="S606" s="7"/>
      <c r="T606" s="7"/>
      <c r="U606" s="7"/>
      <c r="V606" s="7"/>
      <c r="W606" s="7"/>
      <c r="X606" s="7"/>
    </row>
    <row r="607" spans="1:24" ht="73.5" customHeight="1" x14ac:dyDescent="0.3">
      <c r="A607" s="15"/>
      <c r="B607" s="15"/>
      <c r="C607" s="15"/>
      <c r="D607" s="15"/>
      <c r="E607" s="49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22"/>
      <c r="Q607" s="15"/>
      <c r="R607" s="7"/>
      <c r="S607" s="7"/>
      <c r="T607" s="7"/>
      <c r="U607" s="7"/>
      <c r="V607" s="7"/>
      <c r="W607" s="7"/>
      <c r="X607" s="7"/>
    </row>
    <row r="608" spans="1:24" ht="75.75" customHeight="1" x14ac:dyDescent="0.3">
      <c r="A608" s="15"/>
      <c r="B608" s="15"/>
      <c r="C608" s="15"/>
      <c r="D608" s="15"/>
      <c r="E608" s="49"/>
      <c r="F608" s="15"/>
      <c r="G608" s="23"/>
      <c r="H608" s="15"/>
      <c r="I608" s="15"/>
      <c r="J608" s="15"/>
      <c r="K608" s="15"/>
      <c r="L608" s="15"/>
      <c r="M608" s="15"/>
      <c r="N608" s="15"/>
      <c r="O608" s="15"/>
      <c r="P608" s="20"/>
      <c r="Q608" s="15"/>
      <c r="R608" s="7"/>
      <c r="S608" s="7"/>
      <c r="T608" s="7"/>
      <c r="U608" s="7"/>
      <c r="V608" s="7"/>
      <c r="W608" s="7"/>
      <c r="X608" s="7"/>
    </row>
    <row r="609" spans="1:613" ht="99" customHeight="1" x14ac:dyDescent="0.3">
      <c r="A609" s="15"/>
      <c r="B609" s="15"/>
      <c r="C609" s="15"/>
      <c r="D609" s="15"/>
      <c r="E609" s="49"/>
      <c r="F609" s="15"/>
      <c r="G609" s="23"/>
      <c r="H609" s="15"/>
      <c r="I609" s="15"/>
      <c r="J609" s="15"/>
      <c r="K609" s="15"/>
      <c r="L609" s="15"/>
      <c r="M609" s="15"/>
      <c r="N609" s="15"/>
      <c r="O609" s="15"/>
      <c r="P609" s="20"/>
      <c r="Q609" s="15"/>
      <c r="R609" s="7"/>
      <c r="S609" s="7"/>
      <c r="T609" s="7"/>
      <c r="U609" s="7"/>
      <c r="V609" s="7"/>
      <c r="W609" s="7"/>
      <c r="X609" s="7"/>
    </row>
    <row r="610" spans="1:613" ht="75.75" customHeight="1" x14ac:dyDescent="0.3">
      <c r="A610" s="15"/>
      <c r="B610" s="15"/>
      <c r="C610" s="15"/>
      <c r="D610" s="15"/>
      <c r="E610" s="49"/>
      <c r="F610" s="15"/>
      <c r="G610" s="23"/>
      <c r="H610" s="15"/>
      <c r="I610" s="15"/>
      <c r="J610" s="15"/>
      <c r="K610" s="15"/>
      <c r="L610" s="15"/>
      <c r="M610" s="15"/>
      <c r="N610" s="15"/>
      <c r="O610" s="15"/>
      <c r="P610" s="20"/>
      <c r="Q610" s="15"/>
      <c r="R610" s="7"/>
      <c r="S610" s="7"/>
      <c r="T610" s="7"/>
      <c r="U610" s="7"/>
      <c r="V610" s="7"/>
      <c r="W610" s="7"/>
      <c r="X610" s="7"/>
    </row>
    <row r="611" spans="1:613" ht="134.25" customHeight="1" x14ac:dyDescent="0.3">
      <c r="A611" s="15"/>
      <c r="B611" s="15"/>
      <c r="C611" s="15"/>
      <c r="D611" s="15"/>
      <c r="E611" s="49"/>
      <c r="F611" s="15"/>
      <c r="G611" s="23"/>
      <c r="H611" s="15"/>
      <c r="I611" s="15"/>
      <c r="J611" s="15"/>
      <c r="K611" s="15"/>
      <c r="L611" s="15"/>
      <c r="M611" s="15"/>
      <c r="N611" s="15"/>
      <c r="O611" s="15"/>
      <c r="P611" s="20"/>
      <c r="Q611" s="15"/>
      <c r="R611" s="7"/>
      <c r="S611" s="7"/>
      <c r="T611" s="7"/>
      <c r="U611" s="7"/>
      <c r="V611" s="7"/>
      <c r="W611" s="7"/>
      <c r="X611" s="7"/>
    </row>
    <row r="612" spans="1:613" ht="41.25" customHeight="1" x14ac:dyDescent="0.3">
      <c r="A612" s="30"/>
      <c r="B612" s="30"/>
      <c r="C612" s="30"/>
      <c r="D612" s="30"/>
      <c r="E612" s="5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1:613" s="12" customFormat="1" ht="57" customHeight="1" x14ac:dyDescent="0.3">
      <c r="A613" s="15"/>
      <c r="B613" s="15"/>
      <c r="C613" s="15"/>
      <c r="D613" s="15"/>
      <c r="E613" s="49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23"/>
      <c r="Q613" s="15"/>
      <c r="R613" s="13"/>
      <c r="S613" s="13"/>
      <c r="T613" s="13"/>
      <c r="U613" s="13"/>
      <c r="V613" s="13"/>
      <c r="W613" s="13"/>
      <c r="X613" s="13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  <c r="IQ613" s="14"/>
      <c r="IR613" s="14"/>
      <c r="IS613" s="14"/>
      <c r="IT613" s="14"/>
      <c r="IU613" s="14"/>
      <c r="IV613" s="14"/>
      <c r="IW613" s="14"/>
      <c r="IX613" s="14"/>
      <c r="IY613" s="14"/>
      <c r="IZ613" s="14"/>
      <c r="JA613" s="14"/>
      <c r="JB613" s="14"/>
      <c r="JC613" s="14"/>
      <c r="JD613" s="14"/>
      <c r="JE613" s="14"/>
      <c r="JF613" s="14"/>
      <c r="JG613" s="14"/>
      <c r="JH613" s="14"/>
      <c r="JI613" s="14"/>
      <c r="JJ613" s="14"/>
      <c r="JK613" s="14"/>
      <c r="JL613" s="14"/>
      <c r="JM613" s="14"/>
      <c r="JN613" s="14"/>
      <c r="JO613" s="14"/>
      <c r="JP613" s="14"/>
      <c r="JQ613" s="14"/>
      <c r="JR613" s="14"/>
      <c r="JS613" s="14"/>
      <c r="JT613" s="14"/>
      <c r="JU613" s="14"/>
      <c r="JV613" s="14"/>
      <c r="JW613" s="14"/>
      <c r="JX613" s="14"/>
      <c r="JY613" s="14"/>
      <c r="JZ613" s="14"/>
      <c r="KA613" s="14"/>
      <c r="KB613" s="14"/>
      <c r="KC613" s="14"/>
      <c r="KD613" s="14"/>
      <c r="KE613" s="14"/>
      <c r="KF613" s="14"/>
      <c r="KG613" s="14"/>
      <c r="KH613" s="14"/>
      <c r="KI613" s="14"/>
      <c r="KJ613" s="14"/>
      <c r="KK613" s="14"/>
      <c r="KL613" s="14"/>
      <c r="KM613" s="14"/>
      <c r="KN613" s="14"/>
      <c r="KO613" s="14"/>
      <c r="KP613" s="14"/>
      <c r="KQ613" s="14"/>
      <c r="KR613" s="14"/>
      <c r="KS613" s="14"/>
      <c r="KT613" s="14"/>
      <c r="KU613" s="14"/>
      <c r="KV613" s="14"/>
      <c r="KW613" s="14"/>
      <c r="KX613" s="14"/>
      <c r="KY613" s="14"/>
      <c r="KZ613" s="14"/>
      <c r="LA613" s="14"/>
      <c r="LB613" s="14"/>
      <c r="LC613" s="14"/>
      <c r="LD613" s="14"/>
      <c r="LE613" s="14"/>
      <c r="LF613" s="14"/>
      <c r="LG613" s="14"/>
      <c r="LH613" s="14"/>
      <c r="LI613" s="14"/>
      <c r="LJ613" s="14"/>
      <c r="LK613" s="14"/>
      <c r="LL613" s="14"/>
      <c r="LM613" s="14"/>
      <c r="LN613" s="14"/>
      <c r="LO613" s="14"/>
      <c r="LP613" s="14"/>
      <c r="LQ613" s="14"/>
      <c r="LR613" s="14"/>
      <c r="LS613" s="14"/>
      <c r="LT613" s="14"/>
      <c r="LU613" s="14"/>
      <c r="LV613" s="14"/>
      <c r="LW613" s="14"/>
      <c r="LX613" s="14"/>
      <c r="LY613" s="14"/>
      <c r="LZ613" s="14"/>
      <c r="MA613" s="14"/>
      <c r="MB613" s="14"/>
      <c r="MC613" s="14"/>
      <c r="MD613" s="14"/>
      <c r="ME613" s="14"/>
      <c r="MF613" s="14"/>
      <c r="MG613" s="14"/>
      <c r="MH613" s="14"/>
      <c r="MI613" s="14"/>
      <c r="MJ613" s="14"/>
      <c r="MK613" s="14"/>
      <c r="ML613" s="14"/>
      <c r="MM613" s="14"/>
      <c r="MN613" s="14"/>
      <c r="MO613" s="14"/>
      <c r="MP613" s="14"/>
      <c r="MQ613" s="14"/>
      <c r="MR613" s="14"/>
      <c r="MS613" s="14"/>
      <c r="MT613" s="14"/>
      <c r="MU613" s="14"/>
      <c r="MV613" s="14"/>
      <c r="MW613" s="14"/>
      <c r="MX613" s="14"/>
      <c r="MY613" s="14"/>
      <c r="MZ613" s="14"/>
      <c r="NA613" s="14"/>
      <c r="NB613" s="14"/>
      <c r="NC613" s="14"/>
      <c r="ND613" s="14"/>
      <c r="NE613" s="14"/>
      <c r="NF613" s="14"/>
      <c r="NG613" s="14"/>
      <c r="NH613" s="14"/>
      <c r="NI613" s="14"/>
      <c r="NJ613" s="14"/>
      <c r="NK613" s="14"/>
      <c r="NL613" s="14"/>
      <c r="NM613" s="14"/>
      <c r="NN613" s="14"/>
      <c r="NO613" s="14"/>
      <c r="NP613" s="14"/>
      <c r="NQ613" s="14"/>
      <c r="NR613" s="14"/>
      <c r="NS613" s="14"/>
      <c r="NT613" s="14"/>
      <c r="NU613" s="14"/>
      <c r="NV613" s="14"/>
      <c r="NW613" s="14"/>
      <c r="NX613" s="14"/>
      <c r="NY613" s="14"/>
      <c r="NZ613" s="14"/>
      <c r="OA613" s="14"/>
      <c r="OB613" s="14"/>
      <c r="OC613" s="14"/>
      <c r="OD613" s="14"/>
      <c r="OE613" s="14"/>
      <c r="OF613" s="14"/>
      <c r="OG613" s="14"/>
      <c r="OH613" s="14"/>
      <c r="OI613" s="14"/>
      <c r="OJ613" s="14"/>
      <c r="OK613" s="14"/>
      <c r="OL613" s="14"/>
      <c r="OM613" s="14"/>
      <c r="ON613" s="14"/>
      <c r="OO613" s="14"/>
      <c r="OP613" s="14"/>
      <c r="OQ613" s="14"/>
      <c r="OR613" s="14"/>
      <c r="OS613" s="14"/>
      <c r="OT613" s="14"/>
      <c r="OU613" s="14"/>
      <c r="OV613" s="14"/>
      <c r="OW613" s="14"/>
      <c r="OX613" s="14"/>
      <c r="OY613" s="14"/>
      <c r="OZ613" s="14"/>
      <c r="PA613" s="14"/>
      <c r="PB613" s="14"/>
      <c r="PC613" s="14"/>
      <c r="PD613" s="14"/>
      <c r="PE613" s="14"/>
      <c r="PF613" s="14"/>
      <c r="PG613" s="14"/>
      <c r="PH613" s="14"/>
      <c r="PI613" s="14"/>
      <c r="PJ613" s="14"/>
      <c r="PK613" s="14"/>
      <c r="PL613" s="14"/>
      <c r="PM613" s="14"/>
      <c r="PN613" s="14"/>
      <c r="PO613" s="14"/>
      <c r="PP613" s="14"/>
      <c r="PQ613" s="14"/>
      <c r="PR613" s="14"/>
      <c r="PS613" s="14"/>
      <c r="PT613" s="14"/>
      <c r="PU613" s="14"/>
      <c r="PV613" s="14"/>
      <c r="PW613" s="14"/>
      <c r="PX613" s="14"/>
      <c r="PY613" s="14"/>
      <c r="PZ613" s="14"/>
      <c r="QA613" s="14"/>
      <c r="QB613" s="14"/>
      <c r="QC613" s="14"/>
      <c r="QD613" s="14"/>
      <c r="QE613" s="14"/>
      <c r="QF613" s="14"/>
      <c r="QG613" s="14"/>
      <c r="QH613" s="14"/>
      <c r="QI613" s="14"/>
      <c r="QJ613" s="14"/>
      <c r="QK613" s="14"/>
      <c r="QL613" s="14"/>
      <c r="QM613" s="14"/>
      <c r="QN613" s="14"/>
      <c r="QO613" s="14"/>
      <c r="QP613" s="14"/>
      <c r="QQ613" s="14"/>
      <c r="QR613" s="14"/>
      <c r="QS613" s="14"/>
      <c r="QT613" s="14"/>
      <c r="QU613" s="14"/>
      <c r="QV613" s="14"/>
      <c r="QW613" s="14"/>
      <c r="QX613" s="14"/>
      <c r="QY613" s="14"/>
      <c r="QZ613" s="14"/>
      <c r="RA613" s="14"/>
      <c r="RB613" s="14"/>
      <c r="RC613" s="14"/>
      <c r="RD613" s="14"/>
      <c r="RE613" s="14"/>
      <c r="RF613" s="14"/>
      <c r="RG613" s="14"/>
      <c r="RH613" s="14"/>
      <c r="RI613" s="14"/>
      <c r="RJ613" s="14"/>
      <c r="RK613" s="14"/>
      <c r="RL613" s="14"/>
      <c r="RM613" s="14"/>
      <c r="RN613" s="14"/>
      <c r="RO613" s="14"/>
      <c r="RP613" s="14"/>
      <c r="RQ613" s="14"/>
      <c r="RR613" s="14"/>
      <c r="RS613" s="14"/>
      <c r="RT613" s="14"/>
      <c r="RU613" s="14"/>
      <c r="RV613" s="14"/>
      <c r="RW613" s="14"/>
      <c r="RX613" s="14"/>
      <c r="RY613" s="14"/>
      <c r="RZ613" s="14"/>
      <c r="SA613" s="14"/>
      <c r="SB613" s="14"/>
      <c r="SC613" s="14"/>
      <c r="SD613" s="14"/>
      <c r="SE613" s="14"/>
      <c r="SF613" s="14"/>
      <c r="SG613" s="14"/>
      <c r="SH613" s="14"/>
      <c r="SI613" s="14"/>
      <c r="SJ613" s="14"/>
      <c r="SK613" s="14"/>
      <c r="SL613" s="14"/>
      <c r="SM613" s="14"/>
      <c r="SN613" s="14"/>
      <c r="SO613" s="14"/>
      <c r="SP613" s="14"/>
      <c r="SQ613" s="14"/>
      <c r="SR613" s="14"/>
      <c r="SS613" s="14"/>
      <c r="ST613" s="14"/>
      <c r="SU613" s="14"/>
      <c r="SV613" s="14"/>
      <c r="SW613" s="14"/>
      <c r="SX613" s="14"/>
      <c r="SY613" s="14"/>
      <c r="SZ613" s="14"/>
      <c r="TA613" s="14"/>
      <c r="TB613" s="14"/>
      <c r="TC613" s="14"/>
      <c r="TD613" s="14"/>
      <c r="TE613" s="14"/>
      <c r="TF613" s="14"/>
      <c r="TG613" s="14"/>
      <c r="TH613" s="14"/>
      <c r="TI613" s="14"/>
      <c r="TJ613" s="14"/>
      <c r="TK613" s="14"/>
      <c r="TL613" s="14"/>
      <c r="TM613" s="14"/>
      <c r="TN613" s="14"/>
      <c r="TO613" s="14"/>
      <c r="TP613" s="14"/>
      <c r="TQ613" s="14"/>
      <c r="TR613" s="14"/>
      <c r="TS613" s="14"/>
      <c r="TT613" s="14"/>
      <c r="TU613" s="14"/>
      <c r="TV613" s="14"/>
      <c r="TW613" s="14"/>
      <c r="TX613" s="14"/>
      <c r="TY613" s="14"/>
      <c r="TZ613" s="14"/>
      <c r="UA613" s="14"/>
      <c r="UB613" s="14"/>
      <c r="UC613" s="14"/>
      <c r="UD613" s="14"/>
      <c r="UE613" s="14"/>
      <c r="UF613" s="14"/>
      <c r="UG613" s="14"/>
      <c r="UH613" s="14"/>
      <c r="UI613" s="14"/>
      <c r="UJ613" s="14"/>
      <c r="UK613" s="14"/>
      <c r="UL613" s="14"/>
      <c r="UM613" s="14"/>
      <c r="UN613" s="14"/>
      <c r="UO613" s="14"/>
      <c r="UP613" s="14"/>
      <c r="UQ613" s="14"/>
      <c r="UR613" s="14"/>
      <c r="US613" s="14"/>
      <c r="UT613" s="14"/>
      <c r="UU613" s="14"/>
      <c r="UV613" s="14"/>
      <c r="UW613" s="14"/>
      <c r="UX613" s="14"/>
      <c r="UY613" s="14"/>
      <c r="UZ613" s="14"/>
      <c r="VA613" s="14"/>
      <c r="VB613" s="14"/>
      <c r="VC613" s="14"/>
      <c r="VD613" s="14"/>
      <c r="VE613" s="14"/>
      <c r="VF613" s="14"/>
      <c r="VG613" s="14"/>
      <c r="VH613" s="14"/>
      <c r="VI613" s="14"/>
      <c r="VJ613" s="14"/>
      <c r="VK613" s="14"/>
      <c r="VL613" s="14"/>
      <c r="VM613" s="14"/>
      <c r="VN613" s="14"/>
      <c r="VO613" s="14"/>
      <c r="VP613" s="14"/>
      <c r="VQ613" s="14"/>
      <c r="VR613" s="14"/>
      <c r="VS613" s="14"/>
      <c r="VT613" s="14"/>
      <c r="VU613" s="14"/>
      <c r="VV613" s="14"/>
      <c r="VW613" s="14"/>
      <c r="VX613" s="14"/>
      <c r="VY613" s="14"/>
      <c r="VZ613" s="14"/>
      <c r="WA613" s="14"/>
      <c r="WB613" s="14"/>
      <c r="WC613" s="14"/>
      <c r="WD613" s="14"/>
      <c r="WE613" s="14"/>
      <c r="WF613" s="14"/>
      <c r="WG613" s="14"/>
      <c r="WH613" s="14"/>
      <c r="WI613" s="14"/>
      <c r="WJ613" s="14"/>
      <c r="WK613" s="14"/>
      <c r="WL613" s="14"/>
      <c r="WM613" s="14"/>
      <c r="WN613" s="14"/>
      <c r="WO613" s="14"/>
    </row>
    <row r="614" spans="1:613" ht="77.25" customHeight="1" x14ac:dyDescent="0.3">
      <c r="A614" s="15"/>
      <c r="B614" s="15"/>
      <c r="C614" s="15"/>
      <c r="D614" s="15"/>
      <c r="E614" s="49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23"/>
      <c r="Q614" s="15"/>
      <c r="R614" s="7"/>
      <c r="S614" s="7"/>
      <c r="T614" s="7"/>
      <c r="U614" s="7"/>
      <c r="V614" s="7"/>
      <c r="W614" s="7"/>
      <c r="X614" s="7"/>
    </row>
    <row r="615" spans="1:613" ht="84.75" customHeight="1" x14ac:dyDescent="0.3">
      <c r="A615" s="15"/>
      <c r="B615" s="15"/>
      <c r="C615" s="15"/>
      <c r="D615" s="15"/>
      <c r="E615" s="49"/>
      <c r="F615" s="15"/>
      <c r="G615" s="23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613" ht="29.25" customHeight="1" x14ac:dyDescent="0.3">
      <c r="A616" s="15"/>
      <c r="B616" s="15"/>
      <c r="C616" s="33"/>
      <c r="D616" s="33"/>
      <c r="E616" s="52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7"/>
      <c r="S616" s="7"/>
      <c r="T616" s="7"/>
      <c r="U616" s="7"/>
      <c r="V616" s="7"/>
      <c r="W616" s="7"/>
      <c r="X616" s="7"/>
    </row>
    <row r="617" spans="1:613" ht="131.25" customHeight="1" x14ac:dyDescent="0.3">
      <c r="A617" s="15"/>
      <c r="B617" s="15"/>
      <c r="C617" s="15"/>
      <c r="D617" s="15"/>
      <c r="E617" s="49"/>
      <c r="F617" s="15"/>
      <c r="G617" s="23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7"/>
      <c r="S617" s="7"/>
      <c r="T617" s="7"/>
      <c r="U617" s="7"/>
      <c r="V617" s="7"/>
      <c r="W617" s="7"/>
      <c r="X617" s="7"/>
    </row>
    <row r="618" spans="1:613" x14ac:dyDescent="0.3">
      <c r="A618" s="8"/>
      <c r="B618" s="8"/>
      <c r="C618" s="8"/>
      <c r="D618" s="8"/>
      <c r="E618" s="53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7"/>
      <c r="S618" s="7"/>
      <c r="T618" s="7"/>
      <c r="U618" s="7"/>
      <c r="V618" s="7"/>
      <c r="W618" s="7"/>
      <c r="X618" s="7"/>
    </row>
    <row r="619" spans="1:613" ht="117" customHeight="1" x14ac:dyDescent="0.3">
      <c r="A619" s="8"/>
      <c r="B619" s="8"/>
      <c r="C619" s="8"/>
      <c r="D619" s="8"/>
      <c r="E619" s="53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7"/>
      <c r="S619" s="7"/>
      <c r="T619" s="7"/>
      <c r="U619" s="7"/>
      <c r="V619" s="7"/>
      <c r="W619" s="7"/>
      <c r="X619" s="7"/>
    </row>
    <row r="620" spans="1:613" ht="36" customHeight="1" x14ac:dyDescent="0.3">
      <c r="A620" s="8"/>
      <c r="B620" s="8"/>
      <c r="C620" s="8"/>
      <c r="D620" s="8"/>
      <c r="E620" s="53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7"/>
      <c r="S620" s="7"/>
      <c r="T620" s="7"/>
      <c r="U620" s="7"/>
      <c r="V620" s="7"/>
      <c r="W620" s="7"/>
      <c r="X620" s="7"/>
    </row>
    <row r="621" spans="1:613" ht="117" customHeight="1" x14ac:dyDescent="0.3">
      <c r="A621" s="8"/>
      <c r="B621" s="8"/>
      <c r="C621" s="8"/>
      <c r="D621" s="8"/>
      <c r="E621" s="53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7"/>
      <c r="S621" s="7"/>
      <c r="T621" s="7"/>
      <c r="U621" s="7"/>
      <c r="V621" s="7"/>
      <c r="W621" s="7"/>
      <c r="X621" s="7"/>
    </row>
    <row r="622" spans="1:613" ht="28.5" customHeight="1" x14ac:dyDescent="0.3">
      <c r="A622" s="8"/>
      <c r="B622" s="8"/>
      <c r="C622" s="8"/>
      <c r="D622" s="8"/>
      <c r="E622" s="53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7"/>
      <c r="S622" s="7"/>
      <c r="T622" s="7"/>
      <c r="U622" s="7"/>
      <c r="V622" s="7"/>
      <c r="W622" s="7"/>
      <c r="X622" s="7"/>
    </row>
    <row r="623" spans="1:613" ht="84" customHeight="1" x14ac:dyDescent="0.3">
      <c r="A623" s="8"/>
      <c r="B623" s="8"/>
      <c r="C623" s="8"/>
      <c r="D623" s="8"/>
      <c r="E623" s="53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7"/>
      <c r="S623" s="7"/>
      <c r="T623" s="7"/>
      <c r="U623" s="7"/>
      <c r="V623" s="7"/>
      <c r="W623" s="7"/>
      <c r="X623" s="7"/>
    </row>
    <row r="624" spans="1:613" ht="73.5" customHeight="1" x14ac:dyDescent="0.3">
      <c r="A624" s="8"/>
      <c r="B624" s="8"/>
      <c r="C624" s="8"/>
      <c r="D624" s="8"/>
      <c r="E624" s="53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8:18" ht="15" customHeight="1" x14ac:dyDescent="0.3"/>
    <row r="629" spans="18:18" x14ac:dyDescent="0.3">
      <c r="R629" s="6"/>
    </row>
    <row r="631" spans="18:18" ht="20.25" customHeight="1" x14ac:dyDescent="0.3"/>
  </sheetData>
  <mergeCells count="43">
    <mergeCell ref="A2:T3"/>
    <mergeCell ref="A224:T224"/>
    <mergeCell ref="A229:T229"/>
    <mergeCell ref="A290:T290"/>
    <mergeCell ref="A233:T233"/>
    <mergeCell ref="A247:T247"/>
    <mergeCell ref="A256:T256"/>
    <mergeCell ref="A267:T267"/>
    <mergeCell ref="A289:T289"/>
    <mergeCell ref="A181:T181"/>
    <mergeCell ref="A189:T189"/>
    <mergeCell ref="A196:T196"/>
    <mergeCell ref="A203:T203"/>
    <mergeCell ref="A208:T208"/>
    <mergeCell ref="A114:T114"/>
    <mergeCell ref="A129:T129"/>
    <mergeCell ref="A172:T172"/>
    <mergeCell ref="A59:T59"/>
    <mergeCell ref="A69:T69"/>
    <mergeCell ref="A80:T80"/>
    <mergeCell ref="A93:T93"/>
    <mergeCell ref="A100:T100"/>
    <mergeCell ref="T4:T5"/>
    <mergeCell ref="F4:F5"/>
    <mergeCell ref="G4:G5"/>
    <mergeCell ref="A138:T138"/>
    <mergeCell ref="A156:T156"/>
    <mergeCell ref="H4:H5"/>
    <mergeCell ref="A21:T21"/>
    <mergeCell ref="A23:T23"/>
    <mergeCell ref="A41:T41"/>
    <mergeCell ref="O4:O5"/>
    <mergeCell ref="P4:P5"/>
    <mergeCell ref="A7:T7"/>
    <mergeCell ref="I4:N4"/>
    <mergeCell ref="A4:A5"/>
    <mergeCell ref="B4:B5"/>
    <mergeCell ref="C4:C5"/>
    <mergeCell ref="D4:D5"/>
    <mergeCell ref="E4:E5"/>
    <mergeCell ref="Q4:Q5"/>
    <mergeCell ref="R4:R5"/>
    <mergeCell ref="S4:S5"/>
  </mergeCells>
  <hyperlinks>
    <hyperlink ref="G194" r:id="rId1" xr:uid="{00000000-0004-0000-0200-000000000000}"/>
    <hyperlink ref="G249" r:id="rId2" xr:uid="{00000000-0004-0000-0200-000001000000}"/>
    <hyperlink ref="G96" r:id="rId3" xr:uid="{00000000-0004-0000-0200-000002000000}"/>
    <hyperlink ref="G97" r:id="rId4" xr:uid="{00000000-0004-0000-0200-000003000000}"/>
    <hyperlink ref="G94" r:id="rId5" xr:uid="{00000000-0004-0000-0200-000004000000}"/>
    <hyperlink ref="G83" r:id="rId6" xr:uid="{00000000-0004-0000-0200-000005000000}"/>
    <hyperlink ref="G82" r:id="rId7" xr:uid="{00000000-0004-0000-0200-000006000000}"/>
    <hyperlink ref="G88" r:id="rId8" xr:uid="{00000000-0004-0000-0200-000007000000}"/>
    <hyperlink ref="G85" r:id="rId9" xr:uid="{00000000-0004-0000-0200-000008000000}"/>
    <hyperlink ref="G86" r:id="rId10" xr:uid="{00000000-0004-0000-0200-000009000000}"/>
    <hyperlink ref="G89" r:id="rId11" xr:uid="{00000000-0004-0000-0200-00000A000000}"/>
    <hyperlink ref="G90" r:id="rId12" xr:uid="{00000000-0004-0000-0200-00000B000000}"/>
    <hyperlink ref="G91" r:id="rId13" xr:uid="{00000000-0004-0000-0200-00000C000000}"/>
    <hyperlink ref="G258" r:id="rId14" xr:uid="{00000000-0004-0000-0200-00000D000000}"/>
    <hyperlink ref="G259" r:id="rId15" xr:uid="{00000000-0004-0000-0200-00000E000000}"/>
    <hyperlink ref="G260" r:id="rId16" xr:uid="{00000000-0004-0000-0200-00000F000000}"/>
    <hyperlink ref="G257" r:id="rId17" xr:uid="{00000000-0004-0000-0200-000010000000}"/>
    <hyperlink ref="G265" r:id="rId18" xr:uid="{00000000-0004-0000-0200-000011000000}"/>
    <hyperlink ref="G262" r:id="rId19" xr:uid="{00000000-0004-0000-0200-000012000000}"/>
    <hyperlink ref="G261" r:id="rId20" xr:uid="{00000000-0004-0000-0200-000013000000}"/>
    <hyperlink ref="G264" r:id="rId21" xr:uid="{00000000-0004-0000-0200-000014000000}"/>
    <hyperlink ref="G182" r:id="rId22" xr:uid="{00000000-0004-0000-0200-000015000000}"/>
    <hyperlink ref="G188" r:id="rId23" xr:uid="{00000000-0004-0000-0200-000016000000}"/>
    <hyperlink ref="G185" r:id="rId24" xr:uid="{00000000-0004-0000-0200-000017000000}"/>
    <hyperlink ref="G186" r:id="rId25" xr:uid="{00000000-0004-0000-0200-000018000000}"/>
    <hyperlink ref="G187" r:id="rId26" xr:uid="{00000000-0004-0000-0200-000019000000}"/>
    <hyperlink ref="G61" r:id="rId27" xr:uid="{00000000-0004-0000-0200-00001A000000}"/>
    <hyperlink ref="G62" r:id="rId28" xr:uid="{00000000-0004-0000-0200-00001B000000}"/>
    <hyperlink ref="G63" r:id="rId29" xr:uid="{00000000-0004-0000-0200-00001C000000}"/>
    <hyperlink ref="G236" r:id="rId30" xr:uid="{00000000-0004-0000-0200-00001D000000}"/>
    <hyperlink ref="G242" r:id="rId31" xr:uid="{00000000-0004-0000-0200-00001E000000}"/>
    <hyperlink ref="G240" r:id="rId32" xr:uid="{00000000-0004-0000-0200-00001F000000}"/>
    <hyperlink ref="G241" r:id="rId33" xr:uid="{00000000-0004-0000-0200-000020000000}"/>
    <hyperlink ref="G239" r:id="rId34" xr:uid="{00000000-0004-0000-0200-000021000000}"/>
    <hyperlink ref="G132" r:id="rId35" xr:uid="{00000000-0004-0000-0200-000022000000}"/>
    <hyperlink ref="G205" r:id="rId36" xr:uid="{00000000-0004-0000-0200-000023000000}"/>
    <hyperlink ref="G206" r:id="rId37" xr:uid="{00000000-0004-0000-0200-000024000000}"/>
    <hyperlink ref="G207" r:id="rId38" xr:uid="{00000000-0004-0000-0200-000025000000}"/>
    <hyperlink ref="G204" r:id="rId39" xr:uid="{00000000-0004-0000-0200-000026000000}"/>
    <hyperlink ref="G144" r:id="rId40" xr:uid="{00000000-0004-0000-0200-000027000000}"/>
    <hyperlink ref="G147" r:id="rId41" xr:uid="{00000000-0004-0000-0200-000028000000}"/>
    <hyperlink ref="G150" r:id="rId42" xr:uid="{00000000-0004-0000-0200-000029000000}"/>
    <hyperlink ref="G152" r:id="rId43" xr:uid="{00000000-0004-0000-0200-00002A000000}"/>
    <hyperlink ref="G153" r:id="rId44" xr:uid="{00000000-0004-0000-0200-00002B000000}"/>
    <hyperlink ref="G142" r:id="rId45" xr:uid="{00000000-0004-0000-0200-00002C000000}"/>
    <hyperlink ref="G139" r:id="rId46" xr:uid="{00000000-0004-0000-0200-00002D000000}"/>
    <hyperlink ref="G140" r:id="rId47" xr:uid="{00000000-0004-0000-0200-00002E000000}"/>
    <hyperlink ref="G141" r:id="rId48" xr:uid="{00000000-0004-0000-0200-00002F000000}"/>
    <hyperlink ref="G231" r:id="rId49" xr:uid="{00000000-0004-0000-0200-000030000000}"/>
    <hyperlink ref="G104" r:id="rId50" xr:uid="{00000000-0004-0000-0200-000031000000}"/>
    <hyperlink ref="G108" r:id="rId51" xr:uid="{00000000-0004-0000-0200-000032000000}"/>
    <hyperlink ref="G107" r:id="rId52" xr:uid="{00000000-0004-0000-0200-000033000000}"/>
    <hyperlink ref="G102" r:id="rId53" xr:uid="{00000000-0004-0000-0200-000034000000}"/>
    <hyperlink ref="G101" r:id="rId54" xr:uid="{00000000-0004-0000-0200-000035000000}"/>
    <hyperlink ref="G109" r:id="rId55" xr:uid="{00000000-0004-0000-0200-000036000000}"/>
    <hyperlink ref="G106" r:id="rId56" xr:uid="{00000000-0004-0000-0200-000037000000}"/>
    <hyperlink ref="G105" r:id="rId57" xr:uid="{00000000-0004-0000-0200-000038000000}"/>
    <hyperlink ref="G111" r:id="rId58" xr:uid="{00000000-0004-0000-0200-000039000000}"/>
    <hyperlink ref="G113" r:id="rId59" xr:uid="{00000000-0004-0000-0200-00003A000000}"/>
    <hyperlink ref="G77" r:id="rId60" xr:uid="{00000000-0004-0000-0200-00003B000000}"/>
    <hyperlink ref="G73" r:id="rId61" xr:uid="{00000000-0004-0000-0200-00003C000000}"/>
    <hyperlink ref="G79" r:id="rId62" xr:uid="{00000000-0004-0000-0200-00003D000000}"/>
    <hyperlink ref="G70" r:id="rId63" xr:uid="{00000000-0004-0000-0200-00003E000000}"/>
    <hyperlink ref="G76" r:id="rId64" xr:uid="{00000000-0004-0000-0200-00003F000000}"/>
    <hyperlink ref="G72" r:id="rId65" xr:uid="{00000000-0004-0000-0200-000040000000}"/>
    <hyperlink ref="G74" r:id="rId66" xr:uid="{00000000-0004-0000-0200-000041000000}"/>
    <hyperlink ref="G197" r:id="rId67" xr:uid="{00000000-0004-0000-0200-000042000000}"/>
    <hyperlink ref="G199" r:id="rId68" xr:uid="{00000000-0004-0000-0200-000043000000}"/>
    <hyperlink ref="G119" r:id="rId69" xr:uid="{00000000-0004-0000-0200-000044000000}"/>
    <hyperlink ref="G115" r:id="rId70" xr:uid="{00000000-0004-0000-0200-000045000000}"/>
    <hyperlink ref="G123" r:id="rId71" xr:uid="{00000000-0004-0000-0200-000046000000}"/>
    <hyperlink ref="G122" r:id="rId72" xr:uid="{00000000-0004-0000-0200-000047000000}"/>
    <hyperlink ref="G117" r:id="rId73" xr:uid="{00000000-0004-0000-0200-000048000000}"/>
    <hyperlink ref="G124" r:id="rId74" xr:uid="{00000000-0004-0000-0200-000049000000}"/>
    <hyperlink ref="G126" r:id="rId75" xr:uid="{00000000-0004-0000-0200-00004A000000}"/>
    <hyperlink ref="G118" r:id="rId76" xr:uid="{00000000-0004-0000-0200-00004B000000}"/>
    <hyperlink ref="G42" r:id="rId77" xr:uid="{00000000-0004-0000-0200-00004C000000}"/>
    <hyperlink ref="G44" r:id="rId78" xr:uid="{00000000-0004-0000-0200-00004D000000}"/>
    <hyperlink ref="G45" r:id="rId79" xr:uid="{00000000-0004-0000-0200-00004E000000}"/>
    <hyperlink ref="G47" r:id="rId80" xr:uid="{00000000-0004-0000-0200-00004F000000}"/>
    <hyperlink ref="G49" r:id="rId81" xr:uid="{00000000-0004-0000-0200-000050000000}"/>
    <hyperlink ref="G52" r:id="rId82" xr:uid="{00000000-0004-0000-0200-000051000000}"/>
    <hyperlink ref="G55" r:id="rId83" xr:uid="{00000000-0004-0000-0200-000052000000}"/>
    <hyperlink ref="G57" r:id="rId84" xr:uid="{00000000-0004-0000-0200-000053000000}"/>
    <hyperlink ref="G214" r:id="rId85" xr:uid="{00000000-0004-0000-0200-000054000000}"/>
    <hyperlink ref="G215" r:id="rId86" xr:uid="{00000000-0004-0000-0200-000055000000}"/>
    <hyperlink ref="G220" r:id="rId87" xr:uid="{00000000-0004-0000-0200-000056000000}"/>
    <hyperlink ref="G223" r:id="rId88" xr:uid="{00000000-0004-0000-0200-000057000000}"/>
    <hyperlink ref="G209" r:id="rId89" xr:uid="{00000000-0004-0000-0200-000058000000}"/>
    <hyperlink ref="G210" r:id="rId90" xr:uid="{00000000-0004-0000-0200-000059000000}"/>
    <hyperlink ref="G24" r:id="rId91" xr:uid="{00000000-0004-0000-0200-00005A000000}"/>
    <hyperlink ref="G28" r:id="rId92" xr:uid="{00000000-0004-0000-0200-00005B000000}"/>
    <hyperlink ref="G29" r:id="rId93" xr:uid="{00000000-0004-0000-0200-00005C000000}"/>
    <hyperlink ref="G31" r:id="rId94" xr:uid="{00000000-0004-0000-0200-00005D000000}"/>
    <hyperlink ref="G37" r:id="rId95" xr:uid="{00000000-0004-0000-0200-00005E000000}"/>
    <hyperlink ref="G39" r:id="rId96" xr:uid="{00000000-0004-0000-0200-00005F000000}"/>
    <hyperlink ref="G174" r:id="rId97" xr:uid="{00000000-0004-0000-0200-000060000000}"/>
    <hyperlink ref="G179" r:id="rId98" xr:uid="{00000000-0004-0000-0200-000061000000}"/>
    <hyperlink ref="G217" r:id="rId99" xr:uid="{00000000-0004-0000-0200-000062000000}"/>
    <hyperlink ref="G53" r:id="rId100" xr:uid="{00000000-0004-0000-0200-000063000000}"/>
    <hyperlink ref="G54" r:id="rId101" xr:uid="{00000000-0004-0000-0200-000064000000}"/>
    <hyperlink ref="G58" r:id="rId102" xr:uid="{00000000-0004-0000-0200-000065000000}"/>
    <hyperlink ref="G43" r:id="rId103" xr:uid="{00000000-0004-0000-0200-000066000000}"/>
    <hyperlink ref="G16" r:id="rId104" xr:uid="{00000000-0004-0000-0200-000067000000}"/>
    <hyperlink ref="G15" r:id="rId105" xr:uid="{00000000-0004-0000-0200-000068000000}"/>
    <hyperlink ref="G10" r:id="rId106" xr:uid="{00000000-0004-0000-0200-000069000000}"/>
    <hyperlink ref="G20" r:id="rId107" xr:uid="{00000000-0004-0000-0200-00006A000000}"/>
    <hyperlink ref="G11" r:id="rId108" xr:uid="{00000000-0004-0000-0200-00006B000000}"/>
    <hyperlink ref="G12" r:id="rId109" xr:uid="{00000000-0004-0000-0200-00006C000000}"/>
    <hyperlink ref="G19" r:id="rId110" xr:uid="{00000000-0004-0000-0200-00006D000000}"/>
    <hyperlink ref="G167" r:id="rId111" xr:uid="{00000000-0004-0000-0200-00006E000000}"/>
    <hyperlink ref="G158" r:id="rId112" xr:uid="{00000000-0004-0000-0200-00006F000000}"/>
    <hyperlink ref="G169" r:id="rId113" xr:uid="{00000000-0004-0000-0200-000070000000}"/>
    <hyperlink ref="G157" r:id="rId114" xr:uid="{00000000-0004-0000-0200-000071000000}"/>
    <hyperlink ref="G164" r:id="rId115" xr:uid="{00000000-0004-0000-0200-000072000000}"/>
    <hyperlink ref="G166" r:id="rId116" xr:uid="{00000000-0004-0000-0200-000073000000}"/>
    <hyperlink ref="G171" r:id="rId117" xr:uid="{00000000-0004-0000-0200-000074000000}"/>
    <hyperlink ref="G309" r:id="rId118" xr:uid="{00000000-0004-0000-0200-000075000000}"/>
    <hyperlink ref="G291" r:id="rId119" xr:uid="{00000000-0004-0000-0200-000076000000}"/>
    <hyperlink ref="G320" r:id="rId120" xr:uid="{00000000-0004-0000-0200-000077000000}"/>
    <hyperlink ref="G324" r:id="rId121" xr:uid="{00000000-0004-0000-0200-000078000000}"/>
    <hyperlink ref="G295" r:id="rId122" xr:uid="{00000000-0004-0000-0200-000079000000}"/>
    <hyperlink ref="G311" r:id="rId123" xr:uid="{00000000-0004-0000-0200-00007A000000}"/>
    <hyperlink ref="G299" r:id="rId124" xr:uid="{00000000-0004-0000-0200-00007B000000}"/>
    <hyperlink ref="G316" r:id="rId125" xr:uid="{00000000-0004-0000-0200-00007C000000}"/>
    <hyperlink ref="G301" r:id="rId126" xr:uid="{00000000-0004-0000-0200-00007D000000}"/>
    <hyperlink ref="G310" r:id="rId127" xr:uid="{00000000-0004-0000-0200-00007E000000}"/>
    <hyperlink ref="G312" r:id="rId128" xr:uid="{00000000-0004-0000-0200-00007F000000}"/>
    <hyperlink ref="G300" r:id="rId129" xr:uid="{00000000-0004-0000-0200-000080000000}"/>
    <hyperlink ref="G337" r:id="rId130" xr:uid="{00000000-0004-0000-0200-000081000000}"/>
    <hyperlink ref="G314" r:id="rId131" xr:uid="{00000000-0004-0000-0200-000082000000}"/>
    <hyperlink ref="G293" r:id="rId132" xr:uid="{00000000-0004-0000-0200-000083000000}"/>
    <hyperlink ref="G328" r:id="rId133" xr:uid="{00000000-0004-0000-0200-000084000000}"/>
    <hyperlink ref="G308" r:id="rId134" xr:uid="{00000000-0004-0000-0200-000085000000}"/>
    <hyperlink ref="G335" r:id="rId135" xr:uid="{00000000-0004-0000-0200-000086000000}"/>
    <hyperlink ref="G318" r:id="rId136" xr:uid="{00000000-0004-0000-0200-000087000000}"/>
    <hyperlink ref="G317" r:id="rId137" xr:uid="{00000000-0004-0000-0200-000088000000}"/>
    <hyperlink ref="G336" r:id="rId138" xr:uid="{00000000-0004-0000-0200-000089000000}"/>
    <hyperlink ref="G325" r:id="rId139" xr:uid="{00000000-0004-0000-0200-00008A000000}"/>
    <hyperlink ref="G305" r:id="rId140" xr:uid="{00000000-0004-0000-0200-00008B000000}"/>
    <hyperlink ref="G313" r:id="rId141" xr:uid="{00000000-0004-0000-0200-00008C000000}"/>
    <hyperlink ref="G327" r:id="rId142" xr:uid="{00000000-0004-0000-0200-00008D000000}"/>
    <hyperlink ref="G27" r:id="rId143" xr:uid="{00000000-0004-0000-0200-00008E000000}"/>
    <hyperlink ref="G34" r:id="rId144" xr:uid="{00000000-0004-0000-0200-00008F000000}"/>
    <hyperlink ref="G284" r:id="rId145" xr:uid="{00000000-0004-0000-0200-000090000000}"/>
    <hyperlink ref="G287" r:id="rId146" xr:uid="{00000000-0004-0000-0200-000091000000}"/>
    <hyperlink ref="G275" r:id="rId147" xr:uid="{00000000-0004-0000-0200-000092000000}"/>
    <hyperlink ref="G288" r:id="rId148" xr:uid="{00000000-0004-0000-0200-000093000000}"/>
    <hyperlink ref="G268" r:id="rId149" xr:uid="{00000000-0004-0000-0200-000094000000}"/>
    <hyperlink ref="G285" r:id="rId150" xr:uid="{00000000-0004-0000-0200-000095000000}"/>
    <hyperlink ref="G273" r:id="rId151" xr:uid="{00000000-0004-0000-0200-000096000000}"/>
    <hyperlink ref="G278" r:id="rId152" xr:uid="{00000000-0004-0000-0200-000097000000}"/>
    <hyperlink ref="G252" r:id="rId153" xr:uid="{00000000-0004-0000-0200-000098000000}"/>
    <hyperlink ref="G254" r:id="rId154" xr:uid="{00000000-0004-0000-0200-000099000000}"/>
    <hyperlink ref="G98" r:id="rId155" xr:uid="{00000000-0004-0000-0200-00009A000000}"/>
    <hyperlink ref="G213" r:id="rId156" xr:uid="{00000000-0004-0000-0200-00009B000000}"/>
    <hyperlink ref="G279" r:id="rId157" xr:uid="{00000000-0004-0000-0200-00009C000000}"/>
    <hyperlink ref="G294" r:id="rId158" xr:uid="{00000000-0004-0000-0200-00009D000000}"/>
    <hyperlink ref="G18" r:id="rId159" xr:uid="{00000000-0004-0000-0200-00009E000000}"/>
    <hyperlink ref="G304" r:id="rId160" xr:uid="{00000000-0004-0000-0200-00009F000000}"/>
    <hyperlink ref="G40" r:id="rId161" xr:uid="{00000000-0004-0000-0200-0000A0000000}"/>
    <hyperlink ref="G193" r:id="rId162" xr:uid="{00000000-0004-0000-0200-0000A1000000}"/>
    <hyperlink ref="G192" r:id="rId163" display="http://dolgovskaia.kalugaschool.ru/" xr:uid="{00000000-0004-0000-0200-0000A2000000}"/>
    <hyperlink ref="G195" r:id="rId164" display="http://mosalsk-sch2.kaluga.ru/" xr:uid="{00000000-0004-0000-0200-0000A3000000}"/>
    <hyperlink ref="G222" r:id="rId165" xr:uid="{00000000-0004-0000-0200-0000A4000000}"/>
    <hyperlink ref="G218" r:id="rId166" xr:uid="{00000000-0004-0000-0200-0000A5000000}"/>
    <hyperlink ref="G271" r:id="rId167" xr:uid="{00000000-0004-0000-0200-0000A6000000}"/>
    <hyperlink ref="G274" r:id="rId168" xr:uid="{00000000-0004-0000-0200-0000A7000000}"/>
  </hyperlinks>
  <pageMargins left="0.7" right="0.7" top="0.75" bottom="0.75" header="0.3" footer="0.3"/>
  <pageSetup paperSize="9" orientation="portrait" r:id="rId16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"/>
  <sheetViews>
    <sheetView zoomScale="70" zoomScaleNormal="70" workbookViewId="0">
      <selection activeCell="C7" sqref="C7"/>
    </sheetView>
  </sheetViews>
  <sheetFormatPr defaultRowHeight="14.4" x14ac:dyDescent="0.3"/>
  <cols>
    <col min="1" max="1" width="5.44140625" customWidth="1"/>
    <col min="2" max="2" width="36.109375" customWidth="1"/>
    <col min="3" max="4" width="28.88671875" customWidth="1"/>
    <col min="5" max="5" width="7.44140625" customWidth="1"/>
    <col min="6" max="6" width="30.6640625" customWidth="1"/>
    <col min="7" max="7" width="23.88671875" customWidth="1"/>
    <col min="8" max="8" width="22.88671875" customWidth="1"/>
    <col min="9" max="9" width="12.5546875" customWidth="1"/>
    <col min="10" max="10" width="29.6640625" customWidth="1"/>
    <col min="11" max="11" width="21" customWidth="1"/>
    <col min="12" max="12" width="19.6640625" customWidth="1"/>
    <col min="13" max="13" width="39" customWidth="1"/>
    <col min="14" max="14" width="15.6640625" customWidth="1"/>
    <col min="15" max="15" width="21.88671875" customWidth="1"/>
    <col min="16" max="16" width="19.6640625" customWidth="1"/>
    <col min="17" max="17" width="41" customWidth="1"/>
    <col min="18" max="20" width="20" customWidth="1"/>
  </cols>
  <sheetData>
    <row r="1" spans="1:20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69.75" customHeight="1" x14ac:dyDescent="0.3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42" customHeight="1" x14ac:dyDescent="0.3">
      <c r="A3" s="72" t="s">
        <v>0</v>
      </c>
      <c r="B3" s="72" t="s">
        <v>40</v>
      </c>
      <c r="C3" s="72" t="s">
        <v>41</v>
      </c>
      <c r="D3" s="72" t="s">
        <v>42</v>
      </c>
      <c r="E3" s="72" t="s">
        <v>43</v>
      </c>
      <c r="F3" s="72" t="s">
        <v>85</v>
      </c>
      <c r="G3" s="74" t="s">
        <v>45</v>
      </c>
      <c r="H3" s="72" t="s">
        <v>46</v>
      </c>
      <c r="I3" s="76" t="s">
        <v>47</v>
      </c>
      <c r="J3" s="77"/>
      <c r="K3" s="77"/>
      <c r="L3" s="77"/>
      <c r="M3" s="77"/>
      <c r="N3" s="78"/>
      <c r="O3" s="72" t="s">
        <v>48</v>
      </c>
      <c r="P3" s="72" t="s">
        <v>49</v>
      </c>
      <c r="Q3" s="72" t="s">
        <v>50</v>
      </c>
      <c r="R3" s="72" t="s">
        <v>51</v>
      </c>
      <c r="S3" s="72" t="s">
        <v>52</v>
      </c>
      <c r="T3" s="72" t="s">
        <v>53</v>
      </c>
    </row>
    <row r="4" spans="1:20" ht="277.5" customHeight="1" x14ac:dyDescent="0.3">
      <c r="A4" s="73"/>
      <c r="B4" s="73"/>
      <c r="C4" s="73"/>
      <c r="D4" s="73"/>
      <c r="E4" s="73"/>
      <c r="F4" s="73"/>
      <c r="G4" s="75"/>
      <c r="H4" s="73"/>
      <c r="I4" s="19" t="s">
        <v>54</v>
      </c>
      <c r="J4" s="19" t="s">
        <v>55</v>
      </c>
      <c r="K4" s="19" t="s">
        <v>56</v>
      </c>
      <c r="L4" s="19" t="s">
        <v>57</v>
      </c>
      <c r="M4" s="19" t="s">
        <v>58</v>
      </c>
      <c r="N4" s="19" t="s">
        <v>59</v>
      </c>
      <c r="O4" s="73"/>
      <c r="P4" s="73"/>
      <c r="Q4" s="73"/>
      <c r="R4" s="73"/>
      <c r="S4" s="73"/>
      <c r="T4" s="73"/>
    </row>
    <row r="5" spans="1:20" ht="15" customHeight="1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0" ht="239.25" customHeight="1" x14ac:dyDescent="0.3">
      <c r="A6" s="18">
        <v>1</v>
      </c>
      <c r="B6" s="37" t="s">
        <v>321</v>
      </c>
      <c r="C6" s="18" t="s">
        <v>322</v>
      </c>
      <c r="D6" s="18" t="s">
        <v>323</v>
      </c>
      <c r="E6" s="38" t="s">
        <v>324</v>
      </c>
      <c r="F6" s="18" t="s">
        <v>325</v>
      </c>
      <c r="G6" s="18" t="s">
        <v>326</v>
      </c>
      <c r="H6" s="18" t="s">
        <v>2284</v>
      </c>
      <c r="I6" s="19" t="s">
        <v>327</v>
      </c>
      <c r="J6" s="37" t="s">
        <v>2286</v>
      </c>
      <c r="K6" s="18" t="s">
        <v>2285</v>
      </c>
      <c r="L6" s="18" t="s">
        <v>92</v>
      </c>
      <c r="M6" s="18" t="s">
        <v>328</v>
      </c>
      <c r="N6" s="18" t="s">
        <v>329</v>
      </c>
      <c r="O6" s="18" t="s">
        <v>330</v>
      </c>
      <c r="P6" s="18" t="s">
        <v>2087</v>
      </c>
      <c r="Q6" s="34" t="s">
        <v>1671</v>
      </c>
      <c r="R6" s="18" t="s">
        <v>2006</v>
      </c>
      <c r="S6" s="18" t="s">
        <v>94</v>
      </c>
      <c r="T6" s="18" t="s">
        <v>371</v>
      </c>
    </row>
    <row r="7" spans="1:20" ht="336.75" customHeight="1" x14ac:dyDescent="0.3">
      <c r="A7" s="18">
        <v>2</v>
      </c>
      <c r="B7" s="37" t="s">
        <v>1641</v>
      </c>
      <c r="C7" s="18" t="s">
        <v>1391</v>
      </c>
      <c r="D7" s="18" t="s">
        <v>1642</v>
      </c>
      <c r="E7" s="19">
        <v>4011010230</v>
      </c>
      <c r="F7" s="18" t="s">
        <v>1643</v>
      </c>
      <c r="G7" s="35" t="s">
        <v>1644</v>
      </c>
      <c r="H7" s="18" t="s">
        <v>1645</v>
      </c>
      <c r="I7" s="19" t="s">
        <v>327</v>
      </c>
      <c r="J7" s="18" t="s">
        <v>2677</v>
      </c>
      <c r="K7" s="18" t="s">
        <v>2676</v>
      </c>
      <c r="L7" s="18" t="s">
        <v>92</v>
      </c>
      <c r="M7" s="18" t="s">
        <v>1646</v>
      </c>
      <c r="N7" s="18" t="s">
        <v>94</v>
      </c>
      <c r="O7" s="18" t="s">
        <v>1647</v>
      </c>
      <c r="P7" s="18" t="s">
        <v>1648</v>
      </c>
      <c r="Q7" s="18" t="s">
        <v>2056</v>
      </c>
      <c r="R7" s="18" t="s">
        <v>1649</v>
      </c>
      <c r="S7" s="18" t="s">
        <v>94</v>
      </c>
      <c r="T7" s="18" t="s">
        <v>94</v>
      </c>
    </row>
    <row r="8" spans="1:20" ht="247.5" customHeight="1" x14ac:dyDescent="0.3">
      <c r="A8" s="18">
        <v>3</v>
      </c>
      <c r="B8" s="37" t="s">
        <v>1124</v>
      </c>
      <c r="C8" s="47" t="s">
        <v>89</v>
      </c>
      <c r="D8" s="47" t="s">
        <v>1125</v>
      </c>
      <c r="E8" s="19">
        <v>4027055653</v>
      </c>
      <c r="F8" s="47" t="s">
        <v>1126</v>
      </c>
      <c r="G8" s="47" t="s">
        <v>1127</v>
      </c>
      <c r="H8" s="47" t="s">
        <v>2067</v>
      </c>
      <c r="I8" s="19" t="s">
        <v>91</v>
      </c>
      <c r="J8" s="37" t="s">
        <v>2681</v>
      </c>
      <c r="K8" s="47" t="s">
        <v>2098</v>
      </c>
      <c r="L8" s="47" t="s">
        <v>92</v>
      </c>
      <c r="M8" s="47" t="s">
        <v>1128</v>
      </c>
      <c r="N8" s="47" t="s">
        <v>94</v>
      </c>
      <c r="O8" s="47" t="s">
        <v>1130</v>
      </c>
      <c r="P8" s="47" t="s">
        <v>2682</v>
      </c>
      <c r="Q8" s="48" t="s">
        <v>1671</v>
      </c>
      <c r="R8" s="47" t="s">
        <v>1131</v>
      </c>
      <c r="S8" s="47" t="s">
        <v>94</v>
      </c>
      <c r="T8" s="47" t="s">
        <v>552</v>
      </c>
    </row>
  </sheetData>
  <mergeCells count="16"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N3"/>
    <mergeCell ref="O3:O4"/>
    <mergeCell ref="P3:P4"/>
    <mergeCell ref="Q3:Q4"/>
    <mergeCell ref="R3:R4"/>
    <mergeCell ref="S3:S4"/>
  </mergeCells>
  <hyperlinks>
    <hyperlink ref="G7" r:id="rId1" xr:uid="{00000000-0004-0000-0300-000000000000}"/>
  </hyperlinks>
  <pageMargins left="0.7" right="0.7" top="0.75" bottom="0.75" header="0.3" footer="0.3"/>
  <pageSetup paperSize="9" scale="18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zoomScale="106" zoomScaleNormal="106" workbookViewId="0">
      <selection activeCell="G36" sqref="F36:G36"/>
    </sheetView>
  </sheetViews>
  <sheetFormatPr defaultRowHeight="14.4" x14ac:dyDescent="0.3"/>
  <cols>
    <col min="1" max="1" width="33" customWidth="1"/>
    <col min="2" max="2" width="19" customWidth="1"/>
    <col min="3" max="3" width="18" customWidth="1"/>
    <col min="4" max="4" width="22.88671875" customWidth="1"/>
  </cols>
  <sheetData>
    <row r="1" spans="1:13" ht="69.75" customHeight="1" thickBot="1" x14ac:dyDescent="0.35">
      <c r="A1" s="98" t="s">
        <v>2101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thickBot="1" x14ac:dyDescent="0.35">
      <c r="A2" s="99" t="s">
        <v>1</v>
      </c>
      <c r="B2" s="102" t="s">
        <v>2</v>
      </c>
      <c r="C2" s="103"/>
      <c r="D2" s="104"/>
    </row>
    <row r="3" spans="1:13" ht="127.5" customHeight="1" thickBot="1" x14ac:dyDescent="0.35">
      <c r="A3" s="100"/>
      <c r="B3" s="3" t="s">
        <v>3</v>
      </c>
      <c r="C3" s="3" t="s">
        <v>4</v>
      </c>
      <c r="D3" s="3" t="s">
        <v>5</v>
      </c>
    </row>
    <row r="4" spans="1:13" ht="19.5" customHeight="1" thickBot="1" x14ac:dyDescent="0.35">
      <c r="A4" s="5" t="s">
        <v>13</v>
      </c>
      <c r="B4" s="2"/>
      <c r="C4" s="2">
        <v>13</v>
      </c>
      <c r="D4" s="2"/>
    </row>
    <row r="5" spans="1:13" ht="19.5" customHeight="1" thickBot="1" x14ac:dyDescent="0.35">
      <c r="A5" s="5" t="s">
        <v>14</v>
      </c>
      <c r="B5" s="2"/>
      <c r="C5" s="2">
        <v>1</v>
      </c>
      <c r="D5" s="2"/>
    </row>
    <row r="6" spans="1:13" ht="19.5" customHeight="1" thickBot="1" x14ac:dyDescent="0.35">
      <c r="A6" s="5" t="s">
        <v>15</v>
      </c>
      <c r="B6" s="2"/>
      <c r="C6" s="2">
        <v>17</v>
      </c>
      <c r="D6" s="2"/>
    </row>
    <row r="7" spans="1:13" ht="19.5" customHeight="1" thickBot="1" x14ac:dyDescent="0.35">
      <c r="A7" s="5" t="s">
        <v>16</v>
      </c>
      <c r="B7" s="2"/>
      <c r="C7" s="2">
        <v>17</v>
      </c>
      <c r="D7" s="2"/>
    </row>
    <row r="8" spans="1:13" ht="19.5" customHeight="1" thickBot="1" x14ac:dyDescent="0.35">
      <c r="A8" s="5" t="s">
        <v>17</v>
      </c>
      <c r="B8" s="2"/>
      <c r="C8" s="2">
        <v>9</v>
      </c>
      <c r="D8" s="2"/>
    </row>
    <row r="9" spans="1:13" ht="19.5" customHeight="1" thickBot="1" x14ac:dyDescent="0.35">
      <c r="A9" s="5" t="s">
        <v>18</v>
      </c>
      <c r="B9" s="2"/>
      <c r="C9" s="2">
        <v>10</v>
      </c>
      <c r="D9" s="2"/>
    </row>
    <row r="10" spans="1:13" ht="19.5" customHeight="1" thickBot="1" x14ac:dyDescent="0.35">
      <c r="A10" s="5" t="s">
        <v>19</v>
      </c>
      <c r="B10" s="2">
        <v>9</v>
      </c>
      <c r="C10" s="2">
        <v>12</v>
      </c>
      <c r="D10" s="2"/>
    </row>
    <row r="11" spans="1:13" ht="19.5" customHeight="1" thickBot="1" x14ac:dyDescent="0.35">
      <c r="A11" s="5" t="s">
        <v>20</v>
      </c>
      <c r="B11" s="2"/>
      <c r="C11" s="2">
        <v>6</v>
      </c>
      <c r="D11" s="2"/>
    </row>
    <row r="12" spans="1:13" ht="19.5" customHeight="1" thickBot="1" x14ac:dyDescent="0.35">
      <c r="A12" s="5" t="s">
        <v>21</v>
      </c>
      <c r="B12" s="2"/>
      <c r="C12" s="2">
        <v>13</v>
      </c>
      <c r="D12" s="2"/>
    </row>
    <row r="13" spans="1:13" ht="19.5" customHeight="1" thickBot="1" x14ac:dyDescent="0.35">
      <c r="A13" s="5" t="s">
        <v>22</v>
      </c>
      <c r="B13" s="2"/>
      <c r="C13" s="2">
        <v>14</v>
      </c>
      <c r="D13" s="2"/>
    </row>
    <row r="14" spans="1:13" ht="19.5" customHeight="1" thickBot="1" x14ac:dyDescent="0.35">
      <c r="A14" s="5" t="s">
        <v>23</v>
      </c>
      <c r="B14" s="2"/>
      <c r="C14" s="2">
        <v>8</v>
      </c>
      <c r="D14" s="2"/>
    </row>
    <row r="15" spans="1:13" ht="31.5" customHeight="1" thickBot="1" x14ac:dyDescent="0.35">
      <c r="A15" s="5" t="s">
        <v>24</v>
      </c>
      <c r="B15" s="2">
        <v>1</v>
      </c>
      <c r="C15" s="2">
        <v>16</v>
      </c>
      <c r="D15" s="2"/>
    </row>
    <row r="16" spans="1:13" ht="19.5" customHeight="1" thickBot="1" x14ac:dyDescent="0.35">
      <c r="A16" s="5" t="s">
        <v>25</v>
      </c>
      <c r="B16" s="2">
        <v>3</v>
      </c>
      <c r="C16" s="2">
        <v>15</v>
      </c>
      <c r="D16" s="2">
        <v>1</v>
      </c>
    </row>
    <row r="17" spans="1:4" ht="19.5" customHeight="1" thickBot="1" x14ac:dyDescent="0.35">
      <c r="A17" s="5" t="s">
        <v>26</v>
      </c>
      <c r="B17" s="2"/>
      <c r="C17" s="2">
        <v>8</v>
      </c>
      <c r="D17" s="2"/>
    </row>
    <row r="18" spans="1:4" ht="19.5" customHeight="1" thickBot="1" x14ac:dyDescent="0.35">
      <c r="A18" s="5" t="s">
        <v>27</v>
      </c>
      <c r="B18" s="2"/>
      <c r="C18" s="2">
        <v>7</v>
      </c>
      <c r="D18" s="2"/>
    </row>
    <row r="19" spans="1:4" ht="19.5" customHeight="1" thickBot="1" x14ac:dyDescent="0.35">
      <c r="A19" s="5" t="s">
        <v>28</v>
      </c>
      <c r="B19" s="2"/>
      <c r="C19" s="2">
        <v>6</v>
      </c>
      <c r="D19" s="2"/>
    </row>
    <row r="20" spans="1:4" ht="19.5" customHeight="1" thickBot="1" x14ac:dyDescent="0.35">
      <c r="A20" s="5" t="s">
        <v>29</v>
      </c>
      <c r="B20" s="2">
        <v>3</v>
      </c>
      <c r="C20" s="2">
        <v>6</v>
      </c>
      <c r="D20" s="2"/>
    </row>
    <row r="21" spans="1:4" ht="19.5" customHeight="1" thickBot="1" x14ac:dyDescent="0.35">
      <c r="A21" s="44" t="s">
        <v>30</v>
      </c>
      <c r="B21" s="2"/>
      <c r="C21" s="2">
        <v>4</v>
      </c>
      <c r="D21" s="2"/>
    </row>
    <row r="22" spans="1:4" ht="19.5" customHeight="1" thickBot="1" x14ac:dyDescent="0.35">
      <c r="A22" s="5" t="s">
        <v>31</v>
      </c>
      <c r="B22" s="2"/>
      <c r="C22" s="2">
        <v>15</v>
      </c>
      <c r="D22" s="2"/>
    </row>
    <row r="23" spans="1:4" ht="19.5" customHeight="1" thickBot="1" x14ac:dyDescent="0.35">
      <c r="A23" s="5" t="s">
        <v>32</v>
      </c>
      <c r="B23" s="2">
        <v>1</v>
      </c>
      <c r="C23" s="2">
        <v>4</v>
      </c>
      <c r="D23" s="2"/>
    </row>
    <row r="24" spans="1:4" ht="19.5" customHeight="1" thickBot="1" x14ac:dyDescent="0.35">
      <c r="A24" s="5" t="s">
        <v>33</v>
      </c>
      <c r="B24" s="2"/>
      <c r="C24" s="2">
        <v>3</v>
      </c>
      <c r="D24" s="2"/>
    </row>
    <row r="25" spans="1:4" ht="19.5" customHeight="1" thickBot="1" x14ac:dyDescent="0.35">
      <c r="A25" s="5" t="s">
        <v>34</v>
      </c>
      <c r="B25" s="2"/>
      <c r="C25" s="2">
        <v>13</v>
      </c>
      <c r="D25" s="2"/>
    </row>
    <row r="26" spans="1:4" ht="19.5" customHeight="1" thickBot="1" x14ac:dyDescent="0.35">
      <c r="A26" s="5" t="s">
        <v>35</v>
      </c>
      <c r="B26" s="2"/>
      <c r="C26" s="2">
        <v>8</v>
      </c>
      <c r="D26" s="2"/>
    </row>
    <row r="27" spans="1:4" ht="19.5" customHeight="1" thickBot="1" x14ac:dyDescent="0.35">
      <c r="A27" s="5" t="s">
        <v>36</v>
      </c>
      <c r="B27" s="2"/>
      <c r="C27" s="2">
        <v>10</v>
      </c>
      <c r="D27" s="2"/>
    </row>
    <row r="28" spans="1:4" ht="19.5" customHeight="1" thickBot="1" x14ac:dyDescent="0.35">
      <c r="A28" s="5" t="s">
        <v>37</v>
      </c>
      <c r="B28" s="2">
        <v>1</v>
      </c>
      <c r="C28" s="2">
        <v>21</v>
      </c>
      <c r="D28" s="2">
        <v>1</v>
      </c>
    </row>
    <row r="29" spans="1:4" ht="19.5" customHeight="1" thickBot="1" x14ac:dyDescent="0.35">
      <c r="A29" s="5" t="s">
        <v>38</v>
      </c>
      <c r="B29" s="2">
        <v>6</v>
      </c>
      <c r="C29" s="16">
        <v>47</v>
      </c>
      <c r="D29" s="2">
        <v>1</v>
      </c>
    </row>
    <row r="30" spans="1:4" ht="19.5" customHeight="1" thickBot="1" x14ac:dyDescent="0.35">
      <c r="A30" s="4" t="s">
        <v>6</v>
      </c>
      <c r="B30" s="3">
        <f>SUM(B4:B29)</f>
        <v>24</v>
      </c>
      <c r="C30" s="17">
        <f>SUM(C4:C29)</f>
        <v>303</v>
      </c>
      <c r="D30" s="3">
        <v>3</v>
      </c>
    </row>
    <row r="32" spans="1:4" ht="112.5" customHeight="1" x14ac:dyDescent="0.3">
      <c r="A32" s="101" t="s">
        <v>2679</v>
      </c>
      <c r="B32" s="101"/>
      <c r="C32" s="101"/>
    </row>
  </sheetData>
  <mergeCells count="4">
    <mergeCell ref="A1:D1"/>
    <mergeCell ref="A2:A3"/>
    <mergeCell ref="A32:C32"/>
    <mergeCell ref="B2:D2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1.1.</vt:lpstr>
      <vt:lpstr>раздел 1.2.</vt:lpstr>
      <vt:lpstr>раздел 1.4.</vt:lpstr>
      <vt:lpstr>инф о кол-ве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2022-04-19T11:32:13Z</dcterms:modified>
</cp:coreProperties>
</file>