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20" yWindow="330" windowWidth="19320" windowHeight="11535"/>
  </bookViews>
  <sheets>
    <sheet name="С финанс" sheetId="1" r:id="rId1"/>
    <sheet name="Без финансир" sheetId="3" r:id="rId2"/>
  </sheets>
  <definedNames>
    <definedName name="_xlnm.Print_Area" localSheetId="0">'С финанс'!$A$1:$G$40</definedName>
  </definedNames>
  <calcPr calcId="114210"/>
</workbook>
</file>

<file path=xl/calcChain.xml><?xml version="1.0" encoding="utf-8"?>
<calcChain xmlns="http://schemas.openxmlformats.org/spreadsheetml/2006/main">
  <c r="E29" i="3"/>
  <c r="D24"/>
  <c r="F25"/>
  <c r="F17"/>
  <c r="F9"/>
  <c r="F13"/>
  <c r="G14"/>
  <c r="F8"/>
  <c r="F17" i="1"/>
  <c r="F8"/>
  <c r="F13"/>
  <c r="G14"/>
  <c r="F9"/>
  <c r="D24"/>
  <c r="F25"/>
  <c r="E29"/>
</calcChain>
</file>

<file path=xl/sharedStrings.xml><?xml version="1.0" encoding="utf-8"?>
<sst xmlns="http://schemas.openxmlformats.org/spreadsheetml/2006/main" count="112" uniqueCount="55">
  <si>
    <t>ед.изм</t>
  </si>
  <si>
    <t>Cel - оценка степени достижения цели, решения задачи государственной программы (подпрограммы)</t>
  </si>
  <si>
    <t>Fin = K / L x 100%,</t>
  </si>
  <si>
    <t xml:space="preserve"> Fin - уровень финансирования реализации основных мероприятий государственной программы (подпрограммы)</t>
  </si>
  <si>
    <t>Наименование контрольных мероприятий</t>
  </si>
  <si>
    <t xml:space="preserve">             n
Mer = (1 / n) x SUM (Rj x 100%),
            j=1</t>
  </si>
  <si>
    <t>Mer - оценка степени реализации мероприятий государственной программы (подпрограммы)</t>
  </si>
  <si>
    <t xml:space="preserve">                                   m
Cel = (1 / m) x SUM (Si),
                                  i=1
</t>
  </si>
  <si>
    <t>95% и более</t>
  </si>
  <si>
    <t>от 80% до 95%</t>
  </si>
  <si>
    <t>менее 80%</t>
  </si>
  <si>
    <t>Высокий уровень эффективности</t>
  </si>
  <si>
    <t>Удовлетворительный уровень эффективности</t>
  </si>
  <si>
    <t>Неудовлетворительный уровень эффективности</t>
  </si>
  <si>
    <t>O = (Cel + Fin + Mer) / 3</t>
  </si>
  <si>
    <t xml:space="preserve">O - комплексная оценка эффективности реализации государственной программы </t>
  </si>
  <si>
    <t xml:space="preserve"> Pi -плановое значение индикатора (показателя) </t>
  </si>
  <si>
    <t>Fi - фактическое значение индикатолра (показателя)</t>
  </si>
  <si>
    <t xml:space="preserve">Наименование индикатора (показателя) </t>
  </si>
  <si>
    <t>Si = (Fi / Pi) x 100%, если желаемой тенденцией развития является рост значений, Si = (Pi / Fi) x 100%, если желаемой тенденцией развития является снижение значений.</t>
  </si>
  <si>
    <t>Суммма значений x 100%</t>
  </si>
  <si>
    <t>Градации оценки эффективности реализации государственной программы Калужской области</t>
  </si>
  <si>
    <t>Критерий 3 - Степень реализации контрольных мероприятий государственной программы (подпрограммы)</t>
  </si>
  <si>
    <t>Границы диапозона оценки</t>
  </si>
  <si>
    <t>Виды результатов оценки</t>
  </si>
  <si>
    <t>Критерий 2 - Соответствие запланированному уровню затрат и эффективности использования средств областного бюджета государственной программы (подпрограммы)</t>
  </si>
  <si>
    <t>Таблица  № 3</t>
  </si>
  <si>
    <t>Rj - показатель достижения ожидаемого непосредственного результата j-го контрольного мероприятия государственной программы (подпрограммы), определяемый в случае достижения непосредственного результата в отчетном периоде как "1", в случае недостижения непосредственного результата - как "0"</t>
  </si>
  <si>
    <t xml:space="preserve">Примечание: </t>
  </si>
  <si>
    <t>**) В случае отсутствия в 2014 году контрольных мероприятий применяется следующая формула: O = (Cel + Fin) / 2</t>
  </si>
  <si>
    <t xml:space="preserve">Расчет оценки эффективности реализации государственной программы  (подпрограммы) Калужской области в 2014 году  
</t>
  </si>
  <si>
    <t xml:space="preserve">*) Расчет оценки эффективности реализации проводится в целом по государстенной программе и по каждой подпрограмме </t>
  </si>
  <si>
    <t>Комплексная оценка эфективности релизации государственной программы (подпрограммы) **)</t>
  </si>
  <si>
    <t>K - кассовое исполнение расходов в 2014 году</t>
  </si>
  <si>
    <t xml:space="preserve">L - объем бюджетных ассигнований, предусмотренных в государственной программе (подпрограмме) на 2014 г. </t>
  </si>
  <si>
    <r>
      <t>Наименование государственной программы (подпрограммы)</t>
    </r>
    <r>
      <rPr>
        <sz val="11"/>
        <color indexed="8"/>
        <rFont val="Times New Roman"/>
        <family val="1"/>
        <charset val="204"/>
      </rPr>
      <t xml:space="preserve"> : Государственная программа Калужской области "Развитие туризма в Калужской области"</t>
    </r>
  </si>
  <si>
    <t>Критерий 1 - Степень  достижения целей и решения задач государственной программы</t>
  </si>
  <si>
    <t>Объем туристского потока в Калужской области, включая экскурсантов</t>
  </si>
  <si>
    <t>Площадь номерного фонда  коллективных средств размещения</t>
  </si>
  <si>
    <t xml:space="preserve"> Количество койко-мест в коллективных средствах размещения</t>
  </si>
  <si>
    <t>Количество объектов аграрного туризма</t>
  </si>
  <si>
    <t>Объем платных услуг, оказанных населению в сфере туриндустрии</t>
  </si>
  <si>
    <t xml:space="preserve">Количество занятых в сфере туриндустрии
</t>
  </si>
  <si>
    <t>тыс. чел.</t>
  </si>
  <si>
    <t>тыс. кв.м.</t>
  </si>
  <si>
    <t>ед.</t>
  </si>
  <si>
    <t>млн.            руб.</t>
  </si>
  <si>
    <t>В случае превышения 100% выполнения расчетного значения показателя значение показателя принимается равным 100%.</t>
  </si>
  <si>
    <t>примечание</t>
  </si>
  <si>
    <t>сопровождение инвестиционных проектов по развитию и реконструкции материальной базы существующих объектов туристской индустрии, строительству новых объектов туристской индустрии (2013 - 2018 годы)</t>
  </si>
  <si>
    <t>организация участия и проведение крупных ярмарок, приуроченных к историко-культурным событиям областного и местного значения, мероприятий событийного туризма (фестивалей, праздников, реконструкции значимых событий), конференций, пресс-туров, выставок и иных мероприятий туристской направленности</t>
  </si>
  <si>
    <t>ежегодное участие региона в крупных международных и межрегиональных выставочно-ярмарочных мероприятиях, рекламно-информационных турах, форумах, конференциях, семинарах</t>
  </si>
  <si>
    <t>проведение ежегодного конкурса среди субъектов туристской индустрии Калужской области</t>
  </si>
  <si>
    <t>везде ставлю выполнение?</t>
  </si>
  <si>
    <t>O = (Cel +Mer) / 2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</si>
</sst>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1"/>
      <color indexed="1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horizontal="center"/>
    </xf>
    <xf numFmtId="0" fontId="1" fillId="0" borderId="1" xfId="0" applyFont="1" applyBorder="1"/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wrapText="1"/>
    </xf>
    <xf numFmtId="0" fontId="1" fillId="0" borderId="4" xfId="0" applyFont="1" applyBorder="1"/>
    <xf numFmtId="0" fontId="1" fillId="0" borderId="5" xfId="0" applyFont="1" applyBorder="1"/>
    <xf numFmtId="0" fontId="1" fillId="0" borderId="0" xfId="0" applyFont="1" applyBorder="1"/>
    <xf numFmtId="0" fontId="1" fillId="0" borderId="6" xfId="0" applyFont="1" applyBorder="1"/>
    <xf numFmtId="0" fontId="1" fillId="2" borderId="0" xfId="0" applyFont="1" applyFill="1" applyBorder="1" applyAlignment="1">
      <alignment horizontal="left" vertical="center" wrapText="1"/>
    </xf>
    <xf numFmtId="0" fontId="1" fillId="2" borderId="0" xfId="0" applyFont="1" applyFill="1" applyBorder="1"/>
    <xf numFmtId="0" fontId="6" fillId="0" borderId="7" xfId="0" applyFont="1" applyBorder="1" applyAlignment="1">
      <alignment vertical="center" wrapText="1"/>
    </xf>
    <xf numFmtId="0" fontId="6" fillId="0" borderId="4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2" fontId="1" fillId="0" borderId="4" xfId="0" applyNumberFormat="1" applyFont="1" applyBorder="1" applyAlignment="1">
      <alignment horizontal="center" vertical="center"/>
    </xf>
    <xf numFmtId="2" fontId="1" fillId="3" borderId="4" xfId="0" applyNumberFormat="1" applyFont="1" applyFill="1" applyBorder="1" applyAlignment="1">
      <alignment horizontal="center"/>
    </xf>
    <xf numFmtId="164" fontId="1" fillId="4" borderId="8" xfId="0" applyNumberFormat="1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 vertical="center" wrapText="1"/>
    </xf>
    <xf numFmtId="0" fontId="1" fillId="0" borderId="10" xfId="0" applyFont="1" applyBorder="1"/>
    <xf numFmtId="0" fontId="0" fillId="0" borderId="4" xfId="0" applyBorder="1" applyAlignment="1">
      <alignment wrapText="1"/>
    </xf>
    <xf numFmtId="0" fontId="0" fillId="0" borderId="4" xfId="0" applyBorder="1"/>
    <xf numFmtId="0" fontId="8" fillId="0" borderId="0" xfId="0" applyFont="1"/>
    <xf numFmtId="0" fontId="1" fillId="0" borderId="11" xfId="0" applyFont="1" applyBorder="1" applyAlignment="1">
      <alignment horizontal="center" vertical="center"/>
    </xf>
    <xf numFmtId="0" fontId="6" fillId="0" borderId="4" xfId="0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9" fillId="0" borderId="0" xfId="0" applyFont="1"/>
    <xf numFmtId="0" fontId="3" fillId="5" borderId="2" xfId="0" applyFont="1" applyFill="1" applyBorder="1" applyAlignment="1">
      <alignment horizontal="center" vertical="center" wrapText="1"/>
    </xf>
    <xf numFmtId="0" fontId="1" fillId="5" borderId="1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top" wrapText="1"/>
    </xf>
    <xf numFmtId="0" fontId="3" fillId="4" borderId="4" xfId="0" applyFont="1" applyFill="1" applyBorder="1" applyAlignment="1">
      <alignment horizontal="center" vertical="center" wrapText="1"/>
    </xf>
    <xf numFmtId="2" fontId="1" fillId="4" borderId="24" xfId="0" applyNumberFormat="1" applyFont="1" applyFill="1" applyBorder="1" applyAlignment="1">
      <alignment horizontal="center" vertical="center"/>
    </xf>
    <xf numFmtId="2" fontId="1" fillId="4" borderId="25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2" fontId="1" fillId="4" borderId="11" xfId="0" applyNumberFormat="1" applyFont="1" applyFill="1" applyBorder="1" applyAlignment="1">
      <alignment horizontal="center" vertical="center"/>
    </xf>
    <xf numFmtId="2" fontId="1" fillId="4" borderId="8" xfId="0" applyNumberFormat="1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7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4" xfId="0" applyFont="1" applyBorder="1" applyAlignment="1">
      <alignment horizontal="center"/>
    </xf>
    <xf numFmtId="0" fontId="2" fillId="0" borderId="22" xfId="0" applyFont="1" applyBorder="1" applyAlignment="1">
      <alignment horizontal="left"/>
    </xf>
    <xf numFmtId="0" fontId="2" fillId="0" borderId="23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/>
    </xf>
    <xf numFmtId="0" fontId="1" fillId="4" borderId="11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3" xfId="0" applyFont="1" applyBorder="1" applyAlignment="1">
      <alignment horizontal="center" vertical="center" wrapText="1"/>
    </xf>
    <xf numFmtId="0" fontId="2" fillId="5" borderId="23" xfId="0" applyFont="1" applyFill="1" applyBorder="1" applyAlignment="1">
      <alignment horizontal="left" vertical="center" wrapText="1"/>
    </xf>
    <xf numFmtId="0" fontId="2" fillId="5" borderId="23" xfId="0" applyFont="1" applyFill="1" applyBorder="1" applyAlignment="1">
      <alignment horizontal="left" vertical="center"/>
    </xf>
    <xf numFmtId="0" fontId="1" fillId="5" borderId="1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1" fillId="5" borderId="17" xfId="0" applyFont="1" applyFill="1" applyBorder="1" applyAlignment="1">
      <alignment horizontal="left" vertical="center" wrapText="1"/>
    </xf>
    <xf numFmtId="0" fontId="1" fillId="5" borderId="11" xfId="0" applyFont="1" applyFill="1" applyBorder="1" applyAlignment="1">
      <alignment horizontal="left" vertical="center" wrapText="1"/>
    </xf>
    <xf numFmtId="0" fontId="1" fillId="5" borderId="11" xfId="0" applyFont="1" applyFill="1" applyBorder="1" applyAlignment="1">
      <alignment horizontal="center" vertical="center"/>
    </xf>
    <xf numFmtId="2" fontId="1" fillId="5" borderId="11" xfId="0" applyNumberFormat="1" applyFont="1" applyFill="1" applyBorder="1" applyAlignment="1">
      <alignment horizontal="center" vertical="center"/>
    </xf>
    <xf numFmtId="2" fontId="1" fillId="5" borderId="8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tabSelected="1" view="pageBreakPreview" topLeftCell="A16" zoomScaleNormal="100" zoomScaleSheetLayoutView="100" workbookViewId="0">
      <selection activeCell="G18" sqref="G18"/>
    </sheetView>
  </sheetViews>
  <sheetFormatPr defaultRowHeight="15"/>
  <cols>
    <col min="1" max="1" width="3.28515625" customWidth="1"/>
    <col min="2" max="2" width="51.85546875" customWidth="1"/>
    <col min="3" max="3" width="5.5703125" customWidth="1"/>
    <col min="4" max="4" width="14.85546875" customWidth="1"/>
    <col min="5" max="5" width="15.28515625" customWidth="1"/>
    <col min="6" max="6" width="23" customWidth="1"/>
    <col min="7" max="7" width="17.7109375" customWidth="1"/>
    <col min="8" max="8" width="62" customWidth="1"/>
  </cols>
  <sheetData>
    <row r="1" spans="1:8">
      <c r="A1" s="1"/>
      <c r="B1" s="1"/>
      <c r="C1" s="1"/>
      <c r="D1" s="1"/>
      <c r="E1" s="1"/>
      <c r="F1" s="1"/>
      <c r="G1" s="1" t="s">
        <v>26</v>
      </c>
    </row>
    <row r="2" spans="1:8" ht="40.5" customHeight="1">
      <c r="A2" s="65" t="s">
        <v>30</v>
      </c>
      <c r="B2" s="66"/>
      <c r="C2" s="66"/>
      <c r="D2" s="66"/>
      <c r="E2" s="66"/>
      <c r="F2" s="66"/>
      <c r="G2" s="66"/>
    </row>
    <row r="3" spans="1:8" ht="33.75" customHeight="1">
      <c r="A3" s="62" t="s">
        <v>35</v>
      </c>
      <c r="B3" s="63"/>
      <c r="C3" s="63"/>
      <c r="D3" s="63"/>
      <c r="E3" s="63"/>
      <c r="F3" s="63"/>
      <c r="G3" s="64"/>
    </row>
    <row r="4" spans="1:8">
      <c r="A4" s="2"/>
      <c r="B4" s="2"/>
      <c r="C4" s="2"/>
      <c r="D4" s="2"/>
      <c r="E4" s="2"/>
      <c r="F4" s="2"/>
      <c r="G4" s="2"/>
    </row>
    <row r="5" spans="1:8" ht="15.75" thickBot="1">
      <c r="A5" s="67" t="s">
        <v>36</v>
      </c>
      <c r="B5" s="67"/>
      <c r="C5" s="67"/>
      <c r="D5" s="67"/>
      <c r="E5" s="67"/>
      <c r="F5" s="67"/>
      <c r="G5" s="67"/>
    </row>
    <row r="6" spans="1:8" ht="69.75" customHeight="1">
      <c r="A6" s="3"/>
      <c r="B6" s="4" t="s">
        <v>18</v>
      </c>
      <c r="C6" s="4" t="s">
        <v>0</v>
      </c>
      <c r="D6" s="16" t="s">
        <v>16</v>
      </c>
      <c r="E6" s="16" t="s">
        <v>17</v>
      </c>
      <c r="F6" s="16" t="s">
        <v>19</v>
      </c>
      <c r="G6" s="5" t="s">
        <v>7</v>
      </c>
      <c r="H6" s="21" t="s">
        <v>48</v>
      </c>
    </row>
    <row r="7" spans="1:8" ht="37.5" customHeight="1">
      <c r="A7" s="28">
        <v>1</v>
      </c>
      <c r="B7" s="15" t="s">
        <v>37</v>
      </c>
      <c r="C7" s="30" t="s">
        <v>43</v>
      </c>
      <c r="D7" s="13">
        <v>1820</v>
      </c>
      <c r="E7" s="14">
        <v>2205.12</v>
      </c>
      <c r="F7" s="18">
        <v>100</v>
      </c>
      <c r="G7" s="22"/>
      <c r="H7" s="23" t="s">
        <v>47</v>
      </c>
    </row>
    <row r="8" spans="1:8" ht="25.5">
      <c r="A8" s="28">
        <v>2</v>
      </c>
      <c r="B8" s="27" t="s">
        <v>38</v>
      </c>
      <c r="C8" s="30" t="s">
        <v>44</v>
      </c>
      <c r="D8" s="13">
        <v>208</v>
      </c>
      <c r="E8" s="14">
        <v>194.54400000000001</v>
      </c>
      <c r="F8" s="18">
        <f>E8/D8*100</f>
        <v>93.530769230769238</v>
      </c>
      <c r="G8" s="22"/>
      <c r="H8" s="24"/>
    </row>
    <row r="9" spans="1:8" ht="20.25" customHeight="1">
      <c r="A9" s="29">
        <v>3</v>
      </c>
      <c r="B9" s="27" t="s">
        <v>39</v>
      </c>
      <c r="C9" s="30" t="s">
        <v>45</v>
      </c>
      <c r="D9" s="13">
        <v>19137</v>
      </c>
      <c r="E9" s="14">
        <v>15614</v>
      </c>
      <c r="F9" s="18">
        <f>E9/D9*100</f>
        <v>81.590635940847577</v>
      </c>
      <c r="G9" s="22"/>
      <c r="H9" s="24"/>
    </row>
    <row r="10" spans="1:8" ht="25.5" customHeight="1">
      <c r="A10" s="29">
        <v>4</v>
      </c>
      <c r="B10" s="27" t="s">
        <v>40</v>
      </c>
      <c r="C10" s="30" t="s">
        <v>45</v>
      </c>
      <c r="D10" s="13">
        <v>514</v>
      </c>
      <c r="E10" s="14">
        <v>573</v>
      </c>
      <c r="F10" s="18">
        <v>100</v>
      </c>
      <c r="G10" s="22"/>
      <c r="H10" s="23" t="s">
        <v>47</v>
      </c>
    </row>
    <row r="11" spans="1:8" ht="30.75" customHeight="1">
      <c r="A11" s="29">
        <v>5</v>
      </c>
      <c r="B11" s="12" t="s">
        <v>41</v>
      </c>
      <c r="C11" s="31" t="s">
        <v>46</v>
      </c>
      <c r="D11" s="13">
        <v>2596.1999999999998</v>
      </c>
      <c r="E11" s="14">
        <v>2682.2</v>
      </c>
      <c r="F11" s="18">
        <v>100</v>
      </c>
      <c r="G11" s="22"/>
      <c r="H11" s="23" t="s">
        <v>47</v>
      </c>
    </row>
    <row r="12" spans="1:8" ht="30" customHeight="1">
      <c r="A12" s="29">
        <v>6</v>
      </c>
      <c r="B12" s="15" t="s">
        <v>42</v>
      </c>
      <c r="C12" s="31" t="s">
        <v>43</v>
      </c>
      <c r="D12" s="13">
        <v>4.9000000000000004</v>
      </c>
      <c r="E12" s="14">
        <v>4.9349999999999996</v>
      </c>
      <c r="F12" s="18">
        <v>100</v>
      </c>
      <c r="G12" s="22"/>
      <c r="H12" s="23" t="s">
        <v>47</v>
      </c>
    </row>
    <row r="13" spans="1:8">
      <c r="A13" s="17"/>
      <c r="B13" s="6"/>
      <c r="C13" s="6"/>
      <c r="D13" s="6"/>
      <c r="E13" s="6"/>
      <c r="F13" s="19">
        <f>F7+F8+F9+F10+F11+F12</f>
        <v>575.12140517161674</v>
      </c>
      <c r="G13" s="7"/>
    </row>
    <row r="14" spans="1:8" ht="21" customHeight="1" thickBot="1">
      <c r="A14" s="50" t="s">
        <v>1</v>
      </c>
      <c r="B14" s="51"/>
      <c r="C14" s="51"/>
      <c r="D14" s="51"/>
      <c r="E14" s="51"/>
      <c r="F14" s="52"/>
      <c r="G14" s="20">
        <f>F13/A12</f>
        <v>95.853567528602795</v>
      </c>
    </row>
    <row r="15" spans="1:8" ht="34.5" customHeight="1" thickBot="1">
      <c r="A15" s="68" t="s">
        <v>25</v>
      </c>
      <c r="B15" s="69"/>
      <c r="C15" s="69"/>
      <c r="D15" s="69"/>
      <c r="E15" s="69"/>
      <c r="F15" s="69"/>
      <c r="G15" s="69"/>
    </row>
    <row r="16" spans="1:8" ht="63.75" customHeight="1">
      <c r="A16" s="58"/>
      <c r="B16" s="59"/>
      <c r="C16" s="53" t="s">
        <v>34</v>
      </c>
      <c r="D16" s="53"/>
      <c r="E16" s="16" t="s">
        <v>33</v>
      </c>
      <c r="F16" s="53" t="s">
        <v>2</v>
      </c>
      <c r="G16" s="54"/>
    </row>
    <row r="17" spans="1:8" ht="48" customHeight="1" thickBot="1">
      <c r="A17" s="60" t="s">
        <v>3</v>
      </c>
      <c r="B17" s="61"/>
      <c r="C17" s="57">
        <v>73309.210000000006</v>
      </c>
      <c r="D17" s="57"/>
      <c r="E17" s="26">
        <v>25975.9</v>
      </c>
      <c r="F17" s="55">
        <f>E17/C17*100</f>
        <v>35.433337775703762</v>
      </c>
      <c r="G17" s="56"/>
    </row>
    <row r="18" spans="1:8" ht="30" customHeight="1" thickBot="1">
      <c r="A18" s="35" t="s">
        <v>22</v>
      </c>
      <c r="B18" s="36"/>
      <c r="C18" s="36"/>
      <c r="D18" s="36"/>
      <c r="E18" s="36"/>
      <c r="F18" s="36"/>
      <c r="G18" s="1"/>
    </row>
    <row r="19" spans="1:8" ht="105.75" customHeight="1">
      <c r="A19" s="3"/>
      <c r="B19" s="49" t="s">
        <v>4</v>
      </c>
      <c r="C19" s="49"/>
      <c r="D19" s="53" t="s">
        <v>27</v>
      </c>
      <c r="E19" s="53"/>
      <c r="F19" s="53" t="s">
        <v>5</v>
      </c>
      <c r="G19" s="54"/>
    </row>
    <row r="20" spans="1:8" ht="63.75" customHeight="1">
      <c r="A20" s="17">
        <v>1</v>
      </c>
      <c r="B20" s="40" t="s">
        <v>49</v>
      </c>
      <c r="C20" s="40"/>
      <c r="D20" s="37">
        <v>1</v>
      </c>
      <c r="E20" s="37"/>
      <c r="F20" s="38"/>
      <c r="G20" s="39"/>
      <c r="H20" s="32" t="s">
        <v>53</v>
      </c>
    </row>
    <row r="21" spans="1:8" ht="92.25" customHeight="1">
      <c r="A21" s="17">
        <v>2</v>
      </c>
      <c r="B21" s="40" t="s">
        <v>50</v>
      </c>
      <c r="C21" s="40"/>
      <c r="D21" s="37">
        <v>1</v>
      </c>
      <c r="E21" s="37"/>
      <c r="F21" s="38"/>
      <c r="G21" s="39"/>
    </row>
    <row r="22" spans="1:8" ht="62.25" customHeight="1">
      <c r="A22" s="17">
        <v>3</v>
      </c>
      <c r="B22" s="40" t="s">
        <v>51</v>
      </c>
      <c r="C22" s="40"/>
      <c r="D22" s="37">
        <v>1</v>
      </c>
      <c r="E22" s="37"/>
      <c r="F22" s="38"/>
      <c r="G22" s="39"/>
    </row>
    <row r="23" spans="1:8" ht="41.25" customHeight="1">
      <c r="A23" s="17">
        <v>4</v>
      </c>
      <c r="B23" s="40" t="s">
        <v>52</v>
      </c>
      <c r="C23" s="40"/>
      <c r="D23" s="37">
        <v>0</v>
      </c>
      <c r="E23" s="37"/>
      <c r="F23" s="38"/>
      <c r="G23" s="39"/>
    </row>
    <row r="24" spans="1:8" ht="15.75" customHeight="1">
      <c r="A24" s="9"/>
      <c r="B24" s="40" t="s">
        <v>20</v>
      </c>
      <c r="C24" s="40"/>
      <c r="D24" s="42">
        <f>SUM(D20:D23)*100</f>
        <v>300</v>
      </c>
      <c r="E24" s="42"/>
      <c r="F24" s="38"/>
      <c r="G24" s="39"/>
    </row>
    <row r="25" spans="1:8" ht="30" customHeight="1" thickBot="1">
      <c r="A25" s="60" t="s">
        <v>6</v>
      </c>
      <c r="B25" s="61"/>
      <c r="C25" s="61"/>
      <c r="D25" s="61"/>
      <c r="E25" s="61"/>
      <c r="F25" s="70">
        <f>D24/A23</f>
        <v>75</v>
      </c>
      <c r="G25" s="71"/>
    </row>
    <row r="26" spans="1:8" ht="17.25" customHeight="1" thickBot="1">
      <c r="A26" s="10"/>
      <c r="B26" s="10"/>
      <c r="C26" s="10"/>
      <c r="D26" s="10"/>
      <c r="E26" s="11"/>
      <c r="F26" s="8"/>
      <c r="G26" s="8"/>
    </row>
    <row r="27" spans="1:8" ht="15.75" customHeight="1">
      <c r="A27" s="45" t="s">
        <v>32</v>
      </c>
      <c r="B27" s="46"/>
      <c r="C27" s="46"/>
      <c r="D27" s="46"/>
      <c r="E27" s="46"/>
      <c r="F27" s="47"/>
      <c r="G27" s="1"/>
    </row>
    <row r="28" spans="1:8" ht="17.25" customHeight="1">
      <c r="A28" s="48"/>
      <c r="B28" s="38"/>
      <c r="C28" s="38"/>
      <c r="D28" s="38"/>
      <c r="E28" s="38" t="s">
        <v>14</v>
      </c>
      <c r="F28" s="39"/>
      <c r="G28" s="1"/>
    </row>
    <row r="29" spans="1:8" ht="30.75" customHeight="1" thickBot="1">
      <c r="A29" s="72" t="s">
        <v>15</v>
      </c>
      <c r="B29" s="73"/>
      <c r="C29" s="73"/>
      <c r="D29" s="74"/>
      <c r="E29" s="43">
        <f>(G14+F17+F25)/3</f>
        <v>68.762301768102191</v>
      </c>
      <c r="F29" s="44"/>
      <c r="G29" s="1"/>
    </row>
    <row r="30" spans="1:8" ht="15.75" thickBot="1">
      <c r="A30" s="1"/>
      <c r="B30" s="1"/>
      <c r="C30" s="1"/>
      <c r="D30" s="1"/>
      <c r="E30" s="1"/>
      <c r="F30" s="1"/>
      <c r="G30" s="1"/>
    </row>
    <row r="31" spans="1:8" ht="19.5" customHeight="1" thickBot="1">
      <c r="A31" s="77" t="s">
        <v>21</v>
      </c>
      <c r="B31" s="78"/>
      <c r="C31" s="78"/>
      <c r="D31" s="78"/>
      <c r="E31" s="78"/>
      <c r="F31" s="79"/>
      <c r="G31" s="1"/>
    </row>
    <row r="32" spans="1:8" ht="13.5" customHeight="1">
      <c r="A32" s="80" t="s">
        <v>24</v>
      </c>
      <c r="B32" s="49"/>
      <c r="C32" s="49"/>
      <c r="D32" s="49" t="s">
        <v>23</v>
      </c>
      <c r="E32" s="49"/>
      <c r="F32" s="85"/>
      <c r="G32" s="1"/>
    </row>
    <row r="33" spans="1:7">
      <c r="A33" s="81" t="s">
        <v>11</v>
      </c>
      <c r="B33" s="82"/>
      <c r="C33" s="82"/>
      <c r="D33" s="38" t="s">
        <v>8</v>
      </c>
      <c r="E33" s="38"/>
      <c r="F33" s="39"/>
      <c r="G33" s="1"/>
    </row>
    <row r="34" spans="1:7">
      <c r="A34" s="81" t="s">
        <v>12</v>
      </c>
      <c r="B34" s="82"/>
      <c r="C34" s="82"/>
      <c r="D34" s="38" t="s">
        <v>9</v>
      </c>
      <c r="E34" s="38"/>
      <c r="F34" s="39"/>
      <c r="G34" s="1"/>
    </row>
    <row r="35" spans="1:7" ht="15.75" thickBot="1">
      <c r="A35" s="83" t="s">
        <v>13</v>
      </c>
      <c r="B35" s="84"/>
      <c r="C35" s="84"/>
      <c r="D35" s="75" t="s">
        <v>10</v>
      </c>
      <c r="E35" s="75"/>
      <c r="F35" s="76"/>
      <c r="G35" s="1"/>
    </row>
    <row r="36" spans="1:7">
      <c r="A36" s="25"/>
      <c r="B36" s="25"/>
      <c r="C36" s="25"/>
      <c r="D36" s="25"/>
      <c r="E36" s="25"/>
      <c r="F36" s="25"/>
      <c r="G36" s="25"/>
    </row>
    <row r="37" spans="1:7" ht="17.25" customHeight="1">
      <c r="A37" s="41" t="s">
        <v>28</v>
      </c>
      <c r="B37" s="41"/>
      <c r="C37" s="41"/>
      <c r="D37" s="41"/>
      <c r="E37" s="41"/>
      <c r="F37" s="41"/>
      <c r="G37" s="25"/>
    </row>
    <row r="38" spans="1:7" ht="16.5" customHeight="1">
      <c r="A38" s="41" t="s">
        <v>31</v>
      </c>
      <c r="B38" s="41"/>
      <c r="C38" s="41"/>
      <c r="D38" s="41"/>
      <c r="E38" s="41"/>
      <c r="F38" s="41"/>
      <c r="G38" s="41"/>
    </row>
    <row r="39" spans="1:7" ht="15" customHeight="1">
      <c r="A39" s="41" t="s">
        <v>29</v>
      </c>
      <c r="B39" s="41"/>
      <c r="C39" s="41"/>
      <c r="D39" s="41"/>
      <c r="E39" s="41"/>
      <c r="F39" s="41"/>
      <c r="G39" s="41"/>
    </row>
    <row r="40" spans="1:7">
      <c r="A40" s="41"/>
      <c r="B40" s="41"/>
      <c r="C40" s="41"/>
      <c r="D40" s="41"/>
      <c r="E40" s="41"/>
      <c r="F40" s="41"/>
      <c r="G40" s="25"/>
    </row>
    <row r="41" spans="1:7">
      <c r="A41" s="25"/>
      <c r="B41" s="25"/>
      <c r="C41" s="25"/>
      <c r="D41" s="25"/>
      <c r="E41" s="25"/>
      <c r="F41" s="25"/>
      <c r="G41" s="25"/>
    </row>
  </sheetData>
  <mergeCells count="50">
    <mergeCell ref="D35:F35"/>
    <mergeCell ref="A31:F31"/>
    <mergeCell ref="A32:C32"/>
    <mergeCell ref="A33:C33"/>
    <mergeCell ref="A34:C34"/>
    <mergeCell ref="A35:C35"/>
    <mergeCell ref="D32:F32"/>
    <mergeCell ref="D34:F34"/>
    <mergeCell ref="B24:C24"/>
    <mergeCell ref="F25:G25"/>
    <mergeCell ref="A29:D29"/>
    <mergeCell ref="D33:F33"/>
    <mergeCell ref="A25:E25"/>
    <mergeCell ref="F24:G24"/>
    <mergeCell ref="A16:B16"/>
    <mergeCell ref="A17:B17"/>
    <mergeCell ref="A3:G3"/>
    <mergeCell ref="A2:G2"/>
    <mergeCell ref="A5:G5"/>
    <mergeCell ref="A15:G15"/>
    <mergeCell ref="A27:F27"/>
    <mergeCell ref="A28:D28"/>
    <mergeCell ref="B19:C19"/>
    <mergeCell ref="A14:F14"/>
    <mergeCell ref="F16:G16"/>
    <mergeCell ref="F17:G17"/>
    <mergeCell ref="D19:E19"/>
    <mergeCell ref="C16:D16"/>
    <mergeCell ref="C17:D17"/>
    <mergeCell ref="F19:G19"/>
    <mergeCell ref="D23:E23"/>
    <mergeCell ref="A39:G39"/>
    <mergeCell ref="A38:G38"/>
    <mergeCell ref="A37:F37"/>
    <mergeCell ref="B23:C23"/>
    <mergeCell ref="A40:F40"/>
    <mergeCell ref="D24:E24"/>
    <mergeCell ref="F23:G23"/>
    <mergeCell ref="E28:F28"/>
    <mergeCell ref="E29:F29"/>
    <mergeCell ref="A18:F18"/>
    <mergeCell ref="D20:E20"/>
    <mergeCell ref="D21:E21"/>
    <mergeCell ref="F20:G20"/>
    <mergeCell ref="F21:G21"/>
    <mergeCell ref="F22:G22"/>
    <mergeCell ref="B22:C22"/>
    <mergeCell ref="D22:E22"/>
    <mergeCell ref="B20:C20"/>
    <mergeCell ref="B21:C21"/>
  </mergeCells>
  <phoneticPr fontId="7" type="noConversion"/>
  <pageMargins left="0.28000000000000003" right="0.11" top="0.28000000000000003" bottom="0.16" header="0.31496062992125984" footer="0.31496062992125984"/>
  <pageSetup paperSize="9" scale="7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0"/>
  <sheetViews>
    <sheetView topLeftCell="A13" workbookViewId="0">
      <selection activeCell="A18" sqref="A18:F18"/>
    </sheetView>
  </sheetViews>
  <sheetFormatPr defaultRowHeight="15"/>
  <cols>
    <col min="1" max="1" width="2" bestFit="1" customWidth="1"/>
    <col min="2" max="2" width="29.140625" bestFit="1" customWidth="1"/>
    <col min="3" max="3" width="8.5703125" bestFit="1" customWidth="1"/>
    <col min="4" max="4" width="10.140625" bestFit="1" customWidth="1"/>
    <col min="5" max="5" width="12.28515625" bestFit="1" customWidth="1"/>
    <col min="6" max="6" width="24" bestFit="1" customWidth="1"/>
    <col min="7" max="7" width="14.5703125" bestFit="1" customWidth="1"/>
  </cols>
  <sheetData>
    <row r="1" spans="1:7">
      <c r="A1" s="1"/>
      <c r="B1" s="1"/>
      <c r="C1" s="1"/>
      <c r="D1" s="1"/>
      <c r="E1" s="1"/>
      <c r="F1" s="1"/>
      <c r="G1" s="1" t="s">
        <v>26</v>
      </c>
    </row>
    <row r="2" spans="1:7" ht="20.25">
      <c r="A2" s="65" t="s">
        <v>30</v>
      </c>
      <c r="B2" s="66"/>
      <c r="C2" s="66"/>
      <c r="D2" s="66"/>
      <c r="E2" s="66"/>
      <c r="F2" s="66"/>
      <c r="G2" s="66"/>
    </row>
    <row r="3" spans="1:7">
      <c r="A3" s="62" t="s">
        <v>35</v>
      </c>
      <c r="B3" s="63"/>
      <c r="C3" s="63"/>
      <c r="D3" s="63"/>
      <c r="E3" s="63"/>
      <c r="F3" s="63"/>
      <c r="G3" s="64"/>
    </row>
    <row r="4" spans="1:7">
      <c r="A4" s="2"/>
      <c r="B4" s="2"/>
      <c r="C4" s="2"/>
      <c r="D4" s="2"/>
      <c r="E4" s="2"/>
      <c r="F4" s="2"/>
      <c r="G4" s="2"/>
    </row>
    <row r="5" spans="1:7" ht="15.75" thickBot="1">
      <c r="A5" s="67" t="s">
        <v>36</v>
      </c>
      <c r="B5" s="67"/>
      <c r="C5" s="67"/>
      <c r="D5" s="67"/>
      <c r="E5" s="67"/>
      <c r="F5" s="67"/>
      <c r="G5" s="67"/>
    </row>
    <row r="6" spans="1:7" ht="79.5">
      <c r="A6" s="3"/>
      <c r="B6" s="4" t="s">
        <v>18</v>
      </c>
      <c r="C6" s="4" t="s">
        <v>0</v>
      </c>
      <c r="D6" s="16" t="s">
        <v>16</v>
      </c>
      <c r="E6" s="16" t="s">
        <v>17</v>
      </c>
      <c r="F6" s="16" t="s">
        <v>19</v>
      </c>
      <c r="G6" s="5" t="s">
        <v>7</v>
      </c>
    </row>
    <row r="7" spans="1:7" ht="38.25">
      <c r="A7" s="28">
        <v>1</v>
      </c>
      <c r="B7" s="15" t="s">
        <v>37</v>
      </c>
      <c r="C7" s="30" t="s">
        <v>43</v>
      </c>
      <c r="D7" s="13">
        <v>1820</v>
      </c>
      <c r="E7" s="14">
        <v>2205.12</v>
      </c>
      <c r="F7" s="18">
        <v>100</v>
      </c>
      <c r="G7" s="6"/>
    </row>
    <row r="8" spans="1:7" ht="25.5">
      <c r="A8" s="28">
        <v>2</v>
      </c>
      <c r="B8" s="27" t="s">
        <v>38</v>
      </c>
      <c r="C8" s="30" t="s">
        <v>44</v>
      </c>
      <c r="D8" s="13">
        <v>208</v>
      </c>
      <c r="E8" s="14">
        <v>194.54400000000001</v>
      </c>
      <c r="F8" s="18">
        <f>E8/D8*100</f>
        <v>93.530769230769238</v>
      </c>
      <c r="G8" s="6"/>
    </row>
    <row r="9" spans="1:7" ht="38.25">
      <c r="A9" s="29">
        <v>3</v>
      </c>
      <c r="B9" s="27" t="s">
        <v>39</v>
      </c>
      <c r="C9" s="30" t="s">
        <v>45</v>
      </c>
      <c r="D9" s="13">
        <v>19137</v>
      </c>
      <c r="E9" s="14">
        <v>15614</v>
      </c>
      <c r="F9" s="18">
        <f>E9/D9*100</f>
        <v>81.590635940847577</v>
      </c>
      <c r="G9" s="6"/>
    </row>
    <row r="10" spans="1:7" ht="25.5">
      <c r="A10" s="29">
        <v>4</v>
      </c>
      <c r="B10" s="27" t="s">
        <v>40</v>
      </c>
      <c r="C10" s="30" t="s">
        <v>45</v>
      </c>
      <c r="D10" s="13">
        <v>514</v>
      </c>
      <c r="E10" s="14">
        <v>573</v>
      </c>
      <c r="F10" s="18">
        <v>100</v>
      </c>
      <c r="G10" s="6"/>
    </row>
    <row r="11" spans="1:7" ht="25.5">
      <c r="A11" s="29">
        <v>5</v>
      </c>
      <c r="B11" s="12" t="s">
        <v>41</v>
      </c>
      <c r="C11" s="31" t="s">
        <v>46</v>
      </c>
      <c r="D11" s="13">
        <v>2596.1999999999998</v>
      </c>
      <c r="E11" s="14">
        <v>2682.2</v>
      </c>
      <c r="F11" s="18">
        <v>100</v>
      </c>
      <c r="G11" s="6"/>
    </row>
    <row r="12" spans="1:7" ht="38.25">
      <c r="A12" s="29">
        <v>6</v>
      </c>
      <c r="B12" s="15" t="s">
        <v>42</v>
      </c>
      <c r="C12" s="31" t="s">
        <v>43</v>
      </c>
      <c r="D12" s="13">
        <v>4.9000000000000004</v>
      </c>
      <c r="E12" s="14">
        <v>4.9349999999999996</v>
      </c>
      <c r="F12" s="18">
        <v>100</v>
      </c>
      <c r="G12" s="6"/>
    </row>
    <row r="13" spans="1:7">
      <c r="A13" s="17"/>
      <c r="B13" s="6"/>
      <c r="C13" s="6"/>
      <c r="D13" s="6"/>
      <c r="E13" s="6"/>
      <c r="F13" s="19">
        <f>F7+F8+F9+F10+F11+F12</f>
        <v>575.12140517161674</v>
      </c>
      <c r="G13" s="7"/>
    </row>
    <row r="14" spans="1:7" ht="15.75" thickBot="1">
      <c r="A14" s="50" t="s">
        <v>1</v>
      </c>
      <c r="B14" s="51"/>
      <c r="C14" s="51"/>
      <c r="D14" s="51"/>
      <c r="E14" s="51"/>
      <c r="F14" s="52"/>
      <c r="G14" s="20">
        <f>F13/A12</f>
        <v>95.853567528602795</v>
      </c>
    </row>
    <row r="15" spans="1:7" ht="37.5" customHeight="1" thickBot="1">
      <c r="A15" s="86" t="s">
        <v>25</v>
      </c>
      <c r="B15" s="87"/>
      <c r="C15" s="87"/>
      <c r="D15" s="87"/>
      <c r="E15" s="87"/>
      <c r="F15" s="87"/>
      <c r="G15" s="87"/>
    </row>
    <row r="16" spans="1:7" ht="45">
      <c r="A16" s="88"/>
      <c r="B16" s="89"/>
      <c r="C16" s="90" t="s">
        <v>34</v>
      </c>
      <c r="D16" s="90"/>
      <c r="E16" s="33" t="s">
        <v>33</v>
      </c>
      <c r="F16" s="90" t="s">
        <v>2</v>
      </c>
      <c r="G16" s="91"/>
    </row>
    <row r="17" spans="1:7" ht="30.75" customHeight="1" thickBot="1">
      <c r="A17" s="92" t="s">
        <v>3</v>
      </c>
      <c r="B17" s="93"/>
      <c r="C17" s="94">
        <v>73309.210000000006</v>
      </c>
      <c r="D17" s="94"/>
      <c r="E17" s="34">
        <v>25975.98</v>
      </c>
      <c r="F17" s="95">
        <f>E17/C17*100</f>
        <v>35.43344690251061</v>
      </c>
      <c r="G17" s="96"/>
    </row>
    <row r="18" spans="1:7" ht="37.5" customHeight="1" thickBot="1">
      <c r="A18" s="35" t="s">
        <v>22</v>
      </c>
      <c r="B18" s="36"/>
      <c r="C18" s="36"/>
      <c r="D18" s="36"/>
      <c r="E18" s="36"/>
      <c r="F18" s="36"/>
      <c r="G18" s="1"/>
    </row>
    <row r="19" spans="1:7" ht="30" customHeight="1">
      <c r="A19" s="3"/>
      <c r="B19" s="49" t="s">
        <v>4</v>
      </c>
      <c r="C19" s="49"/>
      <c r="D19" s="53" t="s">
        <v>27</v>
      </c>
      <c r="E19" s="53"/>
      <c r="F19" s="53" t="s">
        <v>5</v>
      </c>
      <c r="G19" s="54"/>
    </row>
    <row r="20" spans="1:7">
      <c r="A20" s="17">
        <v>1</v>
      </c>
      <c r="B20" s="40" t="s">
        <v>49</v>
      </c>
      <c r="C20" s="40"/>
      <c r="D20" s="37">
        <v>1</v>
      </c>
      <c r="E20" s="37"/>
      <c r="F20" s="38"/>
      <c r="G20" s="39"/>
    </row>
    <row r="21" spans="1:7">
      <c r="A21" s="17">
        <v>2</v>
      </c>
      <c r="B21" s="40" t="s">
        <v>50</v>
      </c>
      <c r="C21" s="40"/>
      <c r="D21" s="37">
        <v>1</v>
      </c>
      <c r="E21" s="37"/>
      <c r="F21" s="38"/>
      <c r="G21" s="39"/>
    </row>
    <row r="22" spans="1:7">
      <c r="A22" s="17">
        <v>3</v>
      </c>
      <c r="B22" s="40" t="s">
        <v>51</v>
      </c>
      <c r="C22" s="40"/>
      <c r="D22" s="37">
        <v>1</v>
      </c>
      <c r="E22" s="37"/>
      <c r="F22" s="38"/>
      <c r="G22" s="39"/>
    </row>
    <row r="23" spans="1:7">
      <c r="A23" s="17">
        <v>4</v>
      </c>
      <c r="B23" s="40" t="s">
        <v>52</v>
      </c>
      <c r="C23" s="40"/>
      <c r="D23" s="37">
        <v>0</v>
      </c>
      <c r="E23" s="37"/>
      <c r="F23" s="38"/>
      <c r="G23" s="39"/>
    </row>
    <row r="24" spans="1:7">
      <c r="A24" s="9"/>
      <c r="B24" s="40" t="s">
        <v>20</v>
      </c>
      <c r="C24" s="40"/>
      <c r="D24" s="42">
        <f>SUM(D20:D23)*100</f>
        <v>300</v>
      </c>
      <c r="E24" s="42"/>
      <c r="F24" s="38"/>
      <c r="G24" s="39"/>
    </row>
    <row r="25" spans="1:7" ht="15.75" thickBot="1">
      <c r="A25" s="60" t="s">
        <v>6</v>
      </c>
      <c r="B25" s="61"/>
      <c r="C25" s="61"/>
      <c r="D25" s="61"/>
      <c r="E25" s="61"/>
      <c r="F25" s="70">
        <f>D24/A23</f>
        <v>75</v>
      </c>
      <c r="G25" s="71"/>
    </row>
    <row r="26" spans="1:7" ht="15.75" thickBot="1">
      <c r="A26" s="10"/>
      <c r="B26" s="10"/>
      <c r="C26" s="10"/>
      <c r="D26" s="10"/>
      <c r="E26" s="11"/>
      <c r="F26" s="8"/>
      <c r="G26" s="8"/>
    </row>
    <row r="27" spans="1:7">
      <c r="A27" s="45" t="s">
        <v>32</v>
      </c>
      <c r="B27" s="46"/>
      <c r="C27" s="46"/>
      <c r="D27" s="46"/>
      <c r="E27" s="46"/>
      <c r="F27" s="47"/>
      <c r="G27" s="1"/>
    </row>
    <row r="28" spans="1:7">
      <c r="A28" s="48"/>
      <c r="B28" s="38"/>
      <c r="C28" s="38"/>
      <c r="D28" s="38"/>
      <c r="E28" s="38" t="s">
        <v>54</v>
      </c>
      <c r="F28" s="39"/>
      <c r="G28" s="1"/>
    </row>
    <row r="29" spans="1:7" ht="15.75" thickBot="1">
      <c r="A29" s="72" t="s">
        <v>15</v>
      </c>
      <c r="B29" s="73"/>
      <c r="C29" s="73"/>
      <c r="D29" s="74"/>
      <c r="E29" s="43">
        <f>(G14+F25)/2</f>
        <v>85.426783764301405</v>
      </c>
      <c r="F29" s="44"/>
      <c r="G29" s="1"/>
    </row>
    <row r="30" spans="1:7" ht="15.75" thickBot="1">
      <c r="A30" s="1"/>
      <c r="B30" s="1"/>
      <c r="C30" s="1"/>
      <c r="D30" s="1"/>
      <c r="E30" s="1"/>
      <c r="F30" s="1"/>
      <c r="G30" s="1"/>
    </row>
    <row r="31" spans="1:7" ht="30" customHeight="1" thickBot="1">
      <c r="A31" s="77" t="s">
        <v>21</v>
      </c>
      <c r="B31" s="78"/>
      <c r="C31" s="78"/>
      <c r="D31" s="78"/>
      <c r="E31" s="78"/>
      <c r="F31" s="79"/>
      <c r="G31" s="1"/>
    </row>
    <row r="32" spans="1:7">
      <c r="A32" s="80" t="s">
        <v>24</v>
      </c>
      <c r="B32" s="49"/>
      <c r="C32" s="49"/>
      <c r="D32" s="49" t="s">
        <v>23</v>
      </c>
      <c r="E32" s="49"/>
      <c r="F32" s="85"/>
      <c r="G32" s="1"/>
    </row>
    <row r="33" spans="1:7">
      <c r="A33" s="81" t="s">
        <v>11</v>
      </c>
      <c r="B33" s="82"/>
      <c r="C33" s="82"/>
      <c r="D33" s="38" t="s">
        <v>8</v>
      </c>
      <c r="E33" s="38"/>
      <c r="F33" s="39"/>
      <c r="G33" s="1"/>
    </row>
    <row r="34" spans="1:7">
      <c r="A34" s="81" t="s">
        <v>12</v>
      </c>
      <c r="B34" s="82"/>
      <c r="C34" s="82"/>
      <c r="D34" s="38" t="s">
        <v>9</v>
      </c>
      <c r="E34" s="38"/>
      <c r="F34" s="39"/>
      <c r="G34" s="1"/>
    </row>
    <row r="35" spans="1:7" ht="15.75" thickBot="1">
      <c r="A35" s="83" t="s">
        <v>13</v>
      </c>
      <c r="B35" s="84"/>
      <c r="C35" s="84"/>
      <c r="D35" s="75" t="s">
        <v>10</v>
      </c>
      <c r="E35" s="75"/>
      <c r="F35" s="76"/>
      <c r="G35" s="1"/>
    </row>
    <row r="36" spans="1:7">
      <c r="A36" s="25"/>
      <c r="B36" s="25"/>
      <c r="C36" s="25"/>
      <c r="D36" s="25"/>
      <c r="E36" s="25"/>
      <c r="F36" s="25"/>
      <c r="G36" s="25"/>
    </row>
    <row r="37" spans="1:7">
      <c r="A37" s="41" t="s">
        <v>28</v>
      </c>
      <c r="B37" s="41"/>
      <c r="C37" s="41"/>
      <c r="D37" s="41"/>
      <c r="E37" s="41"/>
      <c r="F37" s="41"/>
      <c r="G37" s="25"/>
    </row>
    <row r="38" spans="1:7">
      <c r="A38" s="41" t="s">
        <v>31</v>
      </c>
      <c r="B38" s="41"/>
      <c r="C38" s="41"/>
      <c r="D38" s="41"/>
      <c r="E38" s="41"/>
      <c r="F38" s="41"/>
      <c r="G38" s="41"/>
    </row>
    <row r="39" spans="1:7">
      <c r="A39" s="41" t="s">
        <v>29</v>
      </c>
      <c r="B39" s="41"/>
      <c r="C39" s="41"/>
      <c r="D39" s="41"/>
      <c r="E39" s="41"/>
      <c r="F39" s="41"/>
      <c r="G39" s="41"/>
    </row>
    <row r="40" spans="1:7">
      <c r="A40" s="41"/>
      <c r="B40" s="41"/>
      <c r="C40" s="41"/>
      <c r="D40" s="41"/>
      <c r="E40" s="41"/>
      <c r="F40" s="41"/>
      <c r="G40" s="25"/>
    </row>
  </sheetData>
  <mergeCells count="50">
    <mergeCell ref="A37:F37"/>
    <mergeCell ref="A38:G38"/>
    <mergeCell ref="A39:G39"/>
    <mergeCell ref="A40:F40"/>
    <mergeCell ref="A35:C35"/>
    <mergeCell ref="D35:F35"/>
    <mergeCell ref="A32:C32"/>
    <mergeCell ref="D32:F32"/>
    <mergeCell ref="A33:C33"/>
    <mergeCell ref="D33:F33"/>
    <mergeCell ref="A34:C34"/>
    <mergeCell ref="D34:F34"/>
    <mergeCell ref="A27:F27"/>
    <mergeCell ref="A28:D28"/>
    <mergeCell ref="E28:F28"/>
    <mergeCell ref="A29:D29"/>
    <mergeCell ref="E29:F29"/>
    <mergeCell ref="B24:C24"/>
    <mergeCell ref="D24:E24"/>
    <mergeCell ref="F24:G24"/>
    <mergeCell ref="A25:E25"/>
    <mergeCell ref="F25:G25"/>
    <mergeCell ref="B21:C21"/>
    <mergeCell ref="D21:E21"/>
    <mergeCell ref="F21:G21"/>
    <mergeCell ref="A31:F31"/>
    <mergeCell ref="B22:C22"/>
    <mergeCell ref="D22:E22"/>
    <mergeCell ref="F22:G22"/>
    <mergeCell ref="B23:C23"/>
    <mergeCell ref="D23:E23"/>
    <mergeCell ref="F23:G23"/>
    <mergeCell ref="F16:G16"/>
    <mergeCell ref="A17:B17"/>
    <mergeCell ref="C17:D17"/>
    <mergeCell ref="F17:G17"/>
    <mergeCell ref="A18:F18"/>
    <mergeCell ref="B20:C20"/>
    <mergeCell ref="D20:E20"/>
    <mergeCell ref="F20:G20"/>
    <mergeCell ref="A15:G15"/>
    <mergeCell ref="A2:G2"/>
    <mergeCell ref="A3:G3"/>
    <mergeCell ref="A5:G5"/>
    <mergeCell ref="A14:F14"/>
    <mergeCell ref="B19:C19"/>
    <mergeCell ref="D19:E19"/>
    <mergeCell ref="F19:G19"/>
    <mergeCell ref="A16:B16"/>
    <mergeCell ref="C16:D16"/>
  </mergeCells>
  <phoneticPr fontId="7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 финанс</vt:lpstr>
      <vt:lpstr>Без финансир</vt:lpstr>
      <vt:lpstr>'С финанс'!Область_печати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Пешкова В.А.</dc:creator>
  <cp:lastModifiedBy>derevjanko</cp:lastModifiedBy>
  <cp:lastPrinted>2015-02-18T13:33:48Z</cp:lastPrinted>
  <dcterms:created xsi:type="dcterms:W3CDTF">2014-01-29T06:13:10Z</dcterms:created>
  <dcterms:modified xsi:type="dcterms:W3CDTF">2015-03-13T12:50:56Z</dcterms:modified>
</cp:coreProperties>
</file>