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2" sheetId="1" r:id="rId1"/>
    <sheet name="2.1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<sst xmlns="http://schemas.openxmlformats.org/spreadsheetml/2006/main" count="171" uniqueCount="119">
  <si>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</si>
  <si>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</si>
  <si>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</si>
  <si>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</si>
  <si>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</si>
  <si>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</si>
  <si>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</si>
  <si>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</si>
  <si>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</si>
  <si>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</si>
  <si>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</si>
  <si>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</si>
  <si>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</si>
  <si>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</si>
  <si>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</si>
  <si>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</si>
  <si>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</si>
  <si>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</si>
  <si>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</si>
  <si>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</si>
  <si>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</si>
  <si>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</si>
  <si>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</si>
  <si>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</si>
  <si>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</si>
  <si>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</si>
  <si>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</si>
  <si>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</si>
  <si>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</si>
  <si>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</si>
  <si>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</si>
  <si>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</si>
  <si>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</si>
  <si>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</si>
  <si>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</si>
  <si>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</si>
  <si>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</si>
  <si>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</si>
  <si>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</si>
  <si>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</si>
  <si>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</si>
  <si>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</si>
  <si>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</si>
  <si>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</si>
  <si>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</si>
  <si>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</si>
  <si>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</si>
  <si>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</si>
  <si>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</si>
  <si>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</si>
  <si>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</si>
  <si>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</si>
  <si>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</si>
  <si>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</si>
  <si>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</si>
  <si>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</si>
  <si>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</si>
  <si>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</si>
  <si>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</si>
  <si>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</si>
  <si>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</si>
  <si>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</si>
  <si>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</si>
  <si>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</si>
  <si>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</si>
  <si>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</si>
  <si>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</si>
  <si>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</si>
  <si>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</si>
  <si>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</si>
  <si>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</si>
  <si>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</si>
  <si>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</si>
  <si>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</si>
  <si>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</si>
  <si>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</si>
  <si>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</si>
  <si>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</si>
  <si>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</si>
  <si>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</si>
  <si>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</si>
  <si>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</si>
  <si>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</si>
  <si>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</si>
  <si>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</si>
  <si>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</si>
  <si>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</si>
  <si>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</si>
  <si>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</si>
  <si>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</si>
  <si>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</si>
  <si>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</si>
  <si>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</si>
  <si>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</si>
  <si>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</si>
  <si>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</si>
  <si>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</si>
  <si>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</si>
  <si>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</si>
  <si>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</si>
  <si>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</si>
  <si>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</si>
  <si>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</si>
  <si>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</si>
  <si>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</si>
  <si>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</si>
  <si>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</si>
  <si>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</si>
  <si>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</si>
  <si>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</si>
  <si>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</si>
  <si>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</si>
  <si>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</si>
  <si>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</si>
  <si>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t>ООО "Юхновтепло"</t>
  </si>
  <si>
    <t>249910 Калужская обл.г.Юхнов,ул.Урицкого д.65</t>
  </si>
  <si>
    <t>ООО №Юхновтепло"</t>
  </si>
  <si>
    <t>2011 год.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</si>
  <si>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2011год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</si>
</sst>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2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ck"/>
      <right style="thick"/>
      <top style="thick"/>
      <bottom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11" borderId="10" xfId="0" applyFill="1" applyBorder="1" applyAlignment="1">
      <alignment/>
    </xf>
    <xf numFmtId="0" fontId="4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4" fillId="11" borderId="10" xfId="0" applyFont="1" applyFill="1" applyBorder="1" applyAlignment="1">
      <alignment/>
    </xf>
    <xf numFmtId="0" fontId="4" fillId="10" borderId="11" xfId="0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2"/>
    </xf>
    <xf numFmtId="0" fontId="0" fillId="2" borderId="13" xfId="0" applyFill="1" applyBorder="1" applyAlignment="1">
      <alignment horizontal="left" vertical="top" wrapText="1" indent="6"/>
    </xf>
    <xf numFmtId="0" fontId="0" fillId="2" borderId="13" xfId="0" applyFill="1" applyBorder="1" applyAlignment="1">
      <alignment horizontal="left" vertical="top" wrapText="1" indent="7"/>
    </xf>
    <xf numFmtId="0" fontId="0" fillId="2" borderId="14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vertical="top" wrapText="1"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3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0" xfId="53" applyNumberFormat="1" applyFont="1" applyFill="1" applyBorder="1" applyAlignment="1" applyProtection="1">
      <alignment vertical="center" wrapText="1"/>
      <protection/>
    </xf>
    <xf numFmtId="49" fontId="7" fillId="24" borderId="10" xfId="53" applyNumberFormat="1" applyFont="1" applyFill="1" applyBorder="1" applyAlignment="1" applyProtection="1">
      <alignment vertical="center" wrapText="1"/>
      <protection/>
    </xf>
    <xf numFmtId="49" fontId="7" fillId="24" borderId="10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20" xfId="0" applyFill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5" fillId="2" borderId="23" xfId="0" applyFont="1" applyFill="1" applyBorder="1" applyAlignment="1">
      <alignment horizontal="left" vertical="top" wrapText="1" indent="6"/>
    </xf>
    <xf numFmtId="0" fontId="5" fillId="2" borderId="0" xfId="0" applyFont="1" applyFill="1" applyBorder="1" applyAlignment="1">
      <alignment horizontal="left" vertical="top" wrapText="1" indent="6"/>
    </xf>
    <xf numFmtId="0" fontId="12" fillId="0" borderId="0" xfId="0" applyFont="1" applyAlignment="1">
      <alignment horizontal="right"/>
    </xf>
    <xf numFmtId="0" fontId="5" fillId="23" borderId="17" xfId="0" applyFont="1" applyFill="1" applyBorder="1" applyAlignment="1">
      <alignment horizontal="center"/>
    </xf>
    <xf numFmtId="172" fontId="5" fillId="23" borderId="17" xfId="0" applyNumberFormat="1" applyFont="1" applyFill="1" applyBorder="1" applyAlignment="1">
      <alignment horizontal="center"/>
    </xf>
    <xf numFmtId="0" fontId="0" fillId="23" borderId="17" xfId="0" applyFont="1" applyFill="1" applyBorder="1" applyAlignment="1">
      <alignment horizontal="center"/>
    </xf>
    <xf numFmtId="2" fontId="0" fillId="23" borderId="17" xfId="0" applyNumberFormat="1" applyFont="1" applyFill="1" applyBorder="1" applyAlignment="1">
      <alignment horizontal="center"/>
    </xf>
    <xf numFmtId="0" fontId="5" fillId="23" borderId="0" xfId="0" applyFont="1" applyFill="1" applyBorder="1" applyAlignment="1">
      <alignment horizontal="center"/>
    </xf>
    <xf numFmtId="0" fontId="0" fillId="11" borderId="10" xfId="0" applyFill="1" applyBorder="1" applyAlignment="1">
      <alignment horizontal="left"/>
    </xf>
    <xf numFmtId="172" fontId="0" fillId="23" borderId="11" xfId="0" applyNumberFormat="1" applyFill="1" applyBorder="1" applyAlignment="1">
      <alignment/>
    </xf>
    <xf numFmtId="173" fontId="0" fillId="23" borderId="11" xfId="0" applyNumberFormat="1" applyFill="1" applyBorder="1" applyAlignment="1">
      <alignment/>
    </xf>
    <xf numFmtId="2" fontId="0" fillId="23" borderId="11" xfId="0" applyNumberFormat="1" applyFill="1" applyBorder="1" applyAlignment="1">
      <alignment/>
    </xf>
    <xf numFmtId="172" fontId="0" fillId="23" borderId="16" xfId="0" applyNumberFormat="1" applyFill="1" applyBorder="1" applyAlignment="1">
      <alignment/>
    </xf>
    <xf numFmtId="173" fontId="0" fillId="0" borderId="0" xfId="0" applyNumberFormat="1" applyAlignment="1">
      <alignment/>
    </xf>
    <xf numFmtId="2" fontId="0" fillId="23" borderId="17" xfId="0" applyNumberFormat="1" applyFill="1" applyBorder="1" applyAlignment="1">
      <alignment/>
    </xf>
    <xf numFmtId="2" fontId="0" fillId="23" borderId="16" xfId="0" applyNumberFormat="1" applyFill="1" applyBorder="1" applyAlignment="1">
      <alignment/>
    </xf>
    <xf numFmtId="0" fontId="5" fillId="23" borderId="17" xfId="0" applyFont="1" applyFill="1" applyBorder="1" applyAlignment="1">
      <alignment/>
    </xf>
    <xf numFmtId="2" fontId="0" fillId="23" borderId="24" xfId="0" applyNumberFormat="1" applyFill="1" applyBorder="1" applyAlignment="1">
      <alignment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7">
      <selection activeCell="B15" sqref="B15"/>
    </sheetView>
  </sheetViews>
  <sheetFormatPr defaultColWidth="9.140625" defaultRowHeight="15"/>
  <cols>
    <col min="1" max="1" width="43.421875" style="0" customWidth="1"/>
    <col min="2" max="2" width="60.7109375" style="0" customWidth="1"/>
    <col min="5" max="5" width="9.57421875" style="0" bestFit="1" customWidth="1"/>
  </cols>
  <sheetData>
    <row r="1" ht="15.75" thickBot="1">
      <c r="B1" s="31" t="s">
        <v>110</v>
      </c>
    </row>
    <row r="2" spans="1:2" ht="17.25" thickBot="1">
      <c r="A2" s="51" t="s">
        <v>105</v>
      </c>
      <c r="B2" s="52"/>
    </row>
    <row r="3" spans="1:2" ht="66.75" thickBot="1">
      <c r="A3" s="30" t="s">
        <v>106</v>
      </c>
      <c r="B3" s="29" t="s">
        <v>107</v>
      </c>
    </row>
    <row r="4" spans="1:2" ht="36" customHeight="1" thickBot="1">
      <c r="A4" s="28" t="s">
        <v>108</v>
      </c>
      <c r="B4" s="29" t="s">
        <v>109</v>
      </c>
    </row>
    <row r="5" ht="14.25" customHeight="1"/>
    <row r="6" spans="1:2" ht="15">
      <c r="A6" s="6" t="s">
        <v>0</v>
      </c>
      <c r="B6" s="1" t="s">
        <v>114</v>
      </c>
    </row>
    <row r="7" spans="1:2" ht="15">
      <c r="A7" s="6" t="s">
        <v>11</v>
      </c>
      <c r="B7" s="41">
        <v>4022003926</v>
      </c>
    </row>
    <row r="8" spans="1:2" ht="15">
      <c r="A8" s="6" t="s">
        <v>12</v>
      </c>
      <c r="B8" s="41">
        <v>402201001</v>
      </c>
    </row>
    <row r="9" spans="1:2" ht="15">
      <c r="A9" s="6" t="s">
        <v>24</v>
      </c>
      <c r="B9" s="1" t="s">
        <v>115</v>
      </c>
    </row>
    <row r="10" spans="1:2" ht="15">
      <c r="A10" s="6" t="s">
        <v>25</v>
      </c>
      <c r="B10" s="1" t="s">
        <v>117</v>
      </c>
    </row>
    <row r="12" ht="14.25" customHeight="1" thickBot="1">
      <c r="A12" s="32" t="s">
        <v>111</v>
      </c>
    </row>
    <row r="13" spans="1:2" ht="16.5" thickBot="1" thickTop="1">
      <c r="A13" s="7" t="s">
        <v>1</v>
      </c>
      <c r="B13" s="8" t="s">
        <v>2</v>
      </c>
    </row>
    <row r="14" spans="1:2" ht="31.5" customHeight="1" thickBot="1" thickTop="1">
      <c r="A14" s="19" t="s">
        <v>28</v>
      </c>
      <c r="B14" s="5"/>
    </row>
    <row r="15" spans="1:2" ht="16.5" thickBot="1" thickTop="1">
      <c r="A15" s="19" t="s">
        <v>29</v>
      </c>
      <c r="B15" s="43">
        <v>23814.638</v>
      </c>
    </row>
    <row r="16" spans="1:5" ht="48.75" customHeight="1" thickTop="1">
      <c r="A16" s="10" t="s">
        <v>30</v>
      </c>
      <c r="B16" s="48">
        <f>SUM(B18,B19,B22,B23,B24,B25,B26,B27,B29,B31,B32,B33)</f>
        <v>23418.951</v>
      </c>
      <c r="D16" s="46"/>
      <c r="E16" s="46"/>
    </row>
    <row r="17" spans="1:2" ht="30">
      <c r="A17" s="11" t="s">
        <v>13</v>
      </c>
      <c r="B17" s="17"/>
    </row>
    <row r="18" spans="1:2" ht="15">
      <c r="A18" s="11" t="s">
        <v>88</v>
      </c>
      <c r="B18" s="17">
        <f>'2.1'!B16</f>
        <v>11787.69</v>
      </c>
    </row>
    <row r="19" spans="1:2" ht="60">
      <c r="A19" s="11" t="s">
        <v>14</v>
      </c>
      <c r="B19" s="47">
        <f>'2.1'!B81</f>
        <v>1977.775</v>
      </c>
    </row>
    <row r="20" spans="1:2" ht="30">
      <c r="A20" s="12" t="s">
        <v>26</v>
      </c>
      <c r="B20" s="17"/>
    </row>
    <row r="21" spans="1:2" ht="15">
      <c r="A21" s="12" t="s">
        <v>15</v>
      </c>
      <c r="B21" s="17"/>
    </row>
    <row r="22" spans="1:2" ht="35.25" customHeight="1">
      <c r="A22" s="11" t="s">
        <v>16</v>
      </c>
      <c r="B22" s="17">
        <v>193.12</v>
      </c>
    </row>
    <row r="23" spans="1:2" ht="17.25" customHeight="1">
      <c r="A23" s="11" t="s">
        <v>96</v>
      </c>
      <c r="B23" s="17">
        <v>9.385</v>
      </c>
    </row>
    <row r="24" spans="1:2" ht="30">
      <c r="A24" s="11" t="s">
        <v>17</v>
      </c>
      <c r="B24" s="49">
        <v>43.896</v>
      </c>
    </row>
    <row r="25" spans="1:2" ht="45">
      <c r="A25" s="11" t="s">
        <v>18</v>
      </c>
      <c r="B25" s="17">
        <v>2529.09</v>
      </c>
    </row>
    <row r="26" spans="1:2" ht="60">
      <c r="A26" s="11" t="s">
        <v>19</v>
      </c>
      <c r="B26" s="17">
        <v>956.32</v>
      </c>
    </row>
    <row r="27" spans="1:2" ht="30">
      <c r="A27" s="11" t="s">
        <v>20</v>
      </c>
      <c r="B27" s="17">
        <v>1408.24</v>
      </c>
    </row>
    <row r="28" spans="1:2" ht="45">
      <c r="A28" s="13" t="s">
        <v>21</v>
      </c>
      <c r="B28" s="17">
        <v>962.76</v>
      </c>
    </row>
    <row r="29" spans="1:2" ht="30">
      <c r="A29" s="11" t="s">
        <v>22</v>
      </c>
      <c r="B29" s="17">
        <v>1706.49</v>
      </c>
    </row>
    <row r="30" spans="1:2" ht="45">
      <c r="A30" s="13" t="s">
        <v>23</v>
      </c>
      <c r="B30" s="17">
        <v>1379.67</v>
      </c>
    </row>
    <row r="31" spans="1:2" ht="60">
      <c r="A31" s="11" t="s">
        <v>95</v>
      </c>
      <c r="B31" s="17">
        <v>595.87</v>
      </c>
    </row>
    <row r="32" spans="1:2" ht="78" thickBot="1">
      <c r="A32" s="14" t="s">
        <v>89</v>
      </c>
      <c r="B32" s="18">
        <v>636.385</v>
      </c>
    </row>
    <row r="33" spans="1:2" ht="46.5" thickBot="1" thickTop="1">
      <c r="A33" s="11" t="s">
        <v>94</v>
      </c>
      <c r="B33" s="27">
        <v>1574.69</v>
      </c>
    </row>
    <row r="34" spans="1:2" ht="31.5" thickBot="1" thickTop="1">
      <c r="A34" s="15" t="s">
        <v>31</v>
      </c>
      <c r="B34" s="50">
        <f>B15-B16</f>
        <v>395.6869999999981</v>
      </c>
    </row>
    <row r="35" spans="1:2" ht="30.75" thickTop="1">
      <c r="A35" s="10" t="s">
        <v>32</v>
      </c>
      <c r="B35" s="16"/>
    </row>
    <row r="36" spans="1:2" ht="91.5" customHeight="1" thickBot="1">
      <c r="A36" s="14" t="s">
        <v>3</v>
      </c>
      <c r="B36" s="18"/>
    </row>
    <row r="37" spans="1:2" ht="30.75" thickTop="1">
      <c r="A37" s="10" t="s">
        <v>33</v>
      </c>
      <c r="B37" s="16"/>
    </row>
    <row r="38" spans="1:2" ht="30.75" thickBot="1">
      <c r="A38" s="14" t="s">
        <v>5</v>
      </c>
      <c r="B38" s="18"/>
    </row>
    <row r="39" spans="1:2" ht="46.5" thickBot="1" thickTop="1">
      <c r="A39" s="19" t="s">
        <v>41</v>
      </c>
      <c r="B39" s="5"/>
    </row>
    <row r="40" spans="1:2" ht="31.5" thickBot="1" thickTop="1">
      <c r="A40" s="19" t="s">
        <v>34</v>
      </c>
      <c r="B40" s="5">
        <v>9.71</v>
      </c>
    </row>
    <row r="41" spans="1:2" ht="16.5" thickBot="1" thickTop="1">
      <c r="A41" s="19" t="s">
        <v>35</v>
      </c>
      <c r="B41" s="5">
        <v>6.3423</v>
      </c>
    </row>
    <row r="42" spans="1:2" ht="31.5" thickBot="1" thickTop="1">
      <c r="A42" s="19" t="s">
        <v>36</v>
      </c>
      <c r="B42" s="42">
        <f>B44*1.1</f>
        <v>15.31728</v>
      </c>
    </row>
    <row r="43" spans="1:2" ht="31.5" thickBot="1" thickTop="1">
      <c r="A43" s="19" t="s">
        <v>37</v>
      </c>
      <c r="B43" s="42"/>
    </row>
    <row r="44" spans="1:2" ht="30.75" thickTop="1">
      <c r="A44" s="10" t="s">
        <v>38</v>
      </c>
      <c r="B44" s="45">
        <v>13.9248</v>
      </c>
    </row>
    <row r="45" spans="1:2" ht="15">
      <c r="A45" s="11" t="s">
        <v>4</v>
      </c>
      <c r="B45" s="17"/>
    </row>
    <row r="46" spans="1:2" ht="15.75" thickBot="1">
      <c r="A46" s="14" t="s">
        <v>27</v>
      </c>
      <c r="B46" s="18"/>
    </row>
    <row r="47" spans="1:2" ht="32.25" customHeight="1" thickBot="1" thickTop="1">
      <c r="A47" s="19" t="s">
        <v>39</v>
      </c>
      <c r="B47" s="5"/>
    </row>
    <row r="48" spans="1:2" ht="46.5" thickBot="1" thickTop="1">
      <c r="A48" s="19" t="s">
        <v>97</v>
      </c>
      <c r="B48" s="5">
        <v>9.6308</v>
      </c>
    </row>
    <row r="49" spans="1:2" ht="16.5" thickBot="1" thickTop="1">
      <c r="A49" s="19" t="s">
        <v>98</v>
      </c>
      <c r="B49" s="5"/>
    </row>
    <row r="50" spans="1:2" ht="16.5" thickBot="1" thickTop="1">
      <c r="A50" s="19" t="s">
        <v>102</v>
      </c>
      <c r="B50" s="5">
        <v>12</v>
      </c>
    </row>
    <row r="51" spans="1:2" ht="16.5" thickBot="1" thickTop="1">
      <c r="A51" s="19" t="s">
        <v>99</v>
      </c>
      <c r="B51" s="5"/>
    </row>
    <row r="52" spans="1:2" ht="31.5" thickBot="1" thickTop="1">
      <c r="A52" s="19" t="s">
        <v>100</v>
      </c>
      <c r="B52" s="5">
        <v>26</v>
      </c>
    </row>
    <row r="53" spans="1:2" ht="46.5" thickBot="1" thickTop="1">
      <c r="A53" s="19" t="s">
        <v>101</v>
      </c>
      <c r="B53" s="43">
        <f>'2.1'!B18/2!B44*1.13</f>
        <v>191.18121768355735</v>
      </c>
    </row>
    <row r="54" spans="1:2" ht="46.5" thickBot="1" thickTop="1">
      <c r="A54" s="19" t="s">
        <v>103</v>
      </c>
      <c r="B54" s="43">
        <f>'2.1'!B83/2!B44*1.1</f>
        <v>32.040596633344826</v>
      </c>
    </row>
    <row r="55" spans="1:2" ht="46.5" thickBot="1" thickTop="1">
      <c r="A55" s="19" t="s">
        <v>104</v>
      </c>
      <c r="B55" s="44">
        <f>10114/B44*1.1/1000</f>
        <v>0.7989630012639322</v>
      </c>
    </row>
    <row r="56" ht="15.75" thickTop="1"/>
    <row r="57" spans="1:2" ht="30" customHeight="1">
      <c r="A57" s="54" t="s">
        <v>40</v>
      </c>
      <c r="B57" s="54"/>
    </row>
    <row r="58" spans="1:2" ht="33" customHeight="1">
      <c r="A58" s="55" t="s">
        <v>44</v>
      </c>
      <c r="B58" s="55"/>
    </row>
    <row r="59" spans="1:2" ht="105.75" customHeight="1">
      <c r="A59" s="54" t="s">
        <v>90</v>
      </c>
      <c r="B59" s="54"/>
    </row>
    <row r="60" spans="1:2" ht="33.75" customHeight="1">
      <c r="A60" s="54" t="s">
        <v>42</v>
      </c>
      <c r="B60" s="54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5.8515625" style="23" customWidth="1"/>
    <col min="2" max="3" width="25.8515625" style="23" customWidth="1"/>
    <col min="4" max="16384" width="9.140625" style="23" customWidth="1"/>
  </cols>
  <sheetData>
    <row r="1" spans="1:2" ht="15">
      <c r="A1" s="53" t="s">
        <v>91</v>
      </c>
      <c r="B1" s="56"/>
    </row>
    <row r="2" spans="1:2" ht="15">
      <c r="A2" s="6" t="s">
        <v>0</v>
      </c>
      <c r="B2" s="1" t="s">
        <v>116</v>
      </c>
    </row>
    <row r="3" spans="1:2" ht="15">
      <c r="A3" s="6" t="s">
        <v>11</v>
      </c>
      <c r="B3" s="41">
        <v>4022003926</v>
      </c>
    </row>
    <row r="4" spans="1:2" ht="15">
      <c r="A4" s="6" t="s">
        <v>12</v>
      </c>
      <c r="B4" s="41">
        <v>402201001</v>
      </c>
    </row>
    <row r="5" spans="1:2" ht="15">
      <c r="A5" s="6" t="s">
        <v>24</v>
      </c>
      <c r="B5" s="1" t="s">
        <v>115</v>
      </c>
    </row>
    <row r="6" spans="1:2" ht="15">
      <c r="A6" s="6" t="s">
        <v>25</v>
      </c>
      <c r="B6" s="1" t="s">
        <v>117</v>
      </c>
    </row>
    <row r="7" ht="15.75" thickBot="1"/>
    <row r="8" spans="1:2" ht="16.5" thickBot="1" thickTop="1">
      <c r="A8" s="7" t="s">
        <v>1</v>
      </c>
      <c r="B8" s="8" t="s">
        <v>2</v>
      </c>
    </row>
    <row r="9" spans="1:2" s="20" customFormat="1" ht="15.75" thickTop="1">
      <c r="A9" s="24" t="s">
        <v>92</v>
      </c>
      <c r="B9" s="36">
        <f>SUM(B16,B81)</f>
        <v>13765.465</v>
      </c>
    </row>
    <row r="10" spans="1:2" s="20" customFormat="1" ht="15">
      <c r="A10" s="25" t="s">
        <v>45</v>
      </c>
      <c r="B10" s="36"/>
    </row>
    <row r="11" spans="1:2" s="20" customFormat="1" ht="15">
      <c r="A11" s="21" t="s">
        <v>68</v>
      </c>
      <c r="B11" s="36"/>
    </row>
    <row r="12" spans="1:2" s="20" customFormat="1" ht="15">
      <c r="A12" s="21" t="s">
        <v>67</v>
      </c>
      <c r="B12" s="36"/>
    </row>
    <row r="13" spans="1:2" s="20" customFormat="1" ht="15">
      <c r="A13" s="21" t="s">
        <v>47</v>
      </c>
      <c r="B13" s="36"/>
    </row>
    <row r="14" spans="1:2" s="20" customFormat="1" ht="15">
      <c r="A14" s="33" t="s">
        <v>112</v>
      </c>
      <c r="B14" s="36"/>
    </row>
    <row r="15" spans="1:2" s="20" customFormat="1" ht="15">
      <c r="A15" s="25" t="s">
        <v>48</v>
      </c>
      <c r="B15" s="36"/>
    </row>
    <row r="16" spans="1:2" s="20" customFormat="1" ht="15">
      <c r="A16" s="21" t="s">
        <v>70</v>
      </c>
      <c r="B16" s="36">
        <v>11787.69</v>
      </c>
    </row>
    <row r="17" spans="1:2" s="20" customFormat="1" ht="30">
      <c r="A17" s="21" t="s">
        <v>49</v>
      </c>
      <c r="B17" s="37">
        <f>B16/B18</f>
        <v>5.003489121327191</v>
      </c>
    </row>
    <row r="18" spans="1:2" s="20" customFormat="1" ht="15">
      <c r="A18" s="21" t="s">
        <v>50</v>
      </c>
      <c r="B18" s="36">
        <v>2355.894</v>
      </c>
    </row>
    <row r="19" spans="1:2" s="20" customFormat="1" ht="15">
      <c r="A19" s="33" t="s">
        <v>112</v>
      </c>
      <c r="B19" s="36"/>
    </row>
    <row r="20" spans="1:2" s="20" customFormat="1" ht="15">
      <c r="A20" s="26" t="s">
        <v>51</v>
      </c>
      <c r="B20" s="36"/>
    </row>
    <row r="21" spans="1:2" s="20" customFormat="1" ht="30">
      <c r="A21" s="21" t="s">
        <v>69</v>
      </c>
      <c r="B21" s="36"/>
    </row>
    <row r="22" spans="1:2" s="20" customFormat="1" ht="15">
      <c r="A22" s="21" t="s">
        <v>71</v>
      </c>
      <c r="B22" s="36"/>
    </row>
    <row r="23" spans="1:2" s="20" customFormat="1" ht="15">
      <c r="A23" s="21" t="s">
        <v>50</v>
      </c>
      <c r="B23" s="36"/>
    </row>
    <row r="24" spans="1:2" s="20" customFormat="1" ht="15">
      <c r="A24" s="33" t="s">
        <v>112</v>
      </c>
      <c r="B24" s="36"/>
    </row>
    <row r="25" spans="1:2" s="20" customFormat="1" ht="15">
      <c r="A25" s="26" t="s">
        <v>53</v>
      </c>
      <c r="B25" s="36"/>
    </row>
    <row r="26" spans="1:2" s="20" customFormat="1" ht="30">
      <c r="A26" s="21" t="s">
        <v>72</v>
      </c>
      <c r="B26" s="36"/>
    </row>
    <row r="27" spans="1:2" s="20" customFormat="1" ht="15">
      <c r="A27" s="21" t="s">
        <v>52</v>
      </c>
      <c r="B27" s="36"/>
    </row>
    <row r="28" spans="1:2" s="20" customFormat="1" ht="15">
      <c r="A28" s="21" t="s">
        <v>50</v>
      </c>
      <c r="B28" s="36"/>
    </row>
    <row r="29" spans="1:2" s="20" customFormat="1" ht="15">
      <c r="A29" s="33" t="s">
        <v>112</v>
      </c>
      <c r="B29" s="36"/>
    </row>
    <row r="30" spans="1:2" s="20" customFormat="1" ht="15">
      <c r="A30" s="25" t="s">
        <v>54</v>
      </c>
      <c r="B30" s="36"/>
    </row>
    <row r="31" spans="1:2" s="20" customFormat="1" ht="15">
      <c r="A31" s="21" t="s">
        <v>73</v>
      </c>
      <c r="B31" s="36"/>
    </row>
    <row r="32" spans="1:2" s="20" customFormat="1" ht="15">
      <c r="A32" s="21" t="s">
        <v>52</v>
      </c>
      <c r="B32" s="36"/>
    </row>
    <row r="33" spans="1:2" s="20" customFormat="1" ht="15">
      <c r="A33" s="21" t="s">
        <v>55</v>
      </c>
      <c r="B33" s="36"/>
    </row>
    <row r="34" spans="1:2" s="20" customFormat="1" ht="15">
      <c r="A34" s="33" t="s">
        <v>112</v>
      </c>
      <c r="B34" s="36"/>
    </row>
    <row r="35" spans="1:2" s="20" customFormat="1" ht="15">
      <c r="A35" s="25" t="s">
        <v>56</v>
      </c>
      <c r="B35" s="36"/>
    </row>
    <row r="36" spans="1:2" s="20" customFormat="1" ht="15">
      <c r="A36" s="21" t="s">
        <v>74</v>
      </c>
      <c r="B36" s="36"/>
    </row>
    <row r="37" spans="1:2" s="20" customFormat="1" ht="15">
      <c r="A37" s="21" t="s">
        <v>46</v>
      </c>
      <c r="B37" s="36"/>
    </row>
    <row r="38" spans="1:2" s="20" customFormat="1" ht="15">
      <c r="A38" s="21" t="s">
        <v>75</v>
      </c>
      <c r="B38" s="36"/>
    </row>
    <row r="39" spans="1:2" s="20" customFormat="1" ht="15">
      <c r="A39" s="33" t="s">
        <v>112</v>
      </c>
      <c r="B39" s="36"/>
    </row>
    <row r="40" spans="1:2" s="20" customFormat="1" ht="15">
      <c r="A40" s="25" t="s">
        <v>57</v>
      </c>
      <c r="B40" s="36"/>
    </row>
    <row r="41" spans="1:2" s="20" customFormat="1" ht="15">
      <c r="A41" s="21" t="s">
        <v>76</v>
      </c>
      <c r="B41" s="36"/>
    </row>
    <row r="42" spans="1:2" s="20" customFormat="1" ht="15">
      <c r="A42" s="21" t="s">
        <v>46</v>
      </c>
      <c r="B42" s="36"/>
    </row>
    <row r="43" spans="1:2" s="20" customFormat="1" ht="15">
      <c r="A43" s="21" t="s">
        <v>75</v>
      </c>
      <c r="B43" s="36"/>
    </row>
    <row r="44" spans="1:2" s="20" customFormat="1" ht="15">
      <c r="A44" s="33" t="s">
        <v>112</v>
      </c>
      <c r="B44" s="36"/>
    </row>
    <row r="45" spans="1:2" s="20" customFormat="1" ht="15">
      <c r="A45" s="25" t="s">
        <v>58</v>
      </c>
      <c r="B45" s="36"/>
    </row>
    <row r="46" spans="1:2" s="20" customFormat="1" ht="15">
      <c r="A46" s="21" t="s">
        <v>78</v>
      </c>
      <c r="B46" s="36"/>
    </row>
    <row r="47" spans="1:2" s="20" customFormat="1" ht="15">
      <c r="A47" s="21" t="s">
        <v>46</v>
      </c>
      <c r="B47" s="36"/>
    </row>
    <row r="48" spans="1:2" s="20" customFormat="1" ht="15">
      <c r="A48" s="21" t="s">
        <v>75</v>
      </c>
      <c r="B48" s="36"/>
    </row>
    <row r="49" spans="1:2" s="20" customFormat="1" ht="15">
      <c r="A49" s="33" t="s">
        <v>112</v>
      </c>
      <c r="B49" s="36"/>
    </row>
    <row r="50" spans="1:2" s="20" customFormat="1" ht="15">
      <c r="A50" s="25" t="s">
        <v>59</v>
      </c>
      <c r="B50" s="36"/>
    </row>
    <row r="51" spans="1:2" s="20" customFormat="1" ht="15">
      <c r="A51" s="21" t="s">
        <v>79</v>
      </c>
      <c r="B51" s="36"/>
    </row>
    <row r="52" spans="1:2" s="20" customFormat="1" ht="15">
      <c r="A52" s="21" t="s">
        <v>46</v>
      </c>
      <c r="B52" s="36"/>
    </row>
    <row r="53" spans="1:2" s="20" customFormat="1" ht="15">
      <c r="A53" s="21" t="s">
        <v>75</v>
      </c>
      <c r="B53" s="36"/>
    </row>
    <row r="54" spans="1:2" s="20" customFormat="1" ht="15">
      <c r="A54" s="33" t="s">
        <v>112</v>
      </c>
      <c r="B54" s="36"/>
    </row>
    <row r="55" spans="1:2" s="20" customFormat="1" ht="15">
      <c r="A55" s="25" t="s">
        <v>60</v>
      </c>
      <c r="B55" s="36"/>
    </row>
    <row r="56" spans="1:2" s="20" customFormat="1" ht="15">
      <c r="A56" s="21" t="s">
        <v>80</v>
      </c>
      <c r="B56" s="36"/>
    </row>
    <row r="57" spans="1:2" s="20" customFormat="1" ht="15">
      <c r="A57" s="21" t="s">
        <v>46</v>
      </c>
      <c r="B57" s="36"/>
    </row>
    <row r="58" spans="1:2" s="20" customFormat="1" ht="15">
      <c r="A58" s="21" t="s">
        <v>75</v>
      </c>
      <c r="B58" s="36"/>
    </row>
    <row r="59" spans="1:2" s="20" customFormat="1" ht="15">
      <c r="A59" s="33" t="s">
        <v>112</v>
      </c>
      <c r="B59" s="36"/>
    </row>
    <row r="60" spans="1:2" s="20" customFormat="1" ht="15">
      <c r="A60" s="25" t="s">
        <v>61</v>
      </c>
      <c r="B60" s="36"/>
    </row>
    <row r="61" spans="1:2" s="20" customFormat="1" ht="15">
      <c r="A61" s="21" t="s">
        <v>81</v>
      </c>
      <c r="B61" s="36"/>
    </row>
    <row r="62" spans="1:2" s="20" customFormat="1" ht="15">
      <c r="A62" s="21" t="s">
        <v>46</v>
      </c>
      <c r="B62" s="36"/>
    </row>
    <row r="63" spans="1:2" s="20" customFormat="1" ht="15">
      <c r="A63" s="21" t="s">
        <v>75</v>
      </c>
      <c r="B63" s="36"/>
    </row>
    <row r="64" spans="1:2" s="20" customFormat="1" ht="15">
      <c r="A64" s="33" t="s">
        <v>112</v>
      </c>
      <c r="B64" s="36"/>
    </row>
    <row r="65" spans="1:2" s="20" customFormat="1" ht="15">
      <c r="A65" s="25" t="s">
        <v>62</v>
      </c>
      <c r="B65" s="36"/>
    </row>
    <row r="66" spans="1:2" s="20" customFormat="1" ht="15">
      <c r="A66" s="21" t="s">
        <v>82</v>
      </c>
      <c r="B66" s="36"/>
    </row>
    <row r="67" spans="1:2" s="20" customFormat="1" ht="15">
      <c r="A67" s="21" t="s">
        <v>46</v>
      </c>
      <c r="B67" s="36"/>
    </row>
    <row r="68" spans="1:2" s="20" customFormat="1" ht="15">
      <c r="A68" s="21" t="s">
        <v>75</v>
      </c>
      <c r="B68" s="36"/>
    </row>
    <row r="69" spans="1:2" s="20" customFormat="1" ht="15">
      <c r="A69" s="33" t="s">
        <v>112</v>
      </c>
      <c r="B69" s="36"/>
    </row>
    <row r="70" spans="1:2" s="20" customFormat="1" ht="15">
      <c r="A70" s="25" t="s">
        <v>63</v>
      </c>
      <c r="B70" s="36"/>
    </row>
    <row r="71" spans="1:2" s="20" customFormat="1" ht="15">
      <c r="A71" s="21" t="s">
        <v>83</v>
      </c>
      <c r="B71" s="36"/>
    </row>
    <row r="72" spans="1:2" s="20" customFormat="1" ht="15">
      <c r="A72" s="21" t="s">
        <v>46</v>
      </c>
      <c r="B72" s="36"/>
    </row>
    <row r="73" spans="1:2" s="20" customFormat="1" ht="15">
      <c r="A73" s="21" t="s">
        <v>75</v>
      </c>
      <c r="B73" s="36"/>
    </row>
    <row r="74" spans="1:2" s="20" customFormat="1" ht="15">
      <c r="A74" s="33" t="s">
        <v>112</v>
      </c>
      <c r="B74" s="36"/>
    </row>
    <row r="75" spans="1:2" s="20" customFormat="1" ht="15">
      <c r="A75" s="25" t="s">
        <v>64</v>
      </c>
      <c r="B75" s="36"/>
    </row>
    <row r="76" spans="1:2" s="20" customFormat="1" ht="15">
      <c r="A76" s="21" t="s">
        <v>84</v>
      </c>
      <c r="B76" s="36"/>
    </row>
    <row r="77" spans="1:2" s="20" customFormat="1" ht="15">
      <c r="A77" s="21" t="s">
        <v>46</v>
      </c>
      <c r="B77" s="36"/>
    </row>
    <row r="78" spans="1:2" s="20" customFormat="1" ht="15">
      <c r="A78" s="21" t="s">
        <v>75</v>
      </c>
      <c r="B78" s="36"/>
    </row>
    <row r="79" spans="1:2" s="20" customFormat="1" ht="15">
      <c r="A79" s="33" t="s">
        <v>112</v>
      </c>
      <c r="B79" s="36"/>
    </row>
    <row r="80" spans="1:2" ht="15">
      <c r="A80" s="25" t="s">
        <v>65</v>
      </c>
      <c r="B80" s="38"/>
    </row>
    <row r="81" spans="1:2" ht="15">
      <c r="A81" s="21" t="s">
        <v>77</v>
      </c>
      <c r="B81" s="38">
        <v>1977.775</v>
      </c>
    </row>
    <row r="82" spans="1:2" ht="15">
      <c r="A82" s="21" t="s">
        <v>93</v>
      </c>
      <c r="B82" s="39">
        <f>B81/B83</f>
        <v>4.8761831266842375</v>
      </c>
    </row>
    <row r="83" spans="1:2" ht="15">
      <c r="A83" s="21" t="s">
        <v>66</v>
      </c>
      <c r="B83" s="38">
        <v>405.599</v>
      </c>
    </row>
    <row r="84" spans="1:2" ht="15">
      <c r="A84" s="33" t="s">
        <v>112</v>
      </c>
      <c r="B84" s="38"/>
    </row>
    <row r="85" spans="1:2" ht="15">
      <c r="A85" s="25" t="s">
        <v>85</v>
      </c>
      <c r="B85" s="38"/>
    </row>
    <row r="86" spans="1:2" s="20" customFormat="1" ht="15">
      <c r="A86" s="21" t="s">
        <v>87</v>
      </c>
      <c r="B86" s="36"/>
    </row>
    <row r="87" spans="1:2" s="20" customFormat="1" ht="15">
      <c r="A87" s="21" t="s">
        <v>46</v>
      </c>
      <c r="B87" s="36"/>
    </row>
    <row r="88" spans="1:2" s="20" customFormat="1" ht="15">
      <c r="A88" s="21" t="s">
        <v>75</v>
      </c>
      <c r="B88" s="36"/>
    </row>
    <row r="89" spans="1:2" s="20" customFormat="1" ht="15">
      <c r="A89" s="34" t="s">
        <v>112</v>
      </c>
      <c r="B89" s="40"/>
    </row>
    <row r="90" ht="15">
      <c r="A90" s="22" t="s">
        <v>86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tabSelected="1"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35" t="s">
        <v>113</v>
      </c>
    </row>
    <row r="2" spans="1:2" ht="15">
      <c r="A2" s="57" t="s">
        <v>118</v>
      </c>
      <c r="B2" s="58"/>
    </row>
    <row r="3" spans="1:2" ht="57.75" customHeight="1">
      <c r="A3" s="58"/>
      <c r="B3" s="58"/>
    </row>
    <row r="4" spans="1:2" ht="15">
      <c r="A4" s="6" t="s">
        <v>0</v>
      </c>
      <c r="B4" s="1" t="s">
        <v>114</v>
      </c>
    </row>
    <row r="5" spans="1:2" ht="15">
      <c r="A5" s="6" t="s">
        <v>11</v>
      </c>
      <c r="B5" s="41">
        <v>4022003926</v>
      </c>
    </row>
    <row r="6" spans="1:2" ht="15">
      <c r="A6" s="6" t="s">
        <v>12</v>
      </c>
      <c r="B6" s="41">
        <v>402201001</v>
      </c>
    </row>
    <row r="7" spans="1:2" ht="15">
      <c r="A7" s="6" t="s">
        <v>24</v>
      </c>
      <c r="B7" s="1" t="s">
        <v>115</v>
      </c>
    </row>
    <row r="8" ht="15.75" thickBot="1"/>
    <row r="9" spans="1:2" ht="16.5" thickBot="1" thickTop="1">
      <c r="A9" s="2" t="s">
        <v>6</v>
      </c>
      <c r="B9" s="2" t="s">
        <v>2</v>
      </c>
    </row>
    <row r="10" spans="1:2" ht="31.5" thickBot="1" thickTop="1">
      <c r="A10" s="4" t="s">
        <v>7</v>
      </c>
      <c r="B10" s="5">
        <v>0</v>
      </c>
    </row>
    <row r="11" spans="1:2" ht="46.5" thickBot="1" thickTop="1">
      <c r="A11" s="9" t="s">
        <v>8</v>
      </c>
      <c r="B11" s="5">
        <v>0</v>
      </c>
    </row>
    <row r="12" spans="1:2" ht="31.5" thickBot="1" thickTop="1">
      <c r="A12" s="9" t="s">
        <v>9</v>
      </c>
      <c r="B12" s="5">
        <v>0</v>
      </c>
    </row>
    <row r="13" spans="1:2" ht="51.75" customHeight="1" thickBot="1" thickTop="1">
      <c r="A13" s="3" t="s">
        <v>10</v>
      </c>
      <c r="B13" s="5">
        <v>0</v>
      </c>
    </row>
    <row r="14" ht="15.75" thickTop="1"/>
    <row r="16" spans="1:2" ht="37.5" customHeight="1">
      <c r="A16" s="54" t="s">
        <v>43</v>
      </c>
      <c r="B16" s="5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2012-04-12T12:10:17Z</cp:lastPrinted>
  <dcterms:created xsi:type="dcterms:W3CDTF">2010-02-15T13:42:22Z</dcterms:created>
  <dcterms:modified xsi:type="dcterms:W3CDTF">2012-04-23T07:09:23Z</dcterms:modified>
  <cp:category/>
  <cp:version/>
  <cp:contentType/>
  <cp:contentStatus/>
</cp:coreProperties>
</file>