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1" sheetId="1" r:id="rId1"/>
    <sheet name="1.1." sheetId="2" r:id="rId2"/>
    <sheet name="2" sheetId="3" r:id="rId3"/>
    <sheet name="2.1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<sst xmlns="http://schemas.openxmlformats.org/spreadsheetml/2006/main" count="283" uniqueCount="173">
  <si>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</si>
  <si>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</si>
  <si>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</si>
  <si>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</si>
  <si>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</si>
  <si>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</si>
  <si>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</si>
  <si>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</si>
  <si>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</si>
  <si>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</si>
  <si>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</si>
  <si>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</si>
  <si>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</si>
  <si>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</si>
  <si>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</si>
  <si>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</si>
  <si>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</si>
  <si>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</si>
  <si>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</si>
  <si>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</si>
  <si>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</si>
  <si>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</si>
  <si>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</si>
  <si>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</si>
  <si>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</si>
  <si>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</si>
  <si>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</si>
  <si>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</si>
  <si>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</si>
  <si>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</si>
  <si>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</si>
  <si>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</si>
  <si>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</si>
  <si>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</si>
  <si>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</si>
  <si>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</si>
  <si>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</si>
  <si>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</si>
  <si>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</si>
  <si>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</si>
  <si>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</si>
  <si>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</si>
  <si>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</si>
  <si>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</si>
  <si>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</si>
  <si>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</si>
  <si>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</si>
  <si>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</si>
  <si>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</si>
  <si>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</si>
  <si>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</si>
  <si>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</si>
  <si>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</si>
  <si>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</si>
  <si>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</si>
  <si>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</si>
  <si>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</si>
  <si>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</si>
  <si>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</si>
  <si>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</si>
  <si>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</si>
  <si>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</si>
  <si>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</si>
  <si>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</si>
  <si>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</si>
  <si>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</si>
  <si>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</si>
  <si>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</si>
  <si>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</si>
  <si>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</si>
  <si>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</si>
  <si>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</si>
  <si>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</si>
  <si>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</si>
  <si>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</si>
  <si>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</si>
  <si>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</si>
  <si>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</si>
  <si>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</si>
  <si>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</si>
  <si>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</si>
  <si>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</si>
  <si>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</si>
  <si>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</si>
  <si>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</si>
  <si>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</si>
  <si>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</si>
  <si>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</si>
  <si>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</si>
  <si>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</si>
  <si>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</si>
  <si>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</si>
  <si>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</si>
  <si>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</si>
  <si>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</si>
  <si>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</si>
  <si>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</si>
  <si>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</si>
  <si>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</si>
  <si>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</si>
  <si>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</si>
  <si>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</si>
  <si>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</si>
  <si>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</si>
  <si>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</si>
  <si>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</si>
  <si>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</si>
  <si>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</si>
  <si>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</si>
  <si>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</si>
  <si>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</si>
  <si>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</si>
  <si>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</si>
  <si>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</si>
  <si>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</si>
  <si>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</si>
  <si>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</si>
  <si>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</si>
  <si>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</si>
  <si>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</si>
  <si>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</si>
  <si>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</si>
  <si>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</si>
  <si>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</si>
  <si>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</si>
  <si>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</si>
  <si>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</si>
  <si>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</si>
  <si>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</si>
  <si>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</si>
  <si>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</si>
  <si>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Средний тариф на энергию (руб/кВт.ч)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</si>
  <si>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</si>
  <si>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</si>
  <si>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</si>
  <si>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</si>
  <si>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</si>
  <si>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</si>
  <si>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</si>
  <si>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</si>
  <si>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</si>
  <si>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</si>
  <si>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</si>
  <si>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</si>
  <si>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</si>
  <si>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</si>
  <si>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</si>
  <si>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</si>
  <si>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</si>
  <si>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</si>
  <si>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</si>
  <si>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</si>
  <si>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</si>
  <si>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</si>
  <si>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</si>
  <si>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</si>
  <si>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</si>
  <si>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</si>
  <si>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6</t>
  </si>
  <si>
    <t>Таблица 7</t>
  </si>
  <si>
    <t>Министерство конкурентной политики и тарифов Калужской области</t>
  </si>
  <si>
    <t>Условия договора соответствуют Гражданскому Кодексу РФ.</t>
  </si>
  <si>
    <t>60-29-17</t>
  </si>
  <si>
    <t>241020 г.Брянск, ул.1-я Аллея, д.14</t>
  </si>
  <si>
    <t>г.Малоярославец, ул.Вокзальная, д.4</t>
  </si>
  <si>
    <t>Путевая машинная станция по эксплуатации и ремонту путевых машин №309 Дирекции по эксплуатации и ремонту путевых машин - структурного подразделения Московской дирекции инфраструктуры Московской железной дороги - филиала ОАО "Российские железные дороги"</t>
  </si>
  <si>
    <t>2012 год</t>
  </si>
  <si>
    <t>Постановление №420-эк от 01.12.2011г.</t>
  </si>
  <si>
    <t xml:space="preserve">с 1 января по 30 июня 2012 года </t>
  </si>
  <si>
    <t xml:space="preserve">с 1 июля по 31 августа 2012 года </t>
  </si>
  <si>
    <t xml:space="preserve">с 1 сентября по 31 декабря 2012 года </t>
  </si>
  <si>
    <t>Газета "Весть" №472-475 от 16.12.2011</t>
  </si>
  <si>
    <t>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</si>
</sst>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.0"/>
    <numFmt numFmtId="172" formatCode="#,##0.000"/>
    <numFmt numFmtId="173" formatCode="0.0"/>
    <numFmt numFmtId="174" formatCode="0.000000"/>
    <numFmt numFmtId="175" formatCode="0.0%"/>
    <numFmt numFmtId="176" formatCode="0.00000000"/>
    <numFmt numFmtId="177" formatCode="0.0000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ck"/>
      <right style="thin"/>
      <top style="thin"/>
      <bottom style="thin"/>
    </border>
    <border>
      <left style="thick"/>
      <right style="thick"/>
      <top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23" borderId="11" xfId="0" applyFill="1" applyBorder="1" applyAlignment="1">
      <alignment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3" borderId="13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wrapText="1" indent="7"/>
    </xf>
    <xf numFmtId="0" fontId="0" fillId="2" borderId="16" xfId="0" applyFill="1" applyBorder="1" applyAlignment="1">
      <alignment horizontal="left" vertical="top" wrapText="1" indent="2"/>
    </xf>
    <xf numFmtId="0" fontId="0" fillId="2" borderId="17" xfId="0" applyFill="1" applyBorder="1" applyAlignment="1">
      <alignment vertical="top" wrapText="1"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" borderId="21" xfId="0" applyFill="1" applyBorder="1" applyAlignment="1">
      <alignment vertical="top" wrapText="1"/>
    </xf>
    <xf numFmtId="0" fontId="5" fillId="23" borderId="19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15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3" applyNumberFormat="1" applyFont="1" applyFill="1" applyBorder="1" applyAlignment="1" applyProtection="1">
      <alignment vertical="center" wrapText="1"/>
      <protection/>
    </xf>
    <xf numFmtId="49" fontId="7" fillId="24" borderId="12" xfId="53" applyNumberFormat="1" applyFont="1" applyFill="1" applyBorder="1" applyAlignment="1" applyProtection="1">
      <alignment vertical="center" wrapText="1"/>
      <protection/>
    </xf>
    <xf numFmtId="49" fontId="7" fillId="24" borderId="12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19" xfId="0" applyFont="1" applyFill="1" applyBorder="1" applyAlignment="1">
      <alignment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14" fillId="0" borderId="0" xfId="0" applyFont="1" applyAlignment="1">
      <alignment wrapText="1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5" fillId="2" borderId="24" xfId="0" applyFont="1" applyFill="1" applyBorder="1" applyAlignment="1">
      <alignment horizontal="left" vertical="top" wrapText="1" indent="6"/>
    </xf>
    <xf numFmtId="0" fontId="5" fillId="2" borderId="0" xfId="0" applyFont="1" applyFill="1" applyBorder="1" applyAlignment="1">
      <alignment horizontal="left" vertical="top" wrapText="1" indent="6"/>
    </xf>
    <xf numFmtId="0" fontId="5" fillId="23" borderId="0" xfId="0" applyFont="1" applyFill="1" applyBorder="1" applyAlignment="1">
      <alignment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right" indent="15"/>
    </xf>
    <xf numFmtId="0" fontId="0" fillId="11" borderId="12" xfId="0" applyFill="1" applyBorder="1" applyAlignment="1">
      <alignment horizontal="center"/>
    </xf>
    <xf numFmtId="0" fontId="3" fillId="11" borderId="12" xfId="0" applyFont="1" applyFill="1" applyBorder="1" applyAlignment="1">
      <alignment horizontal="center" vertical="top" wrapText="1"/>
    </xf>
    <xf numFmtId="0" fontId="0" fillId="11" borderId="12" xfId="0" applyFill="1" applyBorder="1" applyAlignment="1">
      <alignment horizontal="center" vertical="top" wrapText="1"/>
    </xf>
    <xf numFmtId="171" fontId="0" fillId="23" borderId="19" xfId="0" applyNumberFormat="1" applyFill="1" applyBorder="1" applyAlignment="1">
      <alignment/>
    </xf>
    <xf numFmtId="171" fontId="5" fillId="23" borderId="19" xfId="0" applyNumberFormat="1" applyFont="1" applyFill="1" applyBorder="1" applyAlignment="1">
      <alignment/>
    </xf>
    <xf numFmtId="4" fontId="5" fillId="23" borderId="19" xfId="0" applyNumberFormat="1" applyFont="1" applyFill="1" applyBorder="1" applyAlignment="1">
      <alignment/>
    </xf>
    <xf numFmtId="172" fontId="5" fillId="23" borderId="19" xfId="0" applyNumberFormat="1" applyFont="1" applyFill="1" applyBorder="1" applyAlignment="1">
      <alignment/>
    </xf>
    <xf numFmtId="0" fontId="0" fillId="23" borderId="11" xfId="0" applyFill="1" applyBorder="1" applyAlignment="1">
      <alignment horizontal="right" wrapText="1"/>
    </xf>
    <xf numFmtId="170" fontId="0" fillId="23" borderId="11" xfId="0" applyNumberFormat="1" applyFill="1" applyBorder="1" applyAlignment="1">
      <alignment horizontal="right"/>
    </xf>
    <xf numFmtId="170" fontId="0" fillId="23" borderId="11" xfId="0" applyNumberFormat="1" applyFill="1" applyBorder="1" applyAlignment="1">
      <alignment/>
    </xf>
    <xf numFmtId="173" fontId="0" fillId="23" borderId="25" xfId="0" applyNumberFormat="1" applyFill="1" applyBorder="1" applyAlignment="1">
      <alignment/>
    </xf>
    <xf numFmtId="172" fontId="0" fillId="23" borderId="19" xfId="0" applyNumberFormat="1" applyFill="1" applyBorder="1" applyAlignment="1">
      <alignment/>
    </xf>
    <xf numFmtId="172" fontId="0" fillId="23" borderId="18" xfId="0" applyNumberFormat="1" applyFill="1" applyBorder="1" applyAlignment="1">
      <alignment/>
    </xf>
    <xf numFmtId="173" fontId="0" fillId="23" borderId="11" xfId="0" applyNumberFormat="1" applyFill="1" applyBorder="1" applyAlignment="1">
      <alignment/>
    </xf>
    <xf numFmtId="0" fontId="0" fillId="17" borderId="0" xfId="0" applyFill="1" applyAlignment="1">
      <alignment/>
    </xf>
    <xf numFmtId="0" fontId="3" fillId="0" borderId="0" xfId="0" applyFont="1" applyFill="1" applyBorder="1" applyAlignment="1">
      <alignment vertical="top"/>
    </xf>
    <xf numFmtId="170" fontId="0" fillId="23" borderId="19" xfId="0" applyNumberFormat="1" applyFill="1" applyBorder="1" applyAlignment="1">
      <alignment/>
    </xf>
    <xf numFmtId="2" fontId="0" fillId="23" borderId="19" xfId="0" applyNumberFormat="1" applyFill="1" applyBorder="1" applyAlignment="1">
      <alignment/>
    </xf>
    <xf numFmtId="10" fontId="0" fillId="23" borderId="11" xfId="0" applyNumberFormat="1" applyFill="1" applyBorder="1" applyAlignment="1">
      <alignment/>
    </xf>
    <xf numFmtId="4" fontId="0" fillId="23" borderId="18" xfId="0" applyNumberFormat="1" applyFill="1" applyBorder="1" applyAlignment="1">
      <alignment/>
    </xf>
    <xf numFmtId="0" fontId="12" fillId="0" borderId="22" xfId="0" applyFont="1" applyBorder="1" applyAlignment="1">
      <alignment horizontal="left" wrapText="1"/>
    </xf>
    <xf numFmtId="0" fontId="3" fillId="7" borderId="26" xfId="0" applyFont="1" applyFill="1" applyBorder="1" applyAlignment="1">
      <alignment horizontal="left" vertical="top"/>
    </xf>
    <xf numFmtId="0" fontId="0" fillId="23" borderId="11" xfId="0" applyFill="1" applyBorder="1" applyAlignment="1">
      <alignment horizontal="center"/>
    </xf>
    <xf numFmtId="0" fontId="3" fillId="7" borderId="27" xfId="0" applyFont="1" applyFill="1" applyBorder="1" applyAlignment="1">
      <alignment horizontal="left" vertical="top"/>
    </xf>
    <xf numFmtId="0" fontId="0" fillId="7" borderId="28" xfId="0" applyFill="1" applyBorder="1" applyAlignment="1">
      <alignment horizontal="center" vertical="top"/>
    </xf>
    <xf numFmtId="0" fontId="3" fillId="7" borderId="29" xfId="0" applyFont="1" applyFill="1" applyBorder="1" applyAlignment="1">
      <alignment horizontal="left" vertical="top"/>
    </xf>
    <xf numFmtId="0" fontId="3" fillId="11" borderId="30" xfId="0" applyFont="1" applyFill="1" applyBorder="1" applyAlignment="1">
      <alignment horizontal="left" vertical="center"/>
    </xf>
    <xf numFmtId="0" fontId="3" fillId="11" borderId="31" xfId="0" applyFont="1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0" fillId="7" borderId="26" xfId="0" applyFill="1" applyBorder="1" applyAlignment="1">
      <alignment horizontal="center" vertical="top"/>
    </xf>
    <xf numFmtId="0" fontId="3" fillId="11" borderId="12" xfId="0" applyFont="1" applyFill="1" applyBorder="1" applyAlignment="1">
      <alignment horizontal="center" vertical="top"/>
    </xf>
    <xf numFmtId="0" fontId="3" fillId="11" borderId="32" xfId="0" applyFont="1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0" fillId="2" borderId="11" xfId="0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10" borderId="36" xfId="0" applyFill="1" applyBorder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top"/>
    </xf>
    <xf numFmtId="0" fontId="0" fillId="11" borderId="37" xfId="0" applyFill="1" applyBorder="1" applyAlignment="1">
      <alignment horizontal="center" vertical="top"/>
    </xf>
    <xf numFmtId="0" fontId="3" fillId="11" borderId="15" xfId="0" applyFont="1" applyFill="1" applyBorder="1" applyAlignment="1">
      <alignment horizontal="left" vertical="top"/>
    </xf>
    <xf numFmtId="0" fontId="3" fillId="11" borderId="24" xfId="0" applyFont="1" applyFill="1" applyBorder="1" applyAlignment="1">
      <alignment horizontal="left" vertical="top"/>
    </xf>
    <xf numFmtId="0" fontId="3" fillId="7" borderId="30" xfId="0" applyFont="1" applyFill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7" borderId="38" xfId="0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0" fontId="3" fillId="11" borderId="35" xfId="0" applyFont="1" applyFill="1" applyBorder="1" applyAlignment="1">
      <alignment horizontal="left" vertical="top"/>
    </xf>
    <xf numFmtId="0" fontId="3" fillId="11" borderId="12" xfId="0" applyFont="1" applyFill="1" applyBorder="1" applyAlignment="1">
      <alignment horizontal="left" vertical="top"/>
    </xf>
    <xf numFmtId="0" fontId="3" fillId="7" borderId="38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11" borderId="40" xfId="0" applyFill="1" applyBorder="1" applyAlignment="1">
      <alignment horizontal="center" vertical="top" wrapText="1"/>
    </xf>
    <xf numFmtId="0" fontId="0" fillId="11" borderId="41" xfId="0" applyFill="1" applyBorder="1" applyAlignment="1">
      <alignment horizontal="center" vertical="top" wrapText="1"/>
    </xf>
    <xf numFmtId="0" fontId="0" fillId="11" borderId="42" xfId="0" applyFill="1" applyBorder="1" applyAlignment="1">
      <alignment horizontal="center" vertical="top" wrapText="1"/>
    </xf>
    <xf numFmtId="0" fontId="0" fillId="11" borderId="12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3" fillId="11" borderId="43" xfId="0" applyFont="1" applyFill="1" applyBorder="1" applyAlignment="1">
      <alignment horizontal="center" vertical="top" wrapText="1"/>
    </xf>
    <xf numFmtId="0" fontId="3" fillId="11" borderId="24" xfId="0" applyFont="1" applyFill="1" applyBorder="1" applyAlignment="1">
      <alignment horizontal="center" vertical="top" wrapText="1"/>
    </xf>
    <xf numFmtId="0" fontId="3" fillId="11" borderId="44" xfId="0" applyFont="1" applyFill="1" applyBorder="1" applyAlignment="1">
      <alignment horizontal="center" vertical="top" wrapText="1"/>
    </xf>
    <xf numFmtId="0" fontId="0" fillId="11" borderId="43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43" xfId="0" applyFill="1" applyBorder="1" applyAlignment="1">
      <alignment horizontal="center" vertical="top" wrapText="1"/>
    </xf>
    <xf numFmtId="0" fontId="0" fillId="11" borderId="24" xfId="0" applyFill="1" applyBorder="1" applyAlignment="1">
      <alignment horizontal="center" vertical="top" wrapText="1"/>
    </xf>
    <xf numFmtId="0" fontId="0" fillId="11" borderId="44" xfId="0" applyFill="1" applyBorder="1" applyAlignment="1">
      <alignment horizontal="center" vertical="top" wrapText="1"/>
    </xf>
    <xf numFmtId="0" fontId="3" fillId="11" borderId="43" xfId="0" applyFont="1" applyFill="1" applyBorder="1" applyAlignment="1">
      <alignment horizontal="center" vertical="top" wrapText="1"/>
    </xf>
    <xf numFmtId="0" fontId="3" fillId="11" borderId="24" xfId="0" applyFont="1" applyFill="1" applyBorder="1" applyAlignment="1">
      <alignment horizontal="center" vertical="top" wrapText="1"/>
    </xf>
    <xf numFmtId="0" fontId="3" fillId="11" borderId="44" xfId="0" applyFont="1" applyFill="1" applyBorder="1" applyAlignment="1">
      <alignment horizontal="center" vertical="top" wrapText="1"/>
    </xf>
    <xf numFmtId="0" fontId="3" fillId="11" borderId="43" xfId="0" applyFont="1" applyFill="1" applyBorder="1" applyAlignment="1">
      <alignment horizontal="center" vertical="top"/>
    </xf>
    <xf numFmtId="0" fontId="3" fillId="11" borderId="24" xfId="0" applyFont="1" applyFill="1" applyBorder="1" applyAlignment="1">
      <alignment horizontal="center" vertical="top"/>
    </xf>
    <xf numFmtId="0" fontId="3" fillId="11" borderId="44" xfId="0" applyFont="1" applyFill="1" applyBorder="1" applyAlignment="1">
      <alignment horizontal="center" vertical="top"/>
    </xf>
    <xf numFmtId="0" fontId="0" fillId="23" borderId="45" xfId="0" applyFill="1" applyBorder="1" applyAlignment="1">
      <alignment horizontal="center" vertical="top"/>
    </xf>
    <xf numFmtId="0" fontId="0" fillId="23" borderId="46" xfId="0" applyFill="1" applyBorder="1" applyAlignment="1">
      <alignment horizontal="center" vertical="top"/>
    </xf>
    <xf numFmtId="0" fontId="0" fillId="23" borderId="47" xfId="0" applyFill="1" applyBorder="1" applyAlignment="1">
      <alignment horizontal="center" vertical="top"/>
    </xf>
    <xf numFmtId="0" fontId="0" fillId="23" borderId="48" xfId="0" applyFill="1" applyBorder="1" applyAlignment="1">
      <alignment horizontal="center" vertical="top"/>
    </xf>
    <xf numFmtId="0" fontId="0" fillId="23" borderId="0" xfId="0" applyFill="1" applyBorder="1" applyAlignment="1">
      <alignment horizontal="center" vertical="top"/>
    </xf>
    <xf numFmtId="0" fontId="0" fillId="23" borderId="49" xfId="0" applyFill="1" applyBorder="1" applyAlignment="1">
      <alignment horizontal="center" vertical="top"/>
    </xf>
    <xf numFmtId="0" fontId="0" fillId="23" borderId="50" xfId="0" applyFill="1" applyBorder="1" applyAlignment="1">
      <alignment horizontal="center" vertical="top"/>
    </xf>
    <xf numFmtId="0" fontId="0" fillId="23" borderId="51" xfId="0" applyFill="1" applyBorder="1" applyAlignment="1">
      <alignment horizontal="center" vertical="top"/>
    </xf>
    <xf numFmtId="0" fontId="0" fillId="23" borderId="23" xfId="0" applyFill="1" applyBorder="1" applyAlignment="1">
      <alignment horizontal="center" vertical="top"/>
    </xf>
    <xf numFmtId="0" fontId="0" fillId="4" borderId="52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53" xfId="0" applyFill="1" applyBorder="1" applyAlignment="1">
      <alignment horizontal="center" vertical="top" wrapText="1"/>
    </xf>
    <xf numFmtId="0" fontId="0" fillId="4" borderId="5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0" fillId="4" borderId="56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23" borderId="43" xfId="0" applyFill="1" applyBorder="1" applyAlignment="1">
      <alignment horizontal="center" wrapText="1"/>
    </xf>
    <xf numFmtId="0" fontId="0" fillId="23" borderId="24" xfId="0" applyFill="1" applyBorder="1" applyAlignment="1">
      <alignment horizontal="center" wrapText="1"/>
    </xf>
    <xf numFmtId="0" fontId="0" fillId="23" borderId="44" xfId="0" applyFill="1" applyBorder="1" applyAlignment="1">
      <alignment horizontal="center" wrapText="1"/>
    </xf>
    <xf numFmtId="0" fontId="0" fillId="11" borderId="43" xfId="0" applyFill="1" applyBorder="1" applyAlignment="1">
      <alignment horizontal="center" wrapText="1"/>
    </xf>
    <xf numFmtId="0" fontId="0" fillId="11" borderId="24" xfId="0" applyFill="1" applyBorder="1" applyAlignment="1">
      <alignment horizontal="center" wrapText="1"/>
    </xf>
    <xf numFmtId="0" fontId="0" fillId="11" borderId="44" xfId="0" applyFill="1" applyBorder="1" applyAlignment="1">
      <alignment horizontal="center" wrapText="1"/>
    </xf>
    <xf numFmtId="0" fontId="0" fillId="4" borderId="52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53" xfId="0" applyFill="1" applyBorder="1" applyAlignment="1">
      <alignment horizontal="left" vertical="center"/>
    </xf>
    <xf numFmtId="0" fontId="0" fillId="4" borderId="5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5" xfId="0" applyFill="1" applyBorder="1" applyAlignment="1">
      <alignment horizontal="left" vertical="center" wrapText="1"/>
    </xf>
    <xf numFmtId="0" fontId="0" fillId="4" borderId="56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35.75" thickBot="1">
      <c r="C3" s="41" t="s">
        <v>148</v>
      </c>
    </row>
    <row r="4" spans="2:3" ht="111.75" customHeight="1" thickBot="1">
      <c r="B4" s="82" t="s">
        <v>144</v>
      </c>
      <c r="C4" s="83"/>
    </row>
    <row r="5" spans="2:3" ht="33.75" customHeight="1" thickBot="1">
      <c r="B5" s="38" t="s">
        <v>145</v>
      </c>
      <c r="C5" s="39" t="s">
        <v>7</v>
      </c>
    </row>
    <row r="6" spans="2:3" ht="33" customHeight="1" thickBot="1">
      <c r="B6" s="40" t="s">
        <v>146</v>
      </c>
      <c r="C6" s="39" t="s">
        <v>16</v>
      </c>
    </row>
    <row r="7" spans="2:3" ht="50.25" thickBot="1">
      <c r="B7" s="38" t="s">
        <v>147</v>
      </c>
      <c r="C7" s="39" t="s">
        <v>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I60"/>
  <sheetViews>
    <sheetView zoomScale="75" zoomScaleNormal="75" zoomScalePageLayoutView="0" workbookViewId="0" topLeftCell="A10">
      <selection activeCell="M28" sqref="M28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08" t="s">
        <v>60</v>
      </c>
      <c r="C2" s="108"/>
      <c r="D2" s="108"/>
      <c r="E2" s="108"/>
      <c r="F2" s="108"/>
      <c r="G2" s="108"/>
      <c r="H2" s="108"/>
      <c r="I2" s="108"/>
    </row>
    <row r="3" ht="15.75" thickBot="1"/>
    <row r="4" spans="2:9" ht="60.75" customHeight="1" thickTop="1">
      <c r="B4" s="75" t="s">
        <v>0</v>
      </c>
      <c r="C4" s="76"/>
      <c r="D4" s="109" t="s">
        <v>165</v>
      </c>
      <c r="E4" s="110"/>
      <c r="F4" s="110"/>
      <c r="G4" s="110"/>
      <c r="H4" s="110"/>
      <c r="I4" s="111"/>
    </row>
    <row r="5" spans="2:9" ht="15">
      <c r="B5" s="93" t="s">
        <v>20</v>
      </c>
      <c r="C5" s="94"/>
      <c r="D5" s="79">
        <v>7708503727</v>
      </c>
      <c r="E5" s="79"/>
      <c r="F5" s="79"/>
      <c r="G5" s="79"/>
      <c r="H5" s="79"/>
      <c r="I5" s="80"/>
    </row>
    <row r="6" spans="2:9" ht="15">
      <c r="B6" s="93" t="s">
        <v>21</v>
      </c>
      <c r="C6" s="94"/>
      <c r="D6" s="79">
        <v>401145006</v>
      </c>
      <c r="E6" s="79"/>
      <c r="F6" s="79"/>
      <c r="G6" s="79"/>
      <c r="H6" s="79"/>
      <c r="I6" s="80"/>
    </row>
    <row r="7" spans="2:9" ht="15.75" thickBot="1">
      <c r="B7" s="100" t="s">
        <v>50</v>
      </c>
      <c r="C7" s="101"/>
      <c r="D7" s="79" t="s">
        <v>164</v>
      </c>
      <c r="E7" s="79"/>
      <c r="F7" s="79"/>
      <c r="G7" s="79"/>
      <c r="H7" s="79"/>
      <c r="I7" s="80"/>
    </row>
    <row r="8" spans="1:9" ht="15.75" thickTop="1">
      <c r="A8" s="103"/>
      <c r="B8" s="95" t="s">
        <v>47</v>
      </c>
      <c r="C8" s="96"/>
      <c r="D8" s="104" t="s">
        <v>167</v>
      </c>
      <c r="E8" s="104"/>
      <c r="F8" s="104"/>
      <c r="G8" s="104"/>
      <c r="H8" s="104"/>
      <c r="I8" s="105"/>
    </row>
    <row r="9" spans="1:9" ht="16.5" customHeight="1">
      <c r="A9" s="103"/>
      <c r="B9" s="85"/>
      <c r="C9" s="86"/>
      <c r="D9" s="106"/>
      <c r="E9" s="106"/>
      <c r="F9" s="106"/>
      <c r="G9" s="106"/>
      <c r="H9" s="106"/>
      <c r="I9" s="107"/>
    </row>
    <row r="10" spans="2:9" ht="30" customHeight="1">
      <c r="B10" s="85" t="s">
        <v>15</v>
      </c>
      <c r="C10" s="86"/>
      <c r="D10" s="87" t="s">
        <v>160</v>
      </c>
      <c r="E10" s="87"/>
      <c r="F10" s="87"/>
      <c r="G10" s="87"/>
      <c r="H10" s="87"/>
      <c r="I10" s="88"/>
    </row>
    <row r="11" spans="2:9" ht="15">
      <c r="B11" s="85" t="s">
        <v>46</v>
      </c>
      <c r="C11" s="86"/>
      <c r="D11" s="87" t="s">
        <v>168</v>
      </c>
      <c r="E11" s="87"/>
      <c r="F11" s="87"/>
      <c r="G11" s="87"/>
      <c r="H11" s="87"/>
      <c r="I11" s="88"/>
    </row>
    <row r="12" spans="1:9" ht="15.75" thickBot="1">
      <c r="A12" s="63"/>
      <c r="B12" s="74" t="s">
        <v>1</v>
      </c>
      <c r="C12" s="70"/>
      <c r="D12" s="78" t="s">
        <v>171</v>
      </c>
      <c r="E12" s="78"/>
      <c r="F12" s="78"/>
      <c r="G12" s="78"/>
      <c r="H12" s="78"/>
      <c r="I12" s="73"/>
    </row>
    <row r="13" spans="2:9" ht="16.5" thickBot="1" thickTop="1">
      <c r="B13" s="89" t="s">
        <v>28</v>
      </c>
      <c r="C13" s="89"/>
      <c r="D13" s="89"/>
      <c r="E13" s="89"/>
      <c r="F13" s="89"/>
      <c r="G13" s="89"/>
      <c r="H13" s="89"/>
      <c r="I13" s="89"/>
    </row>
    <row r="14" spans="2:9" ht="15" customHeight="1" thickBot="1" thickTop="1">
      <c r="B14" s="90" t="s">
        <v>26</v>
      </c>
      <c r="C14" s="90"/>
      <c r="D14" s="90" t="s">
        <v>8</v>
      </c>
      <c r="E14" s="90" t="s">
        <v>13</v>
      </c>
      <c r="F14" s="90"/>
      <c r="G14" s="90"/>
      <c r="H14" s="90"/>
      <c r="I14" s="90" t="s">
        <v>17</v>
      </c>
    </row>
    <row r="15" spans="2:9" ht="49.5" customHeight="1" thickBot="1" thickTop="1">
      <c r="B15" s="90"/>
      <c r="C15" s="90"/>
      <c r="D15" s="90"/>
      <c r="E15" s="13" t="s">
        <v>9</v>
      </c>
      <c r="F15" s="13" t="s">
        <v>10</v>
      </c>
      <c r="G15" s="13" t="s">
        <v>11</v>
      </c>
      <c r="H15" s="13" t="s">
        <v>12</v>
      </c>
      <c r="I15" s="90"/>
    </row>
    <row r="16" spans="2:9" ht="16.5" thickBot="1" thickTop="1">
      <c r="B16" s="84" t="s">
        <v>132</v>
      </c>
      <c r="C16" s="12" t="s">
        <v>14</v>
      </c>
      <c r="D16" s="56"/>
      <c r="E16" s="3"/>
      <c r="F16" s="3"/>
      <c r="G16" s="3"/>
      <c r="H16" s="3"/>
      <c r="I16" s="4"/>
    </row>
    <row r="17" spans="2:9" ht="16.5" thickBot="1" thickTop="1">
      <c r="B17" s="84"/>
      <c r="C17" s="14" t="s">
        <v>27</v>
      </c>
      <c r="D17" s="56">
        <v>1181.37</v>
      </c>
      <c r="E17" s="5"/>
      <c r="F17" s="5"/>
      <c r="G17" s="5"/>
      <c r="H17" s="5"/>
      <c r="I17" s="3"/>
    </row>
    <row r="18" spans="2:9" ht="15.75" thickTop="1">
      <c r="B18" s="85" t="s">
        <v>46</v>
      </c>
      <c r="C18" s="86"/>
      <c r="D18" s="87" t="s">
        <v>169</v>
      </c>
      <c r="E18" s="87"/>
      <c r="F18" s="87"/>
      <c r="G18" s="87"/>
      <c r="H18" s="87"/>
      <c r="I18" s="88"/>
    </row>
    <row r="19" spans="2:9" ht="15.75" thickBot="1">
      <c r="B19" s="89" t="s">
        <v>28</v>
      </c>
      <c r="C19" s="89"/>
      <c r="D19" s="89"/>
      <c r="E19" s="89"/>
      <c r="F19" s="89"/>
      <c r="G19" s="89"/>
      <c r="H19" s="89"/>
      <c r="I19" s="89"/>
    </row>
    <row r="20" spans="2:9" ht="16.5" thickBot="1" thickTop="1">
      <c r="B20" s="90" t="s">
        <v>26</v>
      </c>
      <c r="C20" s="90"/>
      <c r="D20" s="90" t="s">
        <v>8</v>
      </c>
      <c r="E20" s="90" t="s">
        <v>13</v>
      </c>
      <c r="F20" s="90"/>
      <c r="G20" s="90"/>
      <c r="H20" s="90"/>
      <c r="I20" s="90" t="s">
        <v>17</v>
      </c>
    </row>
    <row r="21" spans="2:9" ht="16.5" thickBot="1" thickTop="1">
      <c r="B21" s="90"/>
      <c r="C21" s="90"/>
      <c r="D21" s="90"/>
      <c r="E21" s="13" t="s">
        <v>9</v>
      </c>
      <c r="F21" s="13" t="s">
        <v>10</v>
      </c>
      <c r="G21" s="13" t="s">
        <v>11</v>
      </c>
      <c r="H21" s="13" t="s">
        <v>12</v>
      </c>
      <c r="I21" s="90"/>
    </row>
    <row r="22" spans="2:9" ht="16.5" thickBot="1" thickTop="1">
      <c r="B22" s="84" t="s">
        <v>132</v>
      </c>
      <c r="C22" s="12" t="s">
        <v>14</v>
      </c>
      <c r="D22" s="56"/>
      <c r="E22" s="3"/>
      <c r="F22" s="3"/>
      <c r="G22" s="3"/>
      <c r="H22" s="3"/>
      <c r="I22" s="4"/>
    </row>
    <row r="23" spans="2:9" ht="16.5" thickBot="1" thickTop="1">
      <c r="B23" s="84"/>
      <c r="C23" s="14" t="s">
        <v>27</v>
      </c>
      <c r="D23" s="56">
        <v>1252.25</v>
      </c>
      <c r="E23" s="5"/>
      <c r="F23" s="5"/>
      <c r="G23" s="5"/>
      <c r="H23" s="5"/>
      <c r="I23" s="3"/>
    </row>
    <row r="24" spans="2:9" ht="15.75" thickTop="1">
      <c r="B24" s="85" t="s">
        <v>46</v>
      </c>
      <c r="C24" s="86"/>
      <c r="D24" s="87" t="s">
        <v>170</v>
      </c>
      <c r="E24" s="87"/>
      <c r="F24" s="87"/>
      <c r="G24" s="87"/>
      <c r="H24" s="87"/>
      <c r="I24" s="88"/>
    </row>
    <row r="25" spans="2:9" ht="15.75" thickBot="1">
      <c r="B25" s="89" t="s">
        <v>28</v>
      </c>
      <c r="C25" s="89"/>
      <c r="D25" s="89"/>
      <c r="E25" s="89"/>
      <c r="F25" s="89"/>
      <c r="G25" s="89"/>
      <c r="H25" s="89"/>
      <c r="I25" s="89"/>
    </row>
    <row r="26" spans="2:9" ht="16.5" thickBot="1" thickTop="1">
      <c r="B26" s="90" t="s">
        <v>26</v>
      </c>
      <c r="C26" s="90"/>
      <c r="D26" s="90" t="s">
        <v>8</v>
      </c>
      <c r="E26" s="90" t="s">
        <v>13</v>
      </c>
      <c r="F26" s="90"/>
      <c r="G26" s="90"/>
      <c r="H26" s="90"/>
      <c r="I26" s="90" t="s">
        <v>17</v>
      </c>
    </row>
    <row r="27" spans="2:9" ht="16.5" thickBot="1" thickTop="1">
      <c r="B27" s="90"/>
      <c r="C27" s="90"/>
      <c r="D27" s="90"/>
      <c r="E27" s="13" t="s">
        <v>9</v>
      </c>
      <c r="F27" s="13" t="s">
        <v>10</v>
      </c>
      <c r="G27" s="13" t="s">
        <v>11</v>
      </c>
      <c r="H27" s="13" t="s">
        <v>12</v>
      </c>
      <c r="I27" s="90"/>
    </row>
    <row r="28" spans="2:9" ht="16.5" thickBot="1" thickTop="1">
      <c r="B28" s="84" t="s">
        <v>132</v>
      </c>
      <c r="C28" s="12" t="s">
        <v>14</v>
      </c>
      <c r="D28" s="56"/>
      <c r="E28" s="3"/>
      <c r="F28" s="3"/>
      <c r="G28" s="3"/>
      <c r="H28" s="3"/>
      <c r="I28" s="4"/>
    </row>
    <row r="29" spans="2:9" ht="16.5" thickBot="1" thickTop="1">
      <c r="B29" s="84"/>
      <c r="C29" s="14" t="s">
        <v>27</v>
      </c>
      <c r="D29" s="56">
        <v>1318.62</v>
      </c>
      <c r="E29" s="5"/>
      <c r="F29" s="5"/>
      <c r="G29" s="5"/>
      <c r="H29" s="5"/>
      <c r="I29" s="3"/>
    </row>
    <row r="30" spans="2:9" ht="16.5" thickBot="1" thickTop="1">
      <c r="B30" s="77" t="s">
        <v>55</v>
      </c>
      <c r="C30" s="77"/>
      <c r="D30" s="77"/>
      <c r="E30" s="77"/>
      <c r="F30" s="77"/>
      <c r="G30" s="77"/>
      <c r="H30" s="77"/>
      <c r="I30" s="77"/>
    </row>
    <row r="31" spans="2:9" ht="16.5" thickBot="1" thickTop="1">
      <c r="B31" s="84" t="s">
        <v>132</v>
      </c>
      <c r="C31" s="12" t="s">
        <v>29</v>
      </c>
      <c r="D31" s="3"/>
      <c r="E31" s="5"/>
      <c r="F31" s="5"/>
      <c r="G31" s="5"/>
      <c r="H31" s="5"/>
      <c r="I31" s="3"/>
    </row>
    <row r="32" spans="2:9" ht="16.5" thickBot="1" thickTop="1">
      <c r="B32" s="84"/>
      <c r="C32" s="12" t="s">
        <v>30</v>
      </c>
      <c r="D32" s="5"/>
      <c r="E32" s="5"/>
      <c r="F32" s="5"/>
      <c r="G32" s="5"/>
      <c r="H32" s="5"/>
      <c r="I32" s="3"/>
    </row>
    <row r="33" spans="2:9" ht="16.5" thickBot="1" thickTop="1">
      <c r="B33" s="77" t="s">
        <v>56</v>
      </c>
      <c r="C33" s="77"/>
      <c r="D33" s="77"/>
      <c r="E33" s="77"/>
      <c r="F33" s="77"/>
      <c r="G33" s="77"/>
      <c r="H33" s="77"/>
      <c r="I33" s="77"/>
    </row>
    <row r="34" spans="2:9" ht="16.5" thickBot="1" thickTop="1">
      <c r="B34" s="84" t="s">
        <v>132</v>
      </c>
      <c r="C34" s="12" t="s">
        <v>29</v>
      </c>
      <c r="D34" s="3"/>
      <c r="E34" s="5"/>
      <c r="F34" s="5"/>
      <c r="G34" s="5"/>
      <c r="H34" s="5"/>
      <c r="I34" s="3"/>
    </row>
    <row r="35" spans="2:9" ht="16.5" thickBot="1" thickTop="1">
      <c r="B35" s="84"/>
      <c r="C35" s="12" t="s">
        <v>30</v>
      </c>
      <c r="D35" s="5"/>
      <c r="E35" s="5"/>
      <c r="F35" s="5"/>
      <c r="G35" s="5"/>
      <c r="H35" s="5"/>
      <c r="I35" s="3"/>
    </row>
    <row r="36" ht="25.5" customHeight="1" thickBot="1" thickTop="1"/>
    <row r="37" spans="2:9" ht="15.75" thickTop="1">
      <c r="B37" s="75" t="s">
        <v>0</v>
      </c>
      <c r="C37" s="76"/>
      <c r="D37" s="91"/>
      <c r="E37" s="91"/>
      <c r="F37" s="91"/>
      <c r="G37" s="91"/>
      <c r="H37" s="91"/>
      <c r="I37" s="92"/>
    </row>
    <row r="38" spans="2:9" ht="15">
      <c r="B38" s="93" t="s">
        <v>20</v>
      </c>
      <c r="C38" s="94"/>
      <c r="D38" s="79"/>
      <c r="E38" s="79"/>
      <c r="F38" s="79"/>
      <c r="G38" s="79"/>
      <c r="H38" s="79"/>
      <c r="I38" s="80"/>
    </row>
    <row r="39" spans="2:9" ht="15">
      <c r="B39" s="93" t="s">
        <v>21</v>
      </c>
      <c r="C39" s="94"/>
      <c r="D39" s="79"/>
      <c r="E39" s="79"/>
      <c r="F39" s="79"/>
      <c r="G39" s="79"/>
      <c r="H39" s="79"/>
      <c r="I39" s="80"/>
    </row>
    <row r="40" spans="2:9" ht="15.75" thickBot="1">
      <c r="B40" s="100" t="s">
        <v>50</v>
      </c>
      <c r="C40" s="101"/>
      <c r="D40" s="79"/>
      <c r="E40" s="79"/>
      <c r="F40" s="79"/>
      <c r="G40" s="79"/>
      <c r="H40" s="79"/>
      <c r="I40" s="80"/>
    </row>
    <row r="41" spans="1:9" ht="48.75" customHeight="1" thickTop="1">
      <c r="A41" s="15"/>
      <c r="B41" s="95" t="s">
        <v>48</v>
      </c>
      <c r="C41" s="96"/>
      <c r="D41" s="104"/>
      <c r="E41" s="104"/>
      <c r="F41" s="104"/>
      <c r="G41" s="104"/>
      <c r="H41" s="104"/>
      <c r="I41" s="105"/>
    </row>
    <row r="42" spans="2:9" ht="28.5" customHeight="1">
      <c r="B42" s="85" t="s">
        <v>15</v>
      </c>
      <c r="C42" s="86"/>
      <c r="D42" s="87"/>
      <c r="E42" s="87"/>
      <c r="F42" s="87"/>
      <c r="G42" s="87"/>
      <c r="H42" s="87"/>
      <c r="I42" s="88"/>
    </row>
    <row r="43" spans="2:9" ht="16.5" customHeight="1">
      <c r="B43" s="85" t="s">
        <v>44</v>
      </c>
      <c r="C43" s="86"/>
      <c r="D43" s="87"/>
      <c r="E43" s="87"/>
      <c r="F43" s="87"/>
      <c r="G43" s="87"/>
      <c r="H43" s="87"/>
      <c r="I43" s="88"/>
    </row>
    <row r="44" spans="2:9" ht="16.5" customHeight="1" thickBot="1">
      <c r="B44" s="72" t="s">
        <v>1</v>
      </c>
      <c r="C44" s="102"/>
      <c r="D44" s="98"/>
      <c r="E44" s="98"/>
      <c r="F44" s="98"/>
      <c r="G44" s="98"/>
      <c r="H44" s="98"/>
      <c r="I44" s="99"/>
    </row>
    <row r="45" spans="2:9" ht="28.5" customHeight="1" thickBot="1" thickTop="1">
      <c r="B45" s="81" t="s">
        <v>45</v>
      </c>
      <c r="C45" s="81"/>
      <c r="D45" s="71"/>
      <c r="E45" s="71"/>
      <c r="F45" s="71"/>
      <c r="G45" s="71"/>
      <c r="H45" s="71"/>
      <c r="I45" s="71"/>
    </row>
    <row r="46" ht="28.5" customHeight="1" thickBot="1" thickTop="1"/>
    <row r="47" spans="2:9" ht="15.75" thickTop="1">
      <c r="B47" s="75" t="s">
        <v>0</v>
      </c>
      <c r="C47" s="76"/>
      <c r="D47" s="91"/>
      <c r="E47" s="91"/>
      <c r="F47" s="91"/>
      <c r="G47" s="91"/>
      <c r="H47" s="91"/>
      <c r="I47" s="92"/>
    </row>
    <row r="48" spans="2:9" ht="15">
      <c r="B48" s="93" t="s">
        <v>20</v>
      </c>
      <c r="C48" s="94"/>
      <c r="D48" s="79"/>
      <c r="E48" s="79"/>
      <c r="F48" s="79"/>
      <c r="G48" s="79"/>
      <c r="H48" s="79"/>
      <c r="I48" s="80"/>
    </row>
    <row r="49" spans="2:9" ht="15">
      <c r="B49" s="93" t="s">
        <v>21</v>
      </c>
      <c r="C49" s="94"/>
      <c r="D49" s="79"/>
      <c r="E49" s="79"/>
      <c r="F49" s="79"/>
      <c r="G49" s="79"/>
      <c r="H49" s="79"/>
      <c r="I49" s="80"/>
    </row>
    <row r="50" spans="2:9" ht="15.75" thickBot="1">
      <c r="B50" s="100" t="s">
        <v>50</v>
      </c>
      <c r="C50" s="101"/>
      <c r="D50" s="79"/>
      <c r="E50" s="79"/>
      <c r="F50" s="79"/>
      <c r="G50" s="79"/>
      <c r="H50" s="79"/>
      <c r="I50" s="80"/>
    </row>
    <row r="51" spans="1:9" ht="30.75" customHeight="1" thickTop="1">
      <c r="A51" s="103"/>
      <c r="B51" s="95" t="s">
        <v>49</v>
      </c>
      <c r="C51" s="96"/>
      <c r="D51" s="104"/>
      <c r="E51" s="104"/>
      <c r="F51" s="104"/>
      <c r="G51" s="104"/>
      <c r="H51" s="104"/>
      <c r="I51" s="105"/>
    </row>
    <row r="52" spans="1:9" ht="15" customHeight="1">
      <c r="A52" s="103"/>
      <c r="B52" s="85"/>
      <c r="C52" s="86"/>
      <c r="D52" s="106"/>
      <c r="E52" s="106"/>
      <c r="F52" s="106"/>
      <c r="G52" s="106"/>
      <c r="H52" s="106"/>
      <c r="I52" s="107"/>
    </row>
    <row r="53" spans="2:9" ht="30.75" customHeight="1">
      <c r="B53" s="85" t="s">
        <v>15</v>
      </c>
      <c r="C53" s="86"/>
      <c r="D53" s="87"/>
      <c r="E53" s="87"/>
      <c r="F53" s="87"/>
      <c r="G53" s="87"/>
      <c r="H53" s="87"/>
      <c r="I53" s="88"/>
    </row>
    <row r="54" spans="2:9" ht="15">
      <c r="B54" s="85" t="s">
        <v>44</v>
      </c>
      <c r="C54" s="86"/>
      <c r="D54" s="87"/>
      <c r="E54" s="87"/>
      <c r="F54" s="87"/>
      <c r="G54" s="87"/>
      <c r="H54" s="87"/>
      <c r="I54" s="88"/>
    </row>
    <row r="55" spans="2:9" ht="15.75" thickBot="1">
      <c r="B55" s="74" t="s">
        <v>1</v>
      </c>
      <c r="C55" s="70"/>
      <c r="D55" s="78"/>
      <c r="E55" s="78"/>
      <c r="F55" s="78"/>
      <c r="G55" s="78"/>
      <c r="H55" s="78"/>
      <c r="I55" s="73"/>
    </row>
    <row r="56" spans="2:9" ht="28.5" customHeight="1" thickBot="1" thickTop="1">
      <c r="B56" s="81" t="s">
        <v>18</v>
      </c>
      <c r="C56" s="81"/>
      <c r="D56" s="71"/>
      <c r="E56" s="71"/>
      <c r="F56" s="71"/>
      <c r="G56" s="71"/>
      <c r="H56" s="71"/>
      <c r="I56" s="71"/>
    </row>
    <row r="57" ht="15.75" thickTop="1"/>
    <row r="58" spans="2:9" ht="31.5" customHeight="1">
      <c r="B58" s="97" t="s">
        <v>59</v>
      </c>
      <c r="C58" s="97"/>
      <c r="D58" s="97"/>
      <c r="E58" s="97"/>
      <c r="F58" s="97"/>
      <c r="G58" s="97"/>
      <c r="H58" s="97"/>
      <c r="I58" s="97"/>
    </row>
    <row r="59" spans="2:9" ht="48" customHeight="1">
      <c r="B59" s="97" t="s">
        <v>81</v>
      </c>
      <c r="C59" s="97"/>
      <c r="D59" s="97"/>
      <c r="E59" s="97"/>
      <c r="F59" s="97"/>
      <c r="G59" s="97"/>
      <c r="H59" s="97"/>
      <c r="I59" s="97"/>
    </row>
    <row r="60" spans="2:9" ht="15">
      <c r="B60" s="97" t="s">
        <v>149</v>
      </c>
      <c r="C60" s="97"/>
      <c r="D60" s="97"/>
      <c r="E60" s="97"/>
      <c r="F60" s="97"/>
      <c r="G60" s="97"/>
      <c r="H60" s="97"/>
      <c r="I60" s="97"/>
    </row>
  </sheetData>
  <sheetProtection/>
  <mergeCells count="84">
    <mergeCell ref="B16:B17"/>
    <mergeCell ref="B2:I2"/>
    <mergeCell ref="B5:C5"/>
    <mergeCell ref="B6:C6"/>
    <mergeCell ref="D5:I5"/>
    <mergeCell ref="D6:I6"/>
    <mergeCell ref="B4:C4"/>
    <mergeCell ref="D4:I4"/>
    <mergeCell ref="A8:A9"/>
    <mergeCell ref="D8:I9"/>
    <mergeCell ref="D56:I56"/>
    <mergeCell ref="D41:I41"/>
    <mergeCell ref="A51:A52"/>
    <mergeCell ref="D51:I52"/>
    <mergeCell ref="D55:I55"/>
    <mergeCell ref="D49:I49"/>
    <mergeCell ref="B56:C56"/>
    <mergeCell ref="D43:I43"/>
    <mergeCell ref="B55:C55"/>
    <mergeCell ref="B44:C44"/>
    <mergeCell ref="B53:C53"/>
    <mergeCell ref="B31:B32"/>
    <mergeCell ref="B43:C43"/>
    <mergeCell ref="B54:C54"/>
    <mergeCell ref="B49:C49"/>
    <mergeCell ref="B40:C40"/>
    <mergeCell ref="B37:C37"/>
    <mergeCell ref="B33:I33"/>
    <mergeCell ref="B34:B35"/>
    <mergeCell ref="B58:I58"/>
    <mergeCell ref="B59:I59"/>
    <mergeCell ref="D37:I37"/>
    <mergeCell ref="D45:I45"/>
    <mergeCell ref="D42:I42"/>
    <mergeCell ref="D38:I38"/>
    <mergeCell ref="D40:I40"/>
    <mergeCell ref="B51:C52"/>
    <mergeCell ref="D14:D15"/>
    <mergeCell ref="E14:H14"/>
    <mergeCell ref="D11:I11"/>
    <mergeCell ref="B12:C12"/>
    <mergeCell ref="B13:I13"/>
    <mergeCell ref="B14:C15"/>
    <mergeCell ref="B11:C11"/>
    <mergeCell ref="B7:C7"/>
    <mergeCell ref="B39:C39"/>
    <mergeCell ref="D39:I39"/>
    <mergeCell ref="B30:I30"/>
    <mergeCell ref="D7:I7"/>
    <mergeCell ref="I14:I15"/>
    <mergeCell ref="D12:I12"/>
    <mergeCell ref="B8:C9"/>
    <mergeCell ref="D10:I10"/>
    <mergeCell ref="B10:C10"/>
    <mergeCell ref="B60:I60"/>
    <mergeCell ref="D44:I44"/>
    <mergeCell ref="B50:C50"/>
    <mergeCell ref="D50:I50"/>
    <mergeCell ref="B48:C48"/>
    <mergeCell ref="D48:I48"/>
    <mergeCell ref="D53:I53"/>
    <mergeCell ref="B45:C45"/>
    <mergeCell ref="D54:I54"/>
    <mergeCell ref="B47:C47"/>
    <mergeCell ref="D47:I47"/>
    <mergeCell ref="B38:C38"/>
    <mergeCell ref="B41:C41"/>
    <mergeCell ref="B42:C42"/>
    <mergeCell ref="B18:C18"/>
    <mergeCell ref="D18:I18"/>
    <mergeCell ref="B19:I19"/>
    <mergeCell ref="B20:C21"/>
    <mergeCell ref="D20:D21"/>
    <mergeCell ref="E20:H20"/>
    <mergeCell ref="I20:I21"/>
    <mergeCell ref="B28:B29"/>
    <mergeCell ref="B22:B23"/>
    <mergeCell ref="B24:C24"/>
    <mergeCell ref="D24:I24"/>
    <mergeCell ref="B25:I25"/>
    <mergeCell ref="B26:C27"/>
    <mergeCell ref="D26:D27"/>
    <mergeCell ref="E26:H26"/>
    <mergeCell ref="I26:I2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60"/>
  <sheetViews>
    <sheetView zoomScale="75" zoomScaleNormal="75" zoomScalePageLayoutView="0" workbookViewId="0" topLeftCell="A1">
      <selection activeCell="B53" sqref="B53"/>
    </sheetView>
  </sheetViews>
  <sheetFormatPr defaultColWidth="9.140625" defaultRowHeight="15"/>
  <cols>
    <col min="1" max="1" width="43.421875" style="0" customWidth="1"/>
    <col min="2" max="2" width="62.8515625" style="0" customWidth="1"/>
  </cols>
  <sheetData>
    <row r="1" ht="15.75" thickBot="1">
      <c r="B1" s="42" t="s">
        <v>155</v>
      </c>
    </row>
    <row r="2" spans="1:2" ht="17.25" thickBot="1">
      <c r="A2" s="82" t="s">
        <v>150</v>
      </c>
      <c r="B2" s="83"/>
    </row>
    <row r="3" spans="1:2" ht="66.75" thickBot="1">
      <c r="A3" s="69" t="s">
        <v>151</v>
      </c>
      <c r="B3" s="39" t="s">
        <v>152</v>
      </c>
    </row>
    <row r="4" spans="1:2" ht="36" customHeight="1" thickBot="1">
      <c r="A4" s="38" t="s">
        <v>153</v>
      </c>
      <c r="B4" s="39" t="s">
        <v>154</v>
      </c>
    </row>
    <row r="5" ht="14.25" customHeight="1"/>
    <row r="6" spans="1:2" ht="75">
      <c r="A6" s="7" t="s">
        <v>0</v>
      </c>
      <c r="B6" s="51" t="s">
        <v>165</v>
      </c>
    </row>
    <row r="7" spans="1:2" ht="15">
      <c r="A7" s="7" t="s">
        <v>20</v>
      </c>
      <c r="B7" s="50">
        <v>7708503727</v>
      </c>
    </row>
    <row r="8" spans="1:2" ht="15">
      <c r="A8" s="7" t="s">
        <v>21</v>
      </c>
      <c r="B8" s="50">
        <v>401145006</v>
      </c>
    </row>
    <row r="9" spans="1:2" ht="15">
      <c r="A9" s="7" t="s">
        <v>50</v>
      </c>
      <c r="B9" s="50" t="s">
        <v>164</v>
      </c>
    </row>
    <row r="10" spans="1:2" ht="15">
      <c r="A10" s="7" t="s">
        <v>51</v>
      </c>
      <c r="B10" s="49" t="s">
        <v>166</v>
      </c>
    </row>
    <row r="12" ht="14.25" customHeight="1" thickBot="1">
      <c r="A12" s="43" t="s">
        <v>156</v>
      </c>
    </row>
    <row r="13" spans="1:2" ht="16.5" thickBot="1" thickTop="1">
      <c r="A13" s="8" t="s">
        <v>2</v>
      </c>
      <c r="B13" s="9" t="s">
        <v>3</v>
      </c>
    </row>
    <row r="14" spans="1:2" ht="46.5" thickBot="1" thickTop="1">
      <c r="A14" s="28" t="s">
        <v>61</v>
      </c>
      <c r="B14" s="57">
        <v>7.14</v>
      </c>
    </row>
    <row r="15" spans="1:2" ht="16.5" thickBot="1" thickTop="1">
      <c r="A15" s="28" t="s">
        <v>62</v>
      </c>
      <c r="B15" s="6"/>
    </row>
    <row r="16" spans="1:2" ht="48.75" customHeight="1" thickTop="1">
      <c r="A16" s="19" t="s">
        <v>63</v>
      </c>
      <c r="B16" s="68">
        <f>B18+B19+B22+B23+B24+B25+B26+B27+B29+B31+B32+B33</f>
        <v>8806.78688</v>
      </c>
    </row>
    <row r="17" spans="1:2" ht="30">
      <c r="A17" s="20" t="s">
        <v>31</v>
      </c>
      <c r="B17" s="26"/>
    </row>
    <row r="18" spans="1:2" ht="15">
      <c r="A18" s="20" t="s">
        <v>125</v>
      </c>
      <c r="B18" s="52">
        <f>'2.1'!B9</f>
        <v>4532.3</v>
      </c>
    </row>
    <row r="19" spans="1:2" ht="60">
      <c r="A19" s="20" t="s">
        <v>32</v>
      </c>
      <c r="B19" s="52">
        <v>400</v>
      </c>
    </row>
    <row r="20" spans="1:2" ht="30">
      <c r="A20" s="21" t="s">
        <v>52</v>
      </c>
      <c r="B20" s="65">
        <f>B19/B21</f>
        <v>3.6003600360036003</v>
      </c>
    </row>
    <row r="21" spans="1:2" ht="15">
      <c r="A21" s="21" t="s">
        <v>33</v>
      </c>
      <c r="B21" s="26">
        <v>111.1</v>
      </c>
    </row>
    <row r="22" spans="1:2" ht="35.25" customHeight="1">
      <c r="A22" s="20" t="s">
        <v>34</v>
      </c>
      <c r="B22" s="66">
        <f>B14*0.9*15.06</f>
        <v>96.77556</v>
      </c>
    </row>
    <row r="23" spans="1:2" ht="17.25" customHeight="1">
      <c r="A23" s="20" t="s">
        <v>135</v>
      </c>
      <c r="B23" s="66">
        <f>B14*0.3*13.46</f>
        <v>28.83132</v>
      </c>
    </row>
    <row r="24" spans="1:2" ht="30">
      <c r="A24" s="20" t="s">
        <v>35</v>
      </c>
      <c r="B24" s="26"/>
    </row>
    <row r="25" spans="1:2" ht="45">
      <c r="A25" s="20" t="s">
        <v>36</v>
      </c>
      <c r="B25" s="52">
        <v>1268.5</v>
      </c>
    </row>
    <row r="26" spans="1:2" ht="60">
      <c r="A26" s="20" t="s">
        <v>37</v>
      </c>
      <c r="B26" s="52">
        <v>1080</v>
      </c>
    </row>
    <row r="27" spans="1:2" ht="30">
      <c r="A27" s="20" t="s">
        <v>38</v>
      </c>
      <c r="B27" s="52"/>
    </row>
    <row r="28" spans="1:2" ht="45">
      <c r="A28" s="22" t="s">
        <v>39</v>
      </c>
      <c r="B28" s="52"/>
    </row>
    <row r="29" spans="1:2" ht="30">
      <c r="A29" s="20" t="s">
        <v>40</v>
      </c>
      <c r="B29" s="52">
        <v>567.5</v>
      </c>
    </row>
    <row r="30" spans="1:2" ht="45">
      <c r="A30" s="22" t="s">
        <v>41</v>
      </c>
      <c r="B30" s="26"/>
    </row>
    <row r="31" spans="1:2" ht="60">
      <c r="A31" s="20" t="s">
        <v>134</v>
      </c>
      <c r="B31" s="26">
        <f>613.74+219.14</f>
        <v>832.88</v>
      </c>
    </row>
    <row r="32" spans="1:2" ht="78" thickBot="1">
      <c r="A32" s="23" t="s">
        <v>126</v>
      </c>
      <c r="B32" s="27"/>
    </row>
    <row r="33" spans="1:2" ht="46.5" thickBot="1" thickTop="1">
      <c r="A33" s="20" t="s">
        <v>133</v>
      </c>
      <c r="B33" s="59"/>
    </row>
    <row r="34" spans="1:2" ht="31.5" thickBot="1" thickTop="1">
      <c r="A34" s="24" t="s">
        <v>64</v>
      </c>
      <c r="B34" s="18">
        <v>365.02</v>
      </c>
    </row>
    <row r="35" spans="1:2" ht="30.75" thickTop="1">
      <c r="A35" s="19" t="s">
        <v>65</v>
      </c>
      <c r="B35" s="25"/>
    </row>
    <row r="36" spans="1:2" ht="91.5" customHeight="1" thickBot="1">
      <c r="A36" s="23" t="s">
        <v>4</v>
      </c>
      <c r="B36" s="27"/>
    </row>
    <row r="37" spans="1:2" ht="30.75" thickTop="1">
      <c r="A37" s="19" t="s">
        <v>66</v>
      </c>
      <c r="B37" s="25"/>
    </row>
    <row r="38" spans="1:2" ht="30.75" thickBot="1">
      <c r="A38" s="23" t="s">
        <v>6</v>
      </c>
      <c r="B38" s="27"/>
    </row>
    <row r="39" spans="1:2" ht="46.5" thickBot="1" thickTop="1">
      <c r="A39" s="28" t="s">
        <v>74</v>
      </c>
      <c r="B39" s="6"/>
    </row>
    <row r="40" spans="1:2" ht="31.5" thickBot="1" thickTop="1">
      <c r="A40" s="28" t="s">
        <v>67</v>
      </c>
      <c r="B40" s="6"/>
    </row>
    <row r="41" spans="1:2" ht="16.5" thickBot="1" thickTop="1">
      <c r="A41" s="28" t="s">
        <v>68</v>
      </c>
      <c r="B41" s="6"/>
    </row>
    <row r="42" spans="1:2" ht="31.5" thickBot="1" thickTop="1">
      <c r="A42" s="28" t="s">
        <v>69</v>
      </c>
      <c r="B42" s="58">
        <v>7.14</v>
      </c>
    </row>
    <row r="43" spans="1:2" ht="31.5" thickBot="1" thickTop="1">
      <c r="A43" s="28" t="s">
        <v>70</v>
      </c>
      <c r="B43" s="6"/>
    </row>
    <row r="44" spans="1:2" ht="30.75" thickTop="1">
      <c r="A44" s="19" t="s">
        <v>71</v>
      </c>
      <c r="B44" s="61"/>
    </row>
    <row r="45" spans="1:2" ht="15">
      <c r="A45" s="20" t="s">
        <v>5</v>
      </c>
      <c r="B45" s="60"/>
    </row>
    <row r="46" spans="1:2" ht="15.75" thickBot="1">
      <c r="A46" s="23" t="s">
        <v>54</v>
      </c>
      <c r="B46" s="27"/>
    </row>
    <row r="47" spans="1:2" ht="32.25" customHeight="1" thickBot="1" thickTop="1">
      <c r="A47" s="28" t="s">
        <v>72</v>
      </c>
      <c r="B47" s="67">
        <v>0.0244</v>
      </c>
    </row>
    <row r="48" spans="1:2" ht="46.5" thickBot="1" thickTop="1">
      <c r="A48" s="28" t="s">
        <v>136</v>
      </c>
      <c r="B48" s="6"/>
    </row>
    <row r="49" spans="1:2" ht="16.5" thickBot="1" thickTop="1">
      <c r="A49" s="28" t="s">
        <v>137</v>
      </c>
      <c r="B49" s="6"/>
    </row>
    <row r="50" spans="1:2" ht="16.5" thickBot="1" thickTop="1">
      <c r="A50" s="28" t="s">
        <v>141</v>
      </c>
      <c r="B50" s="6">
        <v>1</v>
      </c>
    </row>
    <row r="51" spans="1:2" ht="16.5" thickBot="1" thickTop="1">
      <c r="A51" s="28" t="s">
        <v>138</v>
      </c>
      <c r="B51" s="6"/>
    </row>
    <row r="52" spans="1:2" ht="31.5" thickBot="1" thickTop="1">
      <c r="A52" s="28" t="s">
        <v>139</v>
      </c>
      <c r="B52" s="6">
        <v>8</v>
      </c>
    </row>
    <row r="53" spans="1:2" ht="46.5" thickBot="1" thickTop="1">
      <c r="A53" s="28" t="s">
        <v>140</v>
      </c>
      <c r="B53" s="62">
        <f>'2.1'!B18*1.13/2!B14</f>
        <v>164.70082352941174</v>
      </c>
    </row>
    <row r="54" spans="1:2" ht="46.5" thickBot="1" thickTop="1">
      <c r="A54" s="28" t="s">
        <v>142</v>
      </c>
      <c r="B54" s="58">
        <f>B21/1000/B14</f>
        <v>0.015560224089635854</v>
      </c>
    </row>
    <row r="55" spans="1:2" ht="46.5" thickBot="1" thickTop="1">
      <c r="A55" s="28" t="s">
        <v>143</v>
      </c>
      <c r="B55" s="6">
        <f>0.9</f>
        <v>0.9</v>
      </c>
    </row>
    <row r="56" ht="15.75" thickTop="1"/>
    <row r="57" spans="1:2" ht="30" customHeight="1">
      <c r="A57" s="113" t="s">
        <v>73</v>
      </c>
      <c r="B57" s="113"/>
    </row>
    <row r="58" spans="1:2" ht="33" customHeight="1">
      <c r="A58" s="114" t="s">
        <v>80</v>
      </c>
      <c r="B58" s="114"/>
    </row>
    <row r="59" spans="1:2" ht="105.75" customHeight="1">
      <c r="A59" s="113" t="s">
        <v>127</v>
      </c>
      <c r="B59" s="113"/>
    </row>
    <row r="60" spans="1:2" ht="33.75" customHeight="1">
      <c r="A60" s="113" t="s">
        <v>75</v>
      </c>
      <c r="B60" s="113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90"/>
  <sheetViews>
    <sheetView zoomScale="75" zoomScaleNormal="75" zoomScalePageLayoutView="0" workbookViewId="0" topLeftCell="A1">
      <selection activeCell="B18" sqref="B18"/>
    </sheetView>
  </sheetViews>
  <sheetFormatPr defaultColWidth="9.140625" defaultRowHeight="15"/>
  <cols>
    <col min="1" max="1" width="55.8515625" style="33" customWidth="1"/>
    <col min="2" max="3" width="25.8515625" style="33" customWidth="1"/>
    <col min="4" max="16384" width="9.140625" style="33" customWidth="1"/>
  </cols>
  <sheetData>
    <row r="1" spans="1:2" ht="15">
      <c r="A1" s="108" t="s">
        <v>128</v>
      </c>
      <c r="B1" s="115"/>
    </row>
    <row r="2" spans="1:2" ht="198.75" customHeight="1">
      <c r="A2" s="7" t="s">
        <v>0</v>
      </c>
      <c r="B2" s="51" t="s">
        <v>165</v>
      </c>
    </row>
    <row r="3" spans="1:2" ht="15">
      <c r="A3" s="7" t="s">
        <v>20</v>
      </c>
      <c r="B3" s="50">
        <v>7708503727</v>
      </c>
    </row>
    <row r="4" spans="1:2" ht="15">
      <c r="A4" s="7" t="s">
        <v>21</v>
      </c>
      <c r="B4" s="50">
        <v>401145006</v>
      </c>
    </row>
    <row r="5" spans="1:2" ht="30">
      <c r="A5" s="7" t="s">
        <v>50</v>
      </c>
      <c r="B5" s="50" t="s">
        <v>164</v>
      </c>
    </row>
    <row r="6" spans="1:2" ht="15">
      <c r="A6" s="7" t="s">
        <v>51</v>
      </c>
      <c r="B6" s="49" t="s">
        <v>166</v>
      </c>
    </row>
    <row r="7" ht="15.75" thickBot="1"/>
    <row r="8" spans="1:2" ht="16.5" thickBot="1" thickTop="1">
      <c r="A8" s="8" t="s">
        <v>2</v>
      </c>
      <c r="B8" s="9" t="s">
        <v>3</v>
      </c>
    </row>
    <row r="9" spans="1:2" s="30" customFormat="1" ht="15.75" thickTop="1">
      <c r="A9" s="34" t="s">
        <v>130</v>
      </c>
      <c r="B9" s="53">
        <f>B16</f>
        <v>4532.3</v>
      </c>
    </row>
    <row r="10" spans="1:2" s="30" customFormat="1" ht="15">
      <c r="A10" s="35" t="s">
        <v>82</v>
      </c>
      <c r="B10" s="29"/>
    </row>
    <row r="11" spans="1:2" s="30" customFormat="1" ht="15">
      <c r="A11" s="31" t="s">
        <v>105</v>
      </c>
      <c r="B11" s="29"/>
    </row>
    <row r="12" spans="1:2" s="30" customFormat="1" ht="15">
      <c r="A12" s="31" t="s">
        <v>104</v>
      </c>
      <c r="B12" s="29"/>
    </row>
    <row r="13" spans="1:2" s="30" customFormat="1" ht="15">
      <c r="A13" s="31" t="s">
        <v>84</v>
      </c>
      <c r="B13" s="29"/>
    </row>
    <row r="14" spans="1:2" s="30" customFormat="1" ht="15">
      <c r="A14" s="44" t="s">
        <v>157</v>
      </c>
      <c r="B14" s="29"/>
    </row>
    <row r="15" spans="1:2" s="30" customFormat="1" ht="15">
      <c r="A15" s="35" t="s">
        <v>85</v>
      </c>
      <c r="B15" s="29"/>
    </row>
    <row r="16" spans="1:2" s="30" customFormat="1" ht="15">
      <c r="A16" s="31" t="s">
        <v>107</v>
      </c>
      <c r="B16" s="53">
        <v>4532.3</v>
      </c>
    </row>
    <row r="17" spans="1:2" s="30" customFormat="1" ht="30">
      <c r="A17" s="31" t="s">
        <v>86</v>
      </c>
      <c r="B17" s="54">
        <f>B16/B18*1000</f>
        <v>4355.149921781612</v>
      </c>
    </row>
    <row r="18" spans="1:2" s="30" customFormat="1" ht="15">
      <c r="A18" s="31" t="s">
        <v>87</v>
      </c>
      <c r="B18" s="55">
        <v>1040.676</v>
      </c>
    </row>
    <row r="19" spans="1:2" s="30" customFormat="1" ht="15">
      <c r="A19" s="44" t="s">
        <v>157</v>
      </c>
      <c r="B19" s="29"/>
    </row>
    <row r="20" spans="1:2" s="30" customFormat="1" ht="15">
      <c r="A20" s="36" t="s">
        <v>88</v>
      </c>
      <c r="B20" s="29"/>
    </row>
    <row r="21" spans="1:2" s="30" customFormat="1" ht="30">
      <c r="A21" s="31" t="s">
        <v>106</v>
      </c>
      <c r="B21" s="29"/>
    </row>
    <row r="22" spans="1:2" s="30" customFormat="1" ht="15">
      <c r="A22" s="31" t="s">
        <v>108</v>
      </c>
      <c r="B22" s="29"/>
    </row>
    <row r="23" spans="1:2" s="30" customFormat="1" ht="15">
      <c r="A23" s="31" t="s">
        <v>87</v>
      </c>
      <c r="B23" s="29"/>
    </row>
    <row r="24" spans="1:2" s="30" customFormat="1" ht="15">
      <c r="A24" s="44" t="s">
        <v>157</v>
      </c>
      <c r="B24" s="29"/>
    </row>
    <row r="25" spans="1:2" s="30" customFormat="1" ht="15">
      <c r="A25" s="36" t="s">
        <v>90</v>
      </c>
      <c r="B25" s="29"/>
    </row>
    <row r="26" spans="1:2" s="30" customFormat="1" ht="30">
      <c r="A26" s="31" t="s">
        <v>109</v>
      </c>
      <c r="B26" s="29"/>
    </row>
    <row r="27" spans="1:2" s="30" customFormat="1" ht="15">
      <c r="A27" s="31" t="s">
        <v>89</v>
      </c>
      <c r="B27" s="29"/>
    </row>
    <row r="28" spans="1:2" s="30" customFormat="1" ht="15">
      <c r="A28" s="31" t="s">
        <v>87</v>
      </c>
      <c r="B28" s="29"/>
    </row>
    <row r="29" spans="1:2" s="30" customFormat="1" ht="15">
      <c r="A29" s="44" t="s">
        <v>157</v>
      </c>
      <c r="B29" s="29"/>
    </row>
    <row r="30" spans="1:2" s="30" customFormat="1" ht="15">
      <c r="A30" s="35" t="s">
        <v>91</v>
      </c>
      <c r="B30" s="29"/>
    </row>
    <row r="31" spans="1:2" s="30" customFormat="1" ht="15">
      <c r="A31" s="31" t="s">
        <v>110</v>
      </c>
      <c r="B31" s="29"/>
    </row>
    <row r="32" spans="1:2" s="30" customFormat="1" ht="15">
      <c r="A32" s="31" t="s">
        <v>89</v>
      </c>
      <c r="B32" s="29"/>
    </row>
    <row r="33" spans="1:2" s="30" customFormat="1" ht="15">
      <c r="A33" s="31" t="s">
        <v>92</v>
      </c>
      <c r="B33" s="29"/>
    </row>
    <row r="34" spans="1:2" s="30" customFormat="1" ht="15">
      <c r="A34" s="44" t="s">
        <v>157</v>
      </c>
      <c r="B34" s="29"/>
    </row>
    <row r="35" spans="1:2" s="30" customFormat="1" ht="15">
      <c r="A35" s="35" t="s">
        <v>93</v>
      </c>
      <c r="B35" s="29"/>
    </row>
    <row r="36" spans="1:2" s="30" customFormat="1" ht="15">
      <c r="A36" s="31" t="s">
        <v>111</v>
      </c>
      <c r="B36" s="53"/>
    </row>
    <row r="37" spans="1:2" s="30" customFormat="1" ht="15">
      <c r="A37" s="31" t="s">
        <v>83</v>
      </c>
      <c r="B37" s="54"/>
    </row>
    <row r="38" spans="1:2" s="30" customFormat="1" ht="15">
      <c r="A38" s="31" t="s">
        <v>112</v>
      </c>
      <c r="B38" s="55"/>
    </row>
    <row r="39" spans="1:2" s="30" customFormat="1" ht="15">
      <c r="A39" s="44" t="s">
        <v>157</v>
      </c>
      <c r="B39" s="29"/>
    </row>
    <row r="40" spans="1:2" s="30" customFormat="1" ht="15">
      <c r="A40" s="35" t="s">
        <v>94</v>
      </c>
      <c r="B40" s="29"/>
    </row>
    <row r="41" spans="1:2" s="30" customFormat="1" ht="15">
      <c r="A41" s="31" t="s">
        <v>113</v>
      </c>
      <c r="B41" s="29"/>
    </row>
    <row r="42" spans="1:2" s="30" customFormat="1" ht="15">
      <c r="A42" s="31" t="s">
        <v>83</v>
      </c>
      <c r="B42" s="29"/>
    </row>
    <row r="43" spans="1:2" s="30" customFormat="1" ht="15">
      <c r="A43" s="31" t="s">
        <v>112</v>
      </c>
      <c r="B43" s="29"/>
    </row>
    <row r="44" spans="1:2" s="30" customFormat="1" ht="15">
      <c r="A44" s="44" t="s">
        <v>157</v>
      </c>
      <c r="B44" s="29"/>
    </row>
    <row r="45" spans="1:2" s="30" customFormat="1" ht="15">
      <c r="A45" s="35" t="s">
        <v>95</v>
      </c>
      <c r="B45" s="29"/>
    </row>
    <row r="46" spans="1:2" s="30" customFormat="1" ht="15">
      <c r="A46" s="31" t="s">
        <v>115</v>
      </c>
      <c r="B46" s="29"/>
    </row>
    <row r="47" spans="1:2" s="30" customFormat="1" ht="15">
      <c r="A47" s="31" t="s">
        <v>83</v>
      </c>
      <c r="B47" s="29"/>
    </row>
    <row r="48" spans="1:2" s="30" customFormat="1" ht="15">
      <c r="A48" s="31" t="s">
        <v>112</v>
      </c>
      <c r="B48" s="29"/>
    </row>
    <row r="49" spans="1:2" s="30" customFormat="1" ht="15">
      <c r="A49" s="44" t="s">
        <v>157</v>
      </c>
      <c r="B49" s="29"/>
    </row>
    <row r="50" spans="1:2" s="30" customFormat="1" ht="15">
      <c r="A50" s="35" t="s">
        <v>96</v>
      </c>
      <c r="B50" s="29"/>
    </row>
    <row r="51" spans="1:2" s="30" customFormat="1" ht="15">
      <c r="A51" s="31" t="s">
        <v>116</v>
      </c>
      <c r="B51" s="29"/>
    </row>
    <row r="52" spans="1:2" s="30" customFormat="1" ht="15">
      <c r="A52" s="31" t="s">
        <v>83</v>
      </c>
      <c r="B52" s="29"/>
    </row>
    <row r="53" spans="1:2" s="30" customFormat="1" ht="15">
      <c r="A53" s="31" t="s">
        <v>112</v>
      </c>
      <c r="B53" s="29"/>
    </row>
    <row r="54" spans="1:2" s="30" customFormat="1" ht="15">
      <c r="A54" s="44" t="s">
        <v>157</v>
      </c>
      <c r="B54" s="29"/>
    </row>
    <row r="55" spans="1:2" s="30" customFormat="1" ht="15">
      <c r="A55" s="35" t="s">
        <v>97</v>
      </c>
      <c r="B55" s="29"/>
    </row>
    <row r="56" spans="1:2" s="30" customFormat="1" ht="15">
      <c r="A56" s="31" t="s">
        <v>117</v>
      </c>
      <c r="B56" s="29"/>
    </row>
    <row r="57" spans="1:2" s="30" customFormat="1" ht="15">
      <c r="A57" s="31" t="s">
        <v>83</v>
      </c>
      <c r="B57" s="29"/>
    </row>
    <row r="58" spans="1:2" s="30" customFormat="1" ht="15">
      <c r="A58" s="31" t="s">
        <v>112</v>
      </c>
      <c r="B58" s="29"/>
    </row>
    <row r="59" spans="1:2" s="30" customFormat="1" ht="15">
      <c r="A59" s="44" t="s">
        <v>157</v>
      </c>
      <c r="B59" s="29"/>
    </row>
    <row r="60" spans="1:2" s="30" customFormat="1" ht="15">
      <c r="A60" s="35" t="s">
        <v>98</v>
      </c>
      <c r="B60" s="29"/>
    </row>
    <row r="61" spans="1:2" s="30" customFormat="1" ht="15">
      <c r="A61" s="31" t="s">
        <v>118</v>
      </c>
      <c r="B61" s="29"/>
    </row>
    <row r="62" spans="1:2" s="30" customFormat="1" ht="15">
      <c r="A62" s="31" t="s">
        <v>83</v>
      </c>
      <c r="B62" s="29"/>
    </row>
    <row r="63" spans="1:2" s="30" customFormat="1" ht="15">
      <c r="A63" s="31" t="s">
        <v>112</v>
      </c>
      <c r="B63" s="29"/>
    </row>
    <row r="64" spans="1:2" s="30" customFormat="1" ht="15">
      <c r="A64" s="44" t="s">
        <v>157</v>
      </c>
      <c r="B64" s="29"/>
    </row>
    <row r="65" spans="1:2" s="30" customFormat="1" ht="15">
      <c r="A65" s="35" t="s">
        <v>99</v>
      </c>
      <c r="B65" s="29"/>
    </row>
    <row r="66" spans="1:2" s="30" customFormat="1" ht="15">
      <c r="A66" s="31" t="s">
        <v>119</v>
      </c>
      <c r="B66" s="29"/>
    </row>
    <row r="67" spans="1:2" s="30" customFormat="1" ht="15">
      <c r="A67" s="31" t="s">
        <v>83</v>
      </c>
      <c r="B67" s="29"/>
    </row>
    <row r="68" spans="1:2" s="30" customFormat="1" ht="15">
      <c r="A68" s="31" t="s">
        <v>112</v>
      </c>
      <c r="B68" s="29"/>
    </row>
    <row r="69" spans="1:2" s="30" customFormat="1" ht="15">
      <c r="A69" s="44" t="s">
        <v>157</v>
      </c>
      <c r="B69" s="29"/>
    </row>
    <row r="70" spans="1:2" s="30" customFormat="1" ht="15">
      <c r="A70" s="35" t="s">
        <v>100</v>
      </c>
      <c r="B70" s="29"/>
    </row>
    <row r="71" spans="1:2" s="30" customFormat="1" ht="15">
      <c r="A71" s="31" t="s">
        <v>120</v>
      </c>
      <c r="B71" s="29"/>
    </row>
    <row r="72" spans="1:2" s="30" customFormat="1" ht="15">
      <c r="A72" s="31" t="s">
        <v>83</v>
      </c>
      <c r="B72" s="29"/>
    </row>
    <row r="73" spans="1:2" s="30" customFormat="1" ht="15">
      <c r="A73" s="31" t="s">
        <v>112</v>
      </c>
      <c r="B73" s="29"/>
    </row>
    <row r="74" spans="1:2" s="30" customFormat="1" ht="15">
      <c r="A74" s="44" t="s">
        <v>157</v>
      </c>
      <c r="B74" s="29"/>
    </row>
    <row r="75" spans="1:2" s="30" customFormat="1" ht="15">
      <c r="A75" s="35" t="s">
        <v>101</v>
      </c>
      <c r="B75" s="29"/>
    </row>
    <row r="76" spans="1:2" s="30" customFormat="1" ht="15">
      <c r="A76" s="31" t="s">
        <v>121</v>
      </c>
      <c r="B76" s="29"/>
    </row>
    <row r="77" spans="1:2" s="30" customFormat="1" ht="15">
      <c r="A77" s="31" t="s">
        <v>83</v>
      </c>
      <c r="B77" s="29"/>
    </row>
    <row r="78" spans="1:2" s="30" customFormat="1" ht="15">
      <c r="A78" s="31" t="s">
        <v>112</v>
      </c>
      <c r="B78" s="29"/>
    </row>
    <row r="79" spans="1:2" s="30" customFormat="1" ht="15">
      <c r="A79" s="44" t="s">
        <v>157</v>
      </c>
      <c r="B79" s="29"/>
    </row>
    <row r="80" spans="1:2" ht="15">
      <c r="A80" s="35" t="s">
        <v>102</v>
      </c>
      <c r="B80" s="37"/>
    </row>
    <row r="81" spans="1:2" ht="15">
      <c r="A81" s="31" t="s">
        <v>114</v>
      </c>
      <c r="B81" s="37"/>
    </row>
    <row r="82" spans="1:2" ht="15">
      <c r="A82" s="31" t="s">
        <v>131</v>
      </c>
      <c r="B82" s="37"/>
    </row>
    <row r="83" spans="1:2" ht="15">
      <c r="A83" s="31" t="s">
        <v>103</v>
      </c>
      <c r="B83" s="37"/>
    </row>
    <row r="84" spans="1:2" ht="15">
      <c r="A84" s="44" t="s">
        <v>157</v>
      </c>
      <c r="B84" s="37"/>
    </row>
    <row r="85" spans="1:2" ht="15">
      <c r="A85" s="35" t="s">
        <v>122</v>
      </c>
      <c r="B85" s="37"/>
    </row>
    <row r="86" spans="1:2" s="30" customFormat="1" ht="15">
      <c r="A86" s="31" t="s">
        <v>124</v>
      </c>
      <c r="B86" s="29"/>
    </row>
    <row r="87" spans="1:2" s="30" customFormat="1" ht="15">
      <c r="A87" s="31" t="s">
        <v>83</v>
      </c>
      <c r="B87" s="29"/>
    </row>
    <row r="88" spans="1:2" s="30" customFormat="1" ht="15">
      <c r="A88" s="31" t="s">
        <v>112</v>
      </c>
      <c r="B88" s="29"/>
    </row>
    <row r="89" spans="1:2" s="30" customFormat="1" ht="15">
      <c r="A89" s="45" t="s">
        <v>157</v>
      </c>
      <c r="B89" s="46"/>
    </row>
    <row r="90" ht="15">
      <c r="A90" s="32" t="s">
        <v>123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28"/>
  <sheetViews>
    <sheetView zoomScale="75" zoomScaleNormal="75"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48" t="s">
        <v>158</v>
      </c>
    </row>
    <row r="2" spans="1:10" ht="52.5" customHeight="1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9" ht="93" customHeight="1">
      <c r="A4" s="7" t="s">
        <v>0</v>
      </c>
      <c r="B4" s="125" t="s">
        <v>165</v>
      </c>
      <c r="C4" s="126"/>
      <c r="D4" s="126"/>
      <c r="E4" s="127"/>
      <c r="G4" s="1"/>
      <c r="H4" s="103"/>
      <c r="I4" s="103"/>
    </row>
    <row r="5" spans="1:5" ht="15">
      <c r="A5" s="7" t="s">
        <v>20</v>
      </c>
      <c r="B5" s="128">
        <v>7708503727</v>
      </c>
      <c r="C5" s="129"/>
      <c r="D5" s="129"/>
      <c r="E5" s="130"/>
    </row>
    <row r="6" spans="1:7" ht="15">
      <c r="A6" s="7" t="s">
        <v>21</v>
      </c>
      <c r="B6" s="131">
        <v>401145006</v>
      </c>
      <c r="C6" s="132"/>
      <c r="D6" s="132"/>
      <c r="E6" s="133"/>
      <c r="F6" s="64"/>
      <c r="G6" s="64"/>
    </row>
    <row r="7" spans="1:7" ht="15">
      <c r="A7" s="7" t="s">
        <v>50</v>
      </c>
      <c r="B7" s="119" t="s">
        <v>164</v>
      </c>
      <c r="C7" s="120"/>
      <c r="D7" s="120"/>
      <c r="E7" s="121"/>
      <c r="F7" s="64"/>
      <c r="G7" s="64"/>
    </row>
    <row r="8" spans="1:5" ht="15">
      <c r="A8" s="7" t="s">
        <v>53</v>
      </c>
      <c r="B8" s="122" t="s">
        <v>166</v>
      </c>
      <c r="C8" s="123"/>
      <c r="D8" s="123"/>
      <c r="E8" s="124"/>
    </row>
    <row r="9" spans="2:5" ht="15.75" thickBot="1">
      <c r="B9" s="117"/>
      <c r="C9" s="117"/>
      <c r="D9" s="117"/>
      <c r="E9" s="117"/>
    </row>
    <row r="10" spans="1:10" ht="15">
      <c r="A10" s="134" t="s">
        <v>161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15">
      <c r="A11" s="137"/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ht="15">
      <c r="A12" s="137"/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5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ht="15">
      <c r="A16" s="137"/>
      <c r="B16" s="138"/>
      <c r="C16" s="138"/>
      <c r="D16" s="138"/>
      <c r="E16" s="138"/>
      <c r="F16" s="138"/>
      <c r="G16" s="138"/>
      <c r="H16" s="138"/>
      <c r="I16" s="138"/>
      <c r="J16" s="139"/>
    </row>
    <row r="17" spans="1:10" ht="15">
      <c r="A17" s="137"/>
      <c r="B17" s="138"/>
      <c r="C17" s="138"/>
      <c r="D17" s="138"/>
      <c r="E17" s="138"/>
      <c r="F17" s="138"/>
      <c r="G17" s="138"/>
      <c r="H17" s="138"/>
      <c r="I17" s="138"/>
      <c r="J17" s="139"/>
    </row>
    <row r="18" spans="1:10" ht="15">
      <c r="A18" s="137"/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5">
      <c r="A19" s="137"/>
      <c r="B19" s="138"/>
      <c r="C19" s="138"/>
      <c r="D19" s="138"/>
      <c r="E19" s="138"/>
      <c r="F19" s="138"/>
      <c r="G19" s="138"/>
      <c r="H19" s="138"/>
      <c r="I19" s="138"/>
      <c r="J19" s="139"/>
    </row>
    <row r="20" spans="1:10" ht="15">
      <c r="A20" s="137"/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15">
      <c r="A21" s="137"/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5">
      <c r="A22" s="137"/>
      <c r="B22" s="138"/>
      <c r="C22" s="138"/>
      <c r="D22" s="138"/>
      <c r="E22" s="138"/>
      <c r="F22" s="138"/>
      <c r="G22" s="138"/>
      <c r="H22" s="138"/>
      <c r="I22" s="138"/>
      <c r="J22" s="139"/>
    </row>
    <row r="23" spans="1:10" ht="15">
      <c r="A23" s="137"/>
      <c r="B23" s="138"/>
      <c r="C23" s="138"/>
      <c r="D23" s="138"/>
      <c r="E23" s="138"/>
      <c r="F23" s="138"/>
      <c r="G23" s="138"/>
      <c r="H23" s="138"/>
      <c r="I23" s="138"/>
      <c r="J23" s="139"/>
    </row>
    <row r="24" spans="1:10" ht="15">
      <c r="A24" s="137"/>
      <c r="B24" s="138"/>
      <c r="C24" s="138"/>
      <c r="D24" s="138"/>
      <c r="E24" s="138"/>
      <c r="F24" s="138"/>
      <c r="G24" s="138"/>
      <c r="H24" s="138"/>
      <c r="I24" s="138"/>
      <c r="J24" s="139"/>
    </row>
    <row r="25" spans="1:10" ht="15">
      <c r="A25" s="137"/>
      <c r="B25" s="138"/>
      <c r="C25" s="138"/>
      <c r="D25" s="138"/>
      <c r="E25" s="138"/>
      <c r="F25" s="138"/>
      <c r="G25" s="138"/>
      <c r="H25" s="138"/>
      <c r="I25" s="138"/>
      <c r="J25" s="139"/>
    </row>
    <row r="26" spans="1:10" ht="15.75" thickBot="1">
      <c r="A26" s="140"/>
      <c r="B26" s="141"/>
      <c r="C26" s="141"/>
      <c r="D26" s="141"/>
      <c r="E26" s="141"/>
      <c r="F26" s="141"/>
      <c r="G26" s="141"/>
      <c r="H26" s="141"/>
      <c r="I26" s="141"/>
      <c r="J26" s="142"/>
    </row>
    <row r="28" spans="1:10" ht="33.75" customHeight="1">
      <c r="A28" s="113" t="s">
        <v>77</v>
      </c>
      <c r="B28" s="113"/>
      <c r="C28" s="113"/>
      <c r="D28" s="113"/>
      <c r="E28" s="113"/>
      <c r="F28" s="113"/>
      <c r="G28" s="113"/>
      <c r="H28" s="113"/>
      <c r="I28" s="113"/>
      <c r="J28" s="113"/>
    </row>
  </sheetData>
  <sheetProtection/>
  <mergeCells count="10">
    <mergeCell ref="A28:J28"/>
    <mergeCell ref="B4:E4"/>
    <mergeCell ref="B5:E5"/>
    <mergeCell ref="B6:E6"/>
    <mergeCell ref="A10:J26"/>
    <mergeCell ref="A2:J2"/>
    <mergeCell ref="H4:I4"/>
    <mergeCell ref="B9:E9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L19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47" t="s">
        <v>159</v>
      </c>
    </row>
    <row r="2" spans="2:9" ht="32.25" customHeight="1">
      <c r="B2" s="152" t="s">
        <v>78</v>
      </c>
      <c r="C2" s="152"/>
      <c r="D2" s="152"/>
      <c r="E2" s="152"/>
      <c r="F2" s="152"/>
      <c r="G2" s="152"/>
      <c r="H2" s="152"/>
      <c r="I2" s="152"/>
    </row>
    <row r="3" spans="2:9" ht="15">
      <c r="B3" s="17"/>
      <c r="C3" s="17"/>
      <c r="D3" s="17"/>
      <c r="E3" s="17"/>
      <c r="F3" s="17"/>
      <c r="G3" s="17"/>
      <c r="H3" s="17"/>
      <c r="I3" s="17"/>
    </row>
    <row r="4" spans="2:9" ht="47.25" customHeight="1">
      <c r="B4" s="7" t="s">
        <v>0</v>
      </c>
      <c r="C4" s="156" t="s">
        <v>165</v>
      </c>
      <c r="D4" s="157"/>
      <c r="E4" s="157"/>
      <c r="F4" s="157"/>
      <c r="G4" s="157"/>
      <c r="H4" s="157"/>
      <c r="I4" s="158"/>
    </row>
    <row r="5" spans="2:9" ht="15">
      <c r="B5" s="7" t="s">
        <v>20</v>
      </c>
      <c r="C5" s="112">
        <v>7708503727</v>
      </c>
      <c r="D5" s="112"/>
      <c r="E5" s="112"/>
      <c r="F5" s="112"/>
      <c r="G5" s="112"/>
      <c r="H5" s="112"/>
      <c r="I5" s="112"/>
    </row>
    <row r="6" spans="2:9" ht="15">
      <c r="B6" s="7" t="s">
        <v>21</v>
      </c>
      <c r="C6" s="112">
        <v>401145006</v>
      </c>
      <c r="D6" s="112"/>
      <c r="E6" s="112"/>
      <c r="F6" s="112"/>
      <c r="G6" s="112"/>
      <c r="H6" s="112"/>
      <c r="I6" s="112"/>
    </row>
    <row r="7" spans="2:9" ht="15">
      <c r="B7" s="7" t="s">
        <v>53</v>
      </c>
      <c r="C7" s="112" t="s">
        <v>166</v>
      </c>
      <c r="D7" s="112"/>
      <c r="E7" s="112"/>
      <c r="F7" s="112"/>
      <c r="G7" s="112"/>
      <c r="H7" s="112"/>
      <c r="I7" s="112"/>
    </row>
    <row r="8" spans="2:9" ht="15">
      <c r="B8" s="2"/>
      <c r="C8" s="2"/>
      <c r="D8" s="2"/>
      <c r="E8" s="2"/>
      <c r="F8" s="2"/>
      <c r="G8" s="2"/>
      <c r="H8" s="2"/>
      <c r="I8" s="2"/>
    </row>
    <row r="9" spans="2:9" ht="63" customHeight="1">
      <c r="B9" s="10" t="s">
        <v>57</v>
      </c>
      <c r="C9" s="153" t="s">
        <v>165</v>
      </c>
      <c r="D9" s="154"/>
      <c r="E9" s="154"/>
      <c r="F9" s="154"/>
      <c r="G9" s="154"/>
      <c r="H9" s="154"/>
      <c r="I9" s="155"/>
    </row>
    <row r="10" spans="2:9" ht="28.5" customHeight="1">
      <c r="B10" s="11" t="s">
        <v>25</v>
      </c>
      <c r="C10" s="118" t="s">
        <v>162</v>
      </c>
      <c r="D10" s="118"/>
      <c r="E10" s="118"/>
      <c r="F10" s="118"/>
      <c r="G10" s="118"/>
      <c r="H10" s="118"/>
      <c r="I10" s="118"/>
    </row>
    <row r="11" spans="2:9" ht="27" customHeight="1">
      <c r="B11" s="11" t="s">
        <v>24</v>
      </c>
      <c r="C11" s="118" t="s">
        <v>163</v>
      </c>
      <c r="D11" s="118"/>
      <c r="E11" s="118"/>
      <c r="F11" s="118"/>
      <c r="G11" s="118"/>
      <c r="H11" s="118"/>
      <c r="I11" s="118"/>
    </row>
    <row r="12" spans="2:9" ht="28.5" customHeight="1">
      <c r="B12" s="11" t="s">
        <v>22</v>
      </c>
      <c r="C12" s="118" t="s">
        <v>172</v>
      </c>
      <c r="D12" s="118"/>
      <c r="E12" s="118"/>
      <c r="F12" s="118"/>
      <c r="G12" s="118"/>
      <c r="H12" s="118"/>
      <c r="I12" s="118"/>
    </row>
    <row r="13" spans="2:9" ht="27" customHeight="1">
      <c r="B13" s="11" t="s">
        <v>23</v>
      </c>
      <c r="C13" s="118" t="s">
        <v>172</v>
      </c>
      <c r="D13" s="118"/>
      <c r="E13" s="118"/>
      <c r="F13" s="118"/>
      <c r="G13" s="118"/>
      <c r="H13" s="118"/>
      <c r="I13" s="118"/>
    </row>
    <row r="15" spans="2:12" ht="22.5" customHeight="1">
      <c r="B15" s="159" t="s">
        <v>42</v>
      </c>
      <c r="C15" s="160"/>
      <c r="D15" s="160"/>
      <c r="E15" s="160"/>
      <c r="F15" s="160"/>
      <c r="G15" s="160"/>
      <c r="H15" s="160"/>
      <c r="I15" s="161"/>
      <c r="J15" s="143" t="s">
        <v>129</v>
      </c>
      <c r="K15" s="144"/>
      <c r="L15" s="145"/>
    </row>
    <row r="16" spans="2:12" ht="27" customHeight="1">
      <c r="B16" s="162" t="s">
        <v>43</v>
      </c>
      <c r="C16" s="163"/>
      <c r="D16" s="163"/>
      <c r="E16" s="163"/>
      <c r="F16" s="163"/>
      <c r="G16" s="163"/>
      <c r="H16" s="163"/>
      <c r="I16" s="164"/>
      <c r="J16" s="146"/>
      <c r="K16" s="147"/>
      <c r="L16" s="148"/>
    </row>
    <row r="17" spans="2:12" ht="57.75" customHeight="1">
      <c r="B17" s="165" t="s">
        <v>58</v>
      </c>
      <c r="C17" s="166"/>
      <c r="D17" s="166"/>
      <c r="E17" s="166"/>
      <c r="F17" s="166"/>
      <c r="G17" s="166"/>
      <c r="H17" s="166"/>
      <c r="I17" s="167"/>
      <c r="J17" s="149"/>
      <c r="K17" s="150"/>
      <c r="L17" s="151"/>
    </row>
    <row r="19" spans="2:9" ht="32.25" customHeight="1">
      <c r="B19" s="113" t="s">
        <v>79</v>
      </c>
      <c r="C19" s="113"/>
      <c r="D19" s="113"/>
      <c r="E19" s="113"/>
      <c r="F19" s="113"/>
      <c r="G19" s="113"/>
      <c r="H19" s="113"/>
      <c r="I19" s="113"/>
    </row>
  </sheetData>
  <sheetProtection/>
  <mergeCells count="15">
    <mergeCell ref="B19:I19"/>
    <mergeCell ref="C4:I4"/>
    <mergeCell ref="C5:I5"/>
    <mergeCell ref="C6:I6"/>
    <mergeCell ref="B15:I15"/>
    <mergeCell ref="B16:I16"/>
    <mergeCell ref="C7:I7"/>
    <mergeCell ref="B17:I17"/>
    <mergeCell ref="J15:L17"/>
    <mergeCell ref="C13:I13"/>
    <mergeCell ref="B2:I2"/>
    <mergeCell ref="C9:I9"/>
    <mergeCell ref="C10:I10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2010-04-08T10:44:45Z</cp:lastPrinted>
  <dcterms:created xsi:type="dcterms:W3CDTF">2010-02-15T13:42:22Z</dcterms:created>
  <dcterms:modified xsi:type="dcterms:W3CDTF">2012-01-24T05:28:17Z</dcterms:modified>
  <cp:category/>
  <cp:version/>
  <cp:contentType/>
  <cp:contentStatus/>
</cp:coreProperties>
</file>