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1" sheetId="1" r:id="rId1"/>
    <sheet name="1.1." sheetId="2" r:id="rId2"/>
    <sheet name="2" sheetId="3" r:id="rId3"/>
    <sheet name="2.1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<sst xmlns="http://schemas.openxmlformats.org/spreadsheetml/2006/main" count="265" uniqueCount="178">
  <si>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</si>
  <si>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</si>
  <si>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</si>
  <si>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</si>
  <si>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</si>
  <si>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</si>
  <si>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</si>
  <si>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</si>
  <si>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</si>
  <si>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</si>
  <si>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</si>
  <si>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</si>
  <si>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</si>
  <si>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</si>
  <si>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</si>
  <si>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</si>
  <si>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</si>
  <si>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</si>
  <si>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</si>
  <si>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</si>
  <si>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</si>
  <si>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</si>
  <si>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</si>
  <si>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</si>
  <si>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</si>
  <si>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</si>
  <si>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</si>
  <si>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</si>
  <si>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</si>
  <si>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</si>
  <si>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</si>
  <si>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</si>
  <si>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</si>
  <si>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</si>
  <si>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</si>
  <si>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</si>
  <si>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</si>
  <si>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</si>
  <si>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</si>
  <si>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</si>
  <si>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</si>
  <si>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</si>
  <si>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</si>
  <si>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</si>
  <si>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</si>
  <si>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</si>
  <si>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</si>
  <si>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</si>
  <si>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</si>
  <si>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</si>
  <si>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</si>
  <si>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</si>
  <si>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</si>
  <si>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</si>
  <si>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</si>
  <si>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</si>
  <si>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</si>
  <si>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</si>
  <si>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</si>
  <si>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</si>
  <si>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</si>
  <si>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</si>
  <si>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</si>
  <si>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</si>
  <si>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</si>
  <si>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</si>
  <si>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</si>
  <si>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</si>
  <si>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</si>
  <si>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</si>
  <si>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</si>
  <si>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</si>
  <si>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</si>
  <si>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</si>
  <si>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</si>
  <si>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</si>
  <si>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</si>
  <si>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</si>
  <si>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</si>
  <si>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</si>
  <si>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</si>
  <si>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</si>
  <si>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</si>
  <si>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</si>
  <si>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</si>
  <si>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</si>
  <si>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</si>
  <si>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</si>
  <si>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</si>
  <si>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</si>
  <si>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</si>
  <si>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</si>
  <si>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</si>
  <si>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</si>
  <si>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</si>
  <si>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</si>
  <si>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</si>
  <si>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</si>
  <si>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</si>
  <si>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</si>
  <si>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</si>
  <si>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</si>
  <si>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</si>
  <si>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</si>
  <si>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</si>
  <si>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</si>
  <si>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</si>
  <si>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</si>
  <si>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</si>
  <si>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</si>
  <si>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</si>
  <si>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</si>
  <si>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</si>
  <si>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</si>
  <si>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</si>
  <si>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</si>
  <si>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</si>
  <si>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</si>
  <si>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</si>
  <si>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</si>
  <si>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</si>
  <si>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</si>
  <si>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</si>
  <si>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</si>
  <si>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</si>
  <si>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</si>
  <si>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</si>
  <si>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</si>
  <si>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</si>
  <si>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</si>
  <si>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</si>
  <si>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</si>
  <si>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</si>
  <si>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</si>
  <si>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</si>
  <si>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</si>
  <si>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</si>
  <si>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</si>
  <si>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</si>
  <si>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</si>
  <si>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</si>
  <si>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</si>
  <si>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</si>
  <si>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</si>
  <si>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</si>
  <si>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</si>
  <si>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</si>
  <si>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</si>
  <si>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</si>
  <si>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</si>
  <si>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</si>
  <si>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</si>
  <si>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</si>
  <si>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</si>
  <si>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</si>
  <si>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</si>
  <si>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</si>
  <si>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6</t>
  </si>
  <si>
    <t>Таблица 7</t>
  </si>
  <si>
    <r>
      <t>Таблица 1</t>
    </r>
    <r>
      <rPr>
        <sz val="10"/>
        <color indexed="8"/>
        <rFont val="Times New Roman"/>
        <family val="1"/>
      </rPr>
      <t xml:space="preserve">
</t>
    </r>
  </si>
  <si>
    <t>248000, г.Калуга, ул. Театральная, д.38</t>
  </si>
  <si>
    <t xml:space="preserve">Калужский филиал ОАО "Ростелеком" </t>
  </si>
  <si>
    <t>Министерство экономической политики и тарифов Калужской области</t>
  </si>
  <si>
    <t>-</t>
  </si>
  <si>
    <t>01.01.2012-30.06.2012;   01.07.2012 - 31.08.2012;   01.09.2012-31.12.2012</t>
  </si>
  <si>
    <t>нет</t>
  </si>
  <si>
    <t>План на 2012 год</t>
  </si>
  <si>
    <t>договор поставки</t>
  </si>
  <si>
    <t>Договора заключены в соответствии с требованиями Гражданского кодекса РФ</t>
  </si>
  <si>
    <t>Служба главного энергетика</t>
  </si>
  <si>
    <t>as@kl.center.rt.ru</t>
  </si>
  <si>
    <t>www.rt.ru</t>
  </si>
  <si>
    <t>248000, г. Калуга, ул. Театральная, д.38</t>
  </si>
  <si>
    <t>(4842) 53-11-11</t>
  </si>
  <si>
    <t>с 01.01.2012 по 30.06.2012 -  1098,83
с 01.07.2012 по 31.08.2012 -  1164,76
с 01.09.2012 по 31.12.2012 - 1211,07</t>
  </si>
  <si>
    <t>производство и передача тепловой энергии</t>
  </si>
  <si>
    <t>Постановление от 01.12.2011г. №436-ЭК</t>
  </si>
  <si>
    <t>Газета "Весть" от 16.12.2011г.  №472-475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</si>
</sst>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medium"/>
      <bottom style="thick"/>
    </border>
    <border>
      <left style="medium"/>
      <right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 style="thick"/>
      <bottom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ck"/>
      <right style="medium"/>
      <top style="thick"/>
      <bottom style="thick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medium"/>
      <right/>
      <top style="thick"/>
      <bottom style="medium"/>
    </border>
    <border>
      <left style="thick"/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3" fillId="0" borderId="0" xfId="0" applyFont="1" applyFill="1" applyBorder="1" applyAlignment="1">
      <alignment horizontal="left" vertical="top"/>
    </xf>
    <xf numFmtId="0" fontId="14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10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6"/>
    </xf>
    <xf numFmtId="0" fontId="0" fillId="0" borderId="17" xfId="0" applyFill="1" applyBorder="1" applyAlignment="1">
      <alignment horizontal="left" vertical="top" wrapText="1" indent="7"/>
    </xf>
    <xf numFmtId="0" fontId="0" fillId="0" borderId="18" xfId="0" applyFill="1" applyBorder="1" applyAlignment="1">
      <alignment horizontal="left" vertical="top" wrapText="1" indent="2"/>
    </xf>
    <xf numFmtId="0" fontId="0" fillId="0" borderId="19" xfId="0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49" fontId="7" fillId="0" borderId="13" xfId="53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1" xfId="0" applyFont="1" applyFill="1" applyBorder="1" applyAlignment="1">
      <alignment horizontal="left" vertical="top" wrapText="1" indent="6"/>
    </xf>
    <xf numFmtId="0" fontId="5" fillId="0" borderId="22" xfId="0" applyFont="1" applyFill="1" applyBorder="1" applyAlignment="1">
      <alignment horizontal="left" vertical="top" wrapText="1" indent="6"/>
    </xf>
    <xf numFmtId="43" fontId="5" fillId="0" borderId="20" xfId="61" applyFont="1" applyFill="1" applyBorder="1" applyAlignment="1">
      <alignment/>
    </xf>
    <xf numFmtId="49" fontId="7" fillId="0" borderId="13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 indent="6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vertical="center" wrapText="1"/>
    </xf>
    <xf numFmtId="0" fontId="12" fillId="0" borderId="0" xfId="0" applyFont="1" applyFill="1" applyAlignment="1">
      <alignment horizontal="right" indent="15"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 horizontal="left" indent="15"/>
    </xf>
    <xf numFmtId="0" fontId="3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25" xfId="0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73" fontId="0" fillId="0" borderId="35" xfId="0" applyNumberForma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73" fontId="0" fillId="0" borderId="36" xfId="0" applyNumberFormat="1" applyFill="1" applyBorder="1" applyAlignment="1">
      <alignment/>
    </xf>
    <xf numFmtId="173" fontId="0" fillId="0" borderId="37" xfId="0" applyNumberFormat="1" applyFill="1" applyBorder="1" applyAlignment="1">
      <alignment/>
    </xf>
    <xf numFmtId="173" fontId="0" fillId="0" borderId="33" xfId="0" applyNumberFormat="1" applyFill="1" applyBorder="1" applyAlignment="1">
      <alignment/>
    </xf>
    <xf numFmtId="173" fontId="0" fillId="0" borderId="38" xfId="0" applyNumberFormat="1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5" fillId="0" borderId="20" xfId="61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3" fontId="0" fillId="0" borderId="34" xfId="0" applyNumberFormat="1" applyFill="1" applyBorder="1" applyAlignment="1">
      <alignment horizontal="right"/>
    </xf>
    <xf numFmtId="172" fontId="0" fillId="0" borderId="20" xfId="0" applyNumberFormat="1" applyFont="1" applyFill="1" applyBorder="1" applyAlignment="1">
      <alignment/>
    </xf>
    <xf numFmtId="0" fontId="0" fillId="0" borderId="39" xfId="0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 vertical="top"/>
    </xf>
    <xf numFmtId="0" fontId="0" fillId="0" borderId="37" xfId="0" applyFill="1" applyBorder="1" applyAlignment="1">
      <alignment/>
    </xf>
    <xf numFmtId="0" fontId="0" fillId="0" borderId="42" xfId="0" applyFill="1" applyBorder="1" applyAlignment="1">
      <alignment vertical="top" wrapText="1"/>
    </xf>
    <xf numFmtId="0" fontId="3" fillId="0" borderId="43" xfId="0" applyFont="1" applyFill="1" applyBorder="1" applyAlignment="1">
      <alignment horizontal="left" vertical="top"/>
    </xf>
    <xf numFmtId="0" fontId="0" fillId="0" borderId="44" xfId="0" applyFill="1" applyBorder="1" applyAlignment="1">
      <alignment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top"/>
    </xf>
    <xf numFmtId="0" fontId="0" fillId="0" borderId="47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3" fillId="0" borderId="54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0" fillId="0" borderId="45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left" vertical="top"/>
    </xf>
    <xf numFmtId="0" fontId="0" fillId="0" borderId="55" xfId="0" applyFill="1" applyBorder="1" applyAlignment="1">
      <alignment horizontal="left" vertical="top"/>
    </xf>
    <xf numFmtId="0" fontId="0" fillId="0" borderId="56" xfId="0" applyFill="1" applyBorder="1" applyAlignment="1">
      <alignment horizontal="left" vertical="top"/>
    </xf>
    <xf numFmtId="0" fontId="0" fillId="0" borderId="5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58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8" fillId="0" borderId="13" xfId="42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s@kl.center.rt.ru" TargetMode="External" /><Relationship Id="rId2" Type="http://schemas.openxmlformats.org/officeDocument/2006/relationships/hyperlink" Target="http://www.rt.ru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G3" sqref="G3"/>
    </sheetView>
  </sheetViews>
  <sheetFormatPr defaultColWidth="9.140625" defaultRowHeight="15"/>
  <cols>
    <col min="2" max="2" width="47.28125" style="0" customWidth="1"/>
    <col min="3" max="3" width="26.7109375" style="0" customWidth="1"/>
  </cols>
  <sheetData>
    <row r="2" ht="17.25" customHeight="1" thickBot="1">
      <c r="C2" s="5" t="s">
        <v>159</v>
      </c>
    </row>
    <row r="3" spans="2:3" ht="111.75" customHeight="1" thickBot="1">
      <c r="B3" s="89" t="s">
        <v>144</v>
      </c>
      <c r="C3" s="90"/>
    </row>
    <row r="4" spans="2:3" ht="33.75" customHeight="1" thickBot="1">
      <c r="B4" s="1" t="s">
        <v>145</v>
      </c>
      <c r="C4" s="2" t="s">
        <v>7</v>
      </c>
    </row>
    <row r="5" spans="2:3" ht="33" customHeight="1" thickBot="1">
      <c r="B5" s="3" t="s">
        <v>146</v>
      </c>
      <c r="C5" s="2" t="s">
        <v>16</v>
      </c>
    </row>
    <row r="6" spans="2:3" ht="50.25" thickBot="1">
      <c r="B6" s="1" t="s">
        <v>147</v>
      </c>
      <c r="C6" s="2" t="s">
        <v>19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I48"/>
  <sheetViews>
    <sheetView zoomScalePageLayoutView="0" workbookViewId="0" topLeftCell="B40">
      <selection activeCell="B61" sqref="B61"/>
    </sheetView>
  </sheetViews>
  <sheetFormatPr defaultColWidth="9.140625" defaultRowHeight="15"/>
  <cols>
    <col min="1" max="1" width="9.140625" style="6" customWidth="1"/>
    <col min="2" max="2" width="19.421875" style="6" customWidth="1"/>
    <col min="3" max="3" width="28.7109375" style="6" customWidth="1"/>
    <col min="4" max="4" width="25.421875" style="6" customWidth="1"/>
    <col min="5" max="5" width="12.57421875" style="6" customWidth="1"/>
    <col min="6" max="6" width="13.140625" style="6" customWidth="1"/>
    <col min="7" max="7" width="13.57421875" style="6" customWidth="1"/>
    <col min="8" max="8" width="14.140625" style="6" customWidth="1"/>
    <col min="9" max="9" width="15.00390625" style="6" customWidth="1"/>
    <col min="10" max="16384" width="9.140625" style="6" customWidth="1"/>
  </cols>
  <sheetData>
    <row r="2" spans="2:9" ht="42" customHeight="1">
      <c r="B2" s="92" t="s">
        <v>60</v>
      </c>
      <c r="C2" s="92"/>
      <c r="D2" s="92"/>
      <c r="E2" s="92"/>
      <c r="F2" s="92"/>
      <c r="G2" s="92"/>
      <c r="H2" s="92"/>
      <c r="I2" s="92"/>
    </row>
    <row r="3" ht="15.75" thickBot="1"/>
    <row r="4" spans="2:9" ht="15.75" thickTop="1">
      <c r="B4" s="97" t="s">
        <v>0</v>
      </c>
      <c r="C4" s="98"/>
      <c r="D4" s="99" t="s">
        <v>161</v>
      </c>
      <c r="E4" s="100"/>
      <c r="F4" s="100"/>
      <c r="G4" s="100"/>
      <c r="H4" s="100"/>
      <c r="I4" s="101"/>
    </row>
    <row r="5" spans="2:9" ht="15">
      <c r="B5" s="93" t="s">
        <v>20</v>
      </c>
      <c r="C5" s="94"/>
      <c r="D5" s="95">
        <v>7707049388</v>
      </c>
      <c r="E5" s="95"/>
      <c r="F5" s="95"/>
      <c r="G5" s="95"/>
      <c r="H5" s="95"/>
      <c r="I5" s="96"/>
    </row>
    <row r="6" spans="2:9" ht="15">
      <c r="B6" s="93" t="s">
        <v>21</v>
      </c>
      <c r="C6" s="94"/>
      <c r="D6" s="95">
        <v>402743001</v>
      </c>
      <c r="E6" s="95"/>
      <c r="F6" s="95"/>
      <c r="G6" s="95"/>
      <c r="H6" s="95"/>
      <c r="I6" s="96"/>
    </row>
    <row r="7" spans="2:9" ht="15.75" thickBot="1">
      <c r="B7" s="87" t="s">
        <v>50</v>
      </c>
      <c r="C7" s="80"/>
      <c r="D7" s="95" t="s">
        <v>160</v>
      </c>
      <c r="E7" s="95"/>
      <c r="F7" s="95"/>
      <c r="G7" s="95"/>
      <c r="H7" s="95"/>
      <c r="I7" s="96"/>
    </row>
    <row r="8" spans="1:9" ht="15.75" thickTop="1">
      <c r="A8" s="106"/>
      <c r="B8" s="114" t="s">
        <v>47</v>
      </c>
      <c r="C8" s="115"/>
      <c r="D8" s="107" t="s">
        <v>176</v>
      </c>
      <c r="E8" s="107"/>
      <c r="F8" s="107"/>
      <c r="G8" s="107"/>
      <c r="H8" s="107"/>
      <c r="I8" s="108"/>
    </row>
    <row r="9" spans="1:9" ht="15">
      <c r="A9" s="106"/>
      <c r="B9" s="102"/>
      <c r="C9" s="103"/>
      <c r="D9" s="109"/>
      <c r="E9" s="109"/>
      <c r="F9" s="109"/>
      <c r="G9" s="109"/>
      <c r="H9" s="109"/>
      <c r="I9" s="110"/>
    </row>
    <row r="10" spans="2:9" ht="15">
      <c r="B10" s="102" t="s">
        <v>15</v>
      </c>
      <c r="C10" s="103"/>
      <c r="D10" s="112" t="s">
        <v>162</v>
      </c>
      <c r="E10" s="112"/>
      <c r="F10" s="112"/>
      <c r="G10" s="112"/>
      <c r="H10" s="112"/>
      <c r="I10" s="113"/>
    </row>
    <row r="11" spans="2:9" ht="15">
      <c r="B11" s="102" t="s">
        <v>46</v>
      </c>
      <c r="C11" s="103"/>
      <c r="D11" s="112" t="s">
        <v>164</v>
      </c>
      <c r="E11" s="112"/>
      <c r="F11" s="112"/>
      <c r="G11" s="112"/>
      <c r="H11" s="112"/>
      <c r="I11" s="113"/>
    </row>
    <row r="12" spans="2:9" ht="15.75" thickBot="1">
      <c r="B12" s="116" t="s">
        <v>1</v>
      </c>
      <c r="C12" s="117"/>
      <c r="D12" s="104" t="s">
        <v>177</v>
      </c>
      <c r="E12" s="104"/>
      <c r="F12" s="104"/>
      <c r="G12" s="104"/>
      <c r="H12" s="104"/>
      <c r="I12" s="105"/>
    </row>
    <row r="13" spans="2:9" ht="16.5" thickBot="1" thickTop="1">
      <c r="B13" s="83" t="s">
        <v>28</v>
      </c>
      <c r="C13" s="83"/>
      <c r="D13" s="83"/>
      <c r="E13" s="83"/>
      <c r="F13" s="83"/>
      <c r="G13" s="83"/>
      <c r="H13" s="83"/>
      <c r="I13" s="83"/>
    </row>
    <row r="14" spans="2:9" ht="15" customHeight="1" thickBot="1" thickTop="1">
      <c r="B14" s="82" t="s">
        <v>26</v>
      </c>
      <c r="C14" s="82"/>
      <c r="D14" s="82" t="s">
        <v>8</v>
      </c>
      <c r="E14" s="82" t="s">
        <v>13</v>
      </c>
      <c r="F14" s="82"/>
      <c r="G14" s="82"/>
      <c r="H14" s="82"/>
      <c r="I14" s="82" t="s">
        <v>17</v>
      </c>
    </row>
    <row r="15" spans="2:9" ht="49.5" customHeight="1" thickBot="1" thickTop="1">
      <c r="B15" s="82"/>
      <c r="C15" s="82"/>
      <c r="D15" s="82"/>
      <c r="E15" s="7" t="s">
        <v>9</v>
      </c>
      <c r="F15" s="7" t="s">
        <v>10</v>
      </c>
      <c r="G15" s="7" t="s">
        <v>11</v>
      </c>
      <c r="H15" s="7" t="s">
        <v>12</v>
      </c>
      <c r="I15" s="82"/>
    </row>
    <row r="16" spans="2:9" ht="95.25" customHeight="1" thickBot="1" thickTop="1">
      <c r="B16" s="91" t="s">
        <v>132</v>
      </c>
      <c r="C16" s="8" t="s">
        <v>14</v>
      </c>
      <c r="D16" s="9" t="s">
        <v>174</v>
      </c>
      <c r="E16" s="10"/>
      <c r="F16" s="10"/>
      <c r="G16" s="10"/>
      <c r="H16" s="10"/>
      <c r="I16" s="11"/>
    </row>
    <row r="17" spans="2:9" ht="16.5" thickBot="1" thickTop="1">
      <c r="B17" s="91"/>
      <c r="C17" s="12" t="s">
        <v>27</v>
      </c>
      <c r="D17" s="10"/>
      <c r="E17" s="13"/>
      <c r="F17" s="13"/>
      <c r="G17" s="13"/>
      <c r="H17" s="13"/>
      <c r="I17" s="10"/>
    </row>
    <row r="18" spans="2:9" ht="16.5" thickBot="1" thickTop="1">
      <c r="B18" s="111" t="s">
        <v>55</v>
      </c>
      <c r="C18" s="111"/>
      <c r="D18" s="111"/>
      <c r="E18" s="111"/>
      <c r="F18" s="111"/>
      <c r="G18" s="111"/>
      <c r="H18" s="111"/>
      <c r="I18" s="111"/>
    </row>
    <row r="19" spans="2:9" ht="16.5" thickBot="1" thickTop="1">
      <c r="B19" s="91" t="s">
        <v>132</v>
      </c>
      <c r="C19" s="8" t="s">
        <v>29</v>
      </c>
      <c r="D19" s="10"/>
      <c r="E19" s="13"/>
      <c r="F19" s="13"/>
      <c r="G19" s="13"/>
      <c r="H19" s="13"/>
      <c r="I19" s="10"/>
    </row>
    <row r="20" spans="2:9" ht="16.5" thickBot="1" thickTop="1">
      <c r="B20" s="91"/>
      <c r="C20" s="8" t="s">
        <v>30</v>
      </c>
      <c r="D20" s="13"/>
      <c r="E20" s="13"/>
      <c r="F20" s="13"/>
      <c r="G20" s="13"/>
      <c r="H20" s="13"/>
      <c r="I20" s="10"/>
    </row>
    <row r="21" spans="2:9" ht="16.5" thickBot="1" thickTop="1">
      <c r="B21" s="111" t="s">
        <v>56</v>
      </c>
      <c r="C21" s="111"/>
      <c r="D21" s="111"/>
      <c r="E21" s="111"/>
      <c r="F21" s="111"/>
      <c r="G21" s="111"/>
      <c r="H21" s="111"/>
      <c r="I21" s="111"/>
    </row>
    <row r="22" spans="2:9" ht="16.5" thickBot="1" thickTop="1">
      <c r="B22" s="91" t="s">
        <v>132</v>
      </c>
      <c r="C22" s="8" t="s">
        <v>29</v>
      </c>
      <c r="D22" s="10"/>
      <c r="E22" s="13"/>
      <c r="F22" s="13"/>
      <c r="G22" s="13"/>
      <c r="H22" s="13"/>
      <c r="I22" s="10"/>
    </row>
    <row r="23" spans="2:9" ht="16.5" thickBot="1" thickTop="1">
      <c r="B23" s="91"/>
      <c r="C23" s="8" t="s">
        <v>30</v>
      </c>
      <c r="D23" s="13"/>
      <c r="E23" s="13"/>
      <c r="F23" s="13"/>
      <c r="G23" s="13"/>
      <c r="H23" s="13"/>
      <c r="I23" s="10"/>
    </row>
    <row r="24" ht="25.5" customHeight="1" thickBot="1" thickTop="1"/>
    <row r="25" spans="2:9" ht="15.75" thickTop="1">
      <c r="B25" s="97" t="s">
        <v>0</v>
      </c>
      <c r="C25" s="98"/>
      <c r="D25" s="99" t="s">
        <v>161</v>
      </c>
      <c r="E25" s="100"/>
      <c r="F25" s="100"/>
      <c r="G25" s="100"/>
      <c r="H25" s="100"/>
      <c r="I25" s="101"/>
    </row>
    <row r="26" spans="2:9" ht="15">
      <c r="B26" s="93" t="s">
        <v>20</v>
      </c>
      <c r="C26" s="94"/>
      <c r="D26" s="95">
        <v>7707049388</v>
      </c>
      <c r="E26" s="95"/>
      <c r="F26" s="95"/>
      <c r="G26" s="95"/>
      <c r="H26" s="95"/>
      <c r="I26" s="96"/>
    </row>
    <row r="27" spans="2:9" ht="15">
      <c r="B27" s="93" t="s">
        <v>21</v>
      </c>
      <c r="C27" s="94"/>
      <c r="D27" s="95">
        <v>402743001</v>
      </c>
      <c r="E27" s="95"/>
      <c r="F27" s="95"/>
      <c r="G27" s="95"/>
      <c r="H27" s="95"/>
      <c r="I27" s="96"/>
    </row>
    <row r="28" spans="2:9" ht="15.75" thickBot="1">
      <c r="B28" s="87" t="s">
        <v>50</v>
      </c>
      <c r="C28" s="80"/>
      <c r="D28" s="95" t="s">
        <v>160</v>
      </c>
      <c r="E28" s="95"/>
      <c r="F28" s="95"/>
      <c r="G28" s="95"/>
      <c r="H28" s="95"/>
      <c r="I28" s="96"/>
    </row>
    <row r="29" spans="1:9" ht="48.75" customHeight="1" thickTop="1">
      <c r="A29" s="14"/>
      <c r="B29" s="114" t="s">
        <v>48</v>
      </c>
      <c r="C29" s="115"/>
      <c r="D29" s="107" t="s">
        <v>165</v>
      </c>
      <c r="E29" s="107"/>
      <c r="F29" s="107"/>
      <c r="G29" s="107"/>
      <c r="H29" s="107"/>
      <c r="I29" s="108"/>
    </row>
    <row r="30" spans="2:9" ht="28.5" customHeight="1">
      <c r="B30" s="102" t="s">
        <v>15</v>
      </c>
      <c r="C30" s="103"/>
      <c r="D30" s="112"/>
      <c r="E30" s="112"/>
      <c r="F30" s="112"/>
      <c r="G30" s="112"/>
      <c r="H30" s="112"/>
      <c r="I30" s="113"/>
    </row>
    <row r="31" spans="2:9" ht="16.5" customHeight="1">
      <c r="B31" s="102" t="s">
        <v>44</v>
      </c>
      <c r="C31" s="103"/>
      <c r="D31" s="112"/>
      <c r="E31" s="112"/>
      <c r="F31" s="112"/>
      <c r="G31" s="112"/>
      <c r="H31" s="112"/>
      <c r="I31" s="113"/>
    </row>
    <row r="32" spans="2:9" ht="16.5" customHeight="1" thickBot="1">
      <c r="B32" s="118" t="s">
        <v>1</v>
      </c>
      <c r="C32" s="119"/>
      <c r="D32" s="84"/>
      <c r="E32" s="84"/>
      <c r="F32" s="84"/>
      <c r="G32" s="84"/>
      <c r="H32" s="84"/>
      <c r="I32" s="79"/>
    </row>
    <row r="33" spans="2:9" ht="28.5" customHeight="1" thickBot="1" thickTop="1">
      <c r="B33" s="91" t="s">
        <v>45</v>
      </c>
      <c r="C33" s="91"/>
      <c r="D33" s="111" t="s">
        <v>165</v>
      </c>
      <c r="E33" s="111"/>
      <c r="F33" s="111"/>
      <c r="G33" s="111"/>
      <c r="H33" s="111"/>
      <c r="I33" s="111"/>
    </row>
    <row r="34" ht="28.5" customHeight="1" thickBot="1" thickTop="1"/>
    <row r="35" spans="2:9" ht="15.75" thickTop="1">
      <c r="B35" s="97" t="s">
        <v>0</v>
      </c>
      <c r="C35" s="98"/>
      <c r="D35" s="99" t="s">
        <v>161</v>
      </c>
      <c r="E35" s="100"/>
      <c r="F35" s="100"/>
      <c r="G35" s="100"/>
      <c r="H35" s="100"/>
      <c r="I35" s="101"/>
    </row>
    <row r="36" spans="2:9" ht="15">
      <c r="B36" s="93" t="s">
        <v>20</v>
      </c>
      <c r="C36" s="94"/>
      <c r="D36" s="95">
        <v>7707049388</v>
      </c>
      <c r="E36" s="95"/>
      <c r="F36" s="95"/>
      <c r="G36" s="95"/>
      <c r="H36" s="95"/>
      <c r="I36" s="96"/>
    </row>
    <row r="37" spans="2:9" ht="15">
      <c r="B37" s="93" t="s">
        <v>21</v>
      </c>
      <c r="C37" s="94"/>
      <c r="D37" s="95">
        <v>402743001</v>
      </c>
      <c r="E37" s="95"/>
      <c r="F37" s="95"/>
      <c r="G37" s="95"/>
      <c r="H37" s="95"/>
      <c r="I37" s="96"/>
    </row>
    <row r="38" spans="2:9" ht="15.75" thickBot="1">
      <c r="B38" s="87" t="s">
        <v>50</v>
      </c>
      <c r="C38" s="80"/>
      <c r="D38" s="95" t="s">
        <v>160</v>
      </c>
      <c r="E38" s="95"/>
      <c r="F38" s="95"/>
      <c r="G38" s="95"/>
      <c r="H38" s="95"/>
      <c r="I38" s="96"/>
    </row>
    <row r="39" spans="1:9" ht="30.75" customHeight="1" thickTop="1">
      <c r="A39" s="106"/>
      <c r="B39" s="114" t="s">
        <v>49</v>
      </c>
      <c r="C39" s="115"/>
      <c r="D39" s="107" t="s">
        <v>165</v>
      </c>
      <c r="E39" s="107"/>
      <c r="F39" s="107"/>
      <c r="G39" s="107"/>
      <c r="H39" s="107"/>
      <c r="I39" s="108"/>
    </row>
    <row r="40" spans="1:9" ht="15" customHeight="1">
      <c r="A40" s="106"/>
      <c r="B40" s="102"/>
      <c r="C40" s="103"/>
      <c r="D40" s="109"/>
      <c r="E40" s="109"/>
      <c r="F40" s="109"/>
      <c r="G40" s="109"/>
      <c r="H40" s="109"/>
      <c r="I40" s="110"/>
    </row>
    <row r="41" spans="2:9" ht="30.75" customHeight="1">
      <c r="B41" s="102" t="s">
        <v>15</v>
      </c>
      <c r="C41" s="103"/>
      <c r="D41" s="112"/>
      <c r="E41" s="112"/>
      <c r="F41" s="112"/>
      <c r="G41" s="112"/>
      <c r="H41" s="112"/>
      <c r="I41" s="113"/>
    </row>
    <row r="42" spans="2:9" ht="15">
      <c r="B42" s="102" t="s">
        <v>44</v>
      </c>
      <c r="C42" s="103"/>
      <c r="D42" s="112"/>
      <c r="E42" s="112"/>
      <c r="F42" s="112"/>
      <c r="G42" s="112"/>
      <c r="H42" s="112"/>
      <c r="I42" s="113"/>
    </row>
    <row r="43" spans="2:9" ht="15.75" thickBot="1">
      <c r="B43" s="116" t="s">
        <v>1</v>
      </c>
      <c r="C43" s="117"/>
      <c r="D43" s="104"/>
      <c r="E43" s="104"/>
      <c r="F43" s="104"/>
      <c r="G43" s="104"/>
      <c r="H43" s="104"/>
      <c r="I43" s="105"/>
    </row>
    <row r="44" spans="2:9" ht="28.5" customHeight="1" thickBot="1" thickTop="1">
      <c r="B44" s="91" t="s">
        <v>18</v>
      </c>
      <c r="C44" s="91"/>
      <c r="D44" s="111" t="s">
        <v>165</v>
      </c>
      <c r="E44" s="111"/>
      <c r="F44" s="111"/>
      <c r="G44" s="111"/>
      <c r="H44" s="111"/>
      <c r="I44" s="111"/>
    </row>
    <row r="45" ht="15.75" thickTop="1"/>
    <row r="46" spans="2:9" s="15" customFormat="1" ht="31.5" customHeight="1">
      <c r="B46" s="81" t="s">
        <v>59</v>
      </c>
      <c r="C46" s="81"/>
      <c r="D46" s="81"/>
      <c r="E46" s="81"/>
      <c r="F46" s="81"/>
      <c r="G46" s="81"/>
      <c r="H46" s="81"/>
      <c r="I46" s="81"/>
    </row>
    <row r="47" spans="2:9" s="15" customFormat="1" ht="48" customHeight="1">
      <c r="B47" s="81" t="s">
        <v>81</v>
      </c>
      <c r="C47" s="81"/>
      <c r="D47" s="81"/>
      <c r="E47" s="81"/>
      <c r="F47" s="81"/>
      <c r="G47" s="81"/>
      <c r="H47" s="81"/>
      <c r="I47" s="81"/>
    </row>
    <row r="48" spans="2:9" s="15" customFormat="1" ht="15">
      <c r="B48" s="81" t="s">
        <v>148</v>
      </c>
      <c r="C48" s="81"/>
      <c r="D48" s="81"/>
      <c r="E48" s="81"/>
      <c r="F48" s="81"/>
      <c r="G48" s="81"/>
      <c r="H48" s="81"/>
      <c r="I48" s="81"/>
    </row>
  </sheetData>
  <sheetProtection/>
  <mergeCells count="68">
    <mergeCell ref="B30:C30"/>
    <mergeCell ref="B48:I48"/>
    <mergeCell ref="D32:I32"/>
    <mergeCell ref="B38:C38"/>
    <mergeCell ref="D38:I38"/>
    <mergeCell ref="B36:C36"/>
    <mergeCell ref="D36:I36"/>
    <mergeCell ref="B33:C33"/>
    <mergeCell ref="B7:C7"/>
    <mergeCell ref="B27:C27"/>
    <mergeCell ref="D27:I27"/>
    <mergeCell ref="B18:I18"/>
    <mergeCell ref="D7:I7"/>
    <mergeCell ref="I14:I15"/>
    <mergeCell ref="B8:C9"/>
    <mergeCell ref="B26:C26"/>
    <mergeCell ref="D10:I10"/>
    <mergeCell ref="B10:C10"/>
    <mergeCell ref="D14:D15"/>
    <mergeCell ref="E14:H14"/>
    <mergeCell ref="D11:I11"/>
    <mergeCell ref="B12:C12"/>
    <mergeCell ref="B13:I13"/>
    <mergeCell ref="B14:C15"/>
    <mergeCell ref="B46:I46"/>
    <mergeCell ref="B47:I47"/>
    <mergeCell ref="D25:I25"/>
    <mergeCell ref="D33:I33"/>
    <mergeCell ref="D30:I30"/>
    <mergeCell ref="D26:I26"/>
    <mergeCell ref="D28:I28"/>
    <mergeCell ref="D41:I41"/>
    <mergeCell ref="D42:I42"/>
    <mergeCell ref="B35:C35"/>
    <mergeCell ref="B19:B20"/>
    <mergeCell ref="B31:C31"/>
    <mergeCell ref="B42:C42"/>
    <mergeCell ref="B37:C37"/>
    <mergeCell ref="B28:C28"/>
    <mergeCell ref="B25:C25"/>
    <mergeCell ref="B21:I21"/>
    <mergeCell ref="B22:B23"/>
    <mergeCell ref="D35:I35"/>
    <mergeCell ref="B29:C29"/>
    <mergeCell ref="B39:C40"/>
    <mergeCell ref="B43:C43"/>
    <mergeCell ref="B32:C32"/>
    <mergeCell ref="B41:C41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D31:I31"/>
    <mergeCell ref="B16:B17"/>
    <mergeCell ref="B2:I2"/>
    <mergeCell ref="B5:C5"/>
    <mergeCell ref="B6:C6"/>
    <mergeCell ref="D5:I5"/>
    <mergeCell ref="D6:I6"/>
    <mergeCell ref="B4:C4"/>
    <mergeCell ref="D4:I4"/>
    <mergeCell ref="B11:C11"/>
    <mergeCell ref="D12:I1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60"/>
  <sheetViews>
    <sheetView zoomScalePageLayoutView="0" workbookViewId="0" topLeftCell="A10">
      <selection activeCell="C42" sqref="C42"/>
    </sheetView>
  </sheetViews>
  <sheetFormatPr defaultColWidth="9.140625" defaultRowHeight="15"/>
  <cols>
    <col min="1" max="1" width="43.421875" style="6" customWidth="1"/>
    <col min="2" max="2" width="61.28125" style="6" customWidth="1"/>
    <col min="3" max="3" width="25.140625" style="6" customWidth="1"/>
    <col min="4" max="4" width="16.8515625" style="6" customWidth="1"/>
    <col min="5" max="16384" width="9.140625" style="6" customWidth="1"/>
  </cols>
  <sheetData>
    <row r="1" ht="15.75" thickBot="1">
      <c r="B1" s="16" t="s">
        <v>154</v>
      </c>
    </row>
    <row r="2" spans="1:2" ht="17.25" thickBot="1">
      <c r="A2" s="121" t="s">
        <v>149</v>
      </c>
      <c r="B2" s="122"/>
    </row>
    <row r="3" spans="1:2" ht="66.75" thickBot="1">
      <c r="A3" s="17" t="s">
        <v>150</v>
      </c>
      <c r="B3" s="18" t="s">
        <v>151</v>
      </c>
    </row>
    <row r="4" spans="1:2" ht="36" customHeight="1" thickBot="1">
      <c r="A4" s="57" t="s">
        <v>152</v>
      </c>
      <c r="B4" s="56" t="s">
        <v>153</v>
      </c>
    </row>
    <row r="5" spans="1:2" ht="14.25" customHeight="1">
      <c r="A5" s="58"/>
      <c r="B5" s="59"/>
    </row>
    <row r="6" spans="1:2" ht="15">
      <c r="A6" s="60" t="s">
        <v>0</v>
      </c>
      <c r="B6" s="61" t="s">
        <v>161</v>
      </c>
    </row>
    <row r="7" spans="1:2" ht="15">
      <c r="A7" s="60" t="s">
        <v>20</v>
      </c>
      <c r="B7" s="61">
        <v>7707049388</v>
      </c>
    </row>
    <row r="8" spans="1:2" ht="15">
      <c r="A8" s="60" t="s">
        <v>21</v>
      </c>
      <c r="B8" s="61">
        <v>402743001</v>
      </c>
    </row>
    <row r="9" spans="1:6" ht="15">
      <c r="A9" s="60" t="s">
        <v>50</v>
      </c>
      <c r="B9" s="62" t="s">
        <v>160</v>
      </c>
      <c r="C9" s="4"/>
      <c r="D9" s="4"/>
      <c r="E9" s="4"/>
      <c r="F9" s="4"/>
    </row>
    <row r="10" spans="1:2" ht="15.75" thickBot="1">
      <c r="A10" s="63" t="s">
        <v>51</v>
      </c>
      <c r="B10" s="47" t="s">
        <v>166</v>
      </c>
    </row>
    <row r="12" ht="14.25" customHeight="1" thickBot="1">
      <c r="A12" s="21" t="s">
        <v>155</v>
      </c>
    </row>
    <row r="13" spans="1:2" ht="36" customHeight="1" thickBot="1">
      <c r="A13" s="22" t="s">
        <v>2</v>
      </c>
      <c r="B13" s="64" t="s">
        <v>3</v>
      </c>
    </row>
    <row r="14" spans="1:2" ht="46.5" thickBot="1" thickTop="1">
      <c r="A14" s="24" t="s">
        <v>61</v>
      </c>
      <c r="B14" s="68" t="s">
        <v>175</v>
      </c>
    </row>
    <row r="15" spans="1:2" ht="16.5" thickBot="1" thickTop="1">
      <c r="A15" s="24" t="s">
        <v>62</v>
      </c>
      <c r="B15" s="67">
        <f>B16+B34</f>
        <v>1395.1514879999995</v>
      </c>
    </row>
    <row r="16" spans="1:3" ht="48.75" customHeight="1" thickTop="1">
      <c r="A16" s="25" t="s">
        <v>63</v>
      </c>
      <c r="B16" s="77">
        <f>B18+B19+B22+B25+B26+B27+B29</f>
        <v>1345.2479999999996</v>
      </c>
      <c r="C16" s="76"/>
    </row>
    <row r="17" spans="1:2" ht="30">
      <c r="A17" s="26" t="s">
        <v>31</v>
      </c>
      <c r="B17" s="70"/>
    </row>
    <row r="18" spans="1:2" ht="15">
      <c r="A18" s="26" t="s">
        <v>125</v>
      </c>
      <c r="B18" s="71">
        <f>685.072*1.152</f>
        <v>789.2029439999999</v>
      </c>
    </row>
    <row r="19" spans="1:2" ht="60">
      <c r="A19" s="26" t="s">
        <v>32</v>
      </c>
      <c r="B19" s="71">
        <f>83.418*1.152</f>
        <v>96.097536</v>
      </c>
    </row>
    <row r="20" spans="1:2" ht="30">
      <c r="A20" s="27" t="s">
        <v>52</v>
      </c>
      <c r="B20" s="71"/>
    </row>
    <row r="21" spans="1:2" ht="15">
      <c r="A21" s="27" t="s">
        <v>33</v>
      </c>
      <c r="B21" s="71"/>
    </row>
    <row r="22" spans="1:2" ht="35.25" customHeight="1">
      <c r="A22" s="26" t="s">
        <v>34</v>
      </c>
      <c r="B22" s="71">
        <f>32.894*1.152</f>
        <v>37.893888</v>
      </c>
    </row>
    <row r="23" spans="1:2" ht="17.25" customHeight="1">
      <c r="A23" s="26" t="s">
        <v>135</v>
      </c>
      <c r="B23" s="71"/>
    </row>
    <row r="24" spans="1:2" ht="30">
      <c r="A24" s="26" t="s">
        <v>35</v>
      </c>
      <c r="B24" s="71"/>
    </row>
    <row r="25" spans="1:2" ht="45">
      <c r="A25" s="26" t="s">
        <v>36</v>
      </c>
      <c r="B25" s="71">
        <f>165.78*1.152</f>
        <v>190.97856</v>
      </c>
    </row>
    <row r="26" spans="1:2" ht="60">
      <c r="A26" s="26" t="s">
        <v>37</v>
      </c>
      <c r="B26" s="71">
        <f>78.726*1.152</f>
        <v>90.69235199999999</v>
      </c>
    </row>
    <row r="27" spans="1:2" ht="30">
      <c r="A27" s="26" t="s">
        <v>38</v>
      </c>
      <c r="B27" s="71">
        <f>113.868*1.152</f>
        <v>131.17593599999998</v>
      </c>
    </row>
    <row r="28" spans="1:2" ht="45">
      <c r="A28" s="28" t="s">
        <v>39</v>
      </c>
      <c r="B28" s="71"/>
    </row>
    <row r="29" spans="1:2" ht="30">
      <c r="A29" s="26" t="s">
        <v>40</v>
      </c>
      <c r="B29" s="71">
        <f>7.992*1.152</f>
        <v>9.206783999999999</v>
      </c>
    </row>
    <row r="30" spans="1:2" ht="45">
      <c r="A30" s="28" t="s">
        <v>41</v>
      </c>
      <c r="B30" s="71"/>
    </row>
    <row r="31" spans="1:2" ht="60">
      <c r="A31" s="26" t="s">
        <v>134</v>
      </c>
      <c r="B31" s="71"/>
    </row>
    <row r="32" spans="1:2" ht="78" thickBot="1">
      <c r="A32" s="29" t="s">
        <v>126</v>
      </c>
      <c r="B32" s="72"/>
    </row>
    <row r="33" spans="1:2" ht="46.5" thickBot="1" thickTop="1">
      <c r="A33" s="26" t="s">
        <v>133</v>
      </c>
      <c r="B33" s="73"/>
    </row>
    <row r="34" spans="1:2" ht="31.5" thickBot="1" thickTop="1">
      <c r="A34" s="30" t="s">
        <v>64</v>
      </c>
      <c r="B34" s="74">
        <f>43.319*1.152</f>
        <v>49.903487999999996</v>
      </c>
    </row>
    <row r="35" spans="1:2" ht="30.75" thickTop="1">
      <c r="A35" s="25" t="s">
        <v>65</v>
      </c>
      <c r="B35" s="74"/>
    </row>
    <row r="36" spans="1:2" ht="91.5" customHeight="1" thickBot="1">
      <c r="A36" s="29" t="s">
        <v>4</v>
      </c>
      <c r="B36" s="65">
        <v>0</v>
      </c>
    </row>
    <row r="37" spans="1:2" ht="30.75" thickTop="1">
      <c r="A37" s="25" t="s">
        <v>66</v>
      </c>
      <c r="B37" s="66">
        <v>0</v>
      </c>
    </row>
    <row r="38" spans="1:2" ht="30.75" thickBot="1">
      <c r="A38" s="29" t="s">
        <v>6</v>
      </c>
      <c r="B38" s="65"/>
    </row>
    <row r="39" spans="1:2" ht="46.5" thickBot="1" thickTop="1">
      <c r="A39" s="24" t="s">
        <v>74</v>
      </c>
      <c r="B39" s="55" t="s">
        <v>163</v>
      </c>
    </row>
    <row r="40" spans="1:2" ht="31.5" thickBot="1" thickTop="1">
      <c r="A40" s="24" t="s">
        <v>67</v>
      </c>
      <c r="B40" s="55">
        <v>0.332</v>
      </c>
    </row>
    <row r="41" spans="1:2" ht="16.5" thickBot="1" thickTop="1">
      <c r="A41" s="24" t="s">
        <v>68</v>
      </c>
      <c r="B41" s="55"/>
    </row>
    <row r="42" spans="1:2" ht="31.5" thickBot="1" thickTop="1">
      <c r="A42" s="24" t="s">
        <v>69</v>
      </c>
      <c r="B42" s="55"/>
    </row>
    <row r="43" spans="1:2" ht="31.5" thickBot="1" thickTop="1">
      <c r="A43" s="24" t="s">
        <v>70</v>
      </c>
      <c r="B43" s="55"/>
    </row>
    <row r="44" spans="1:2" ht="30.75" thickTop="1">
      <c r="A44" s="25" t="s">
        <v>71</v>
      </c>
      <c r="B44" s="66">
        <v>1.152</v>
      </c>
    </row>
    <row r="45" spans="1:2" ht="15">
      <c r="A45" s="26" t="s">
        <v>5</v>
      </c>
      <c r="B45" s="85"/>
    </row>
    <row r="46" spans="1:2" ht="15.75" thickBot="1">
      <c r="A46" s="29" t="s">
        <v>54</v>
      </c>
      <c r="B46" s="65"/>
    </row>
    <row r="47" spans="1:2" ht="32.25" customHeight="1" thickBot="1" thickTop="1">
      <c r="A47" s="24" t="s">
        <v>72</v>
      </c>
      <c r="B47" s="55">
        <v>6</v>
      </c>
    </row>
    <row r="48" spans="1:2" ht="46.5" thickBot="1" thickTop="1">
      <c r="A48" s="24" t="s">
        <v>136</v>
      </c>
      <c r="B48" s="55">
        <v>0.47</v>
      </c>
    </row>
    <row r="49" spans="1:2" ht="16.5" thickBot="1" thickTop="1">
      <c r="A49" s="24" t="s">
        <v>137</v>
      </c>
      <c r="B49" s="55"/>
    </row>
    <row r="50" spans="1:2" ht="16.5" thickBot="1" thickTop="1">
      <c r="A50" s="24" t="s">
        <v>141</v>
      </c>
      <c r="B50" s="55">
        <v>2</v>
      </c>
    </row>
    <row r="51" spans="1:2" ht="16.5" thickBot="1" thickTop="1">
      <c r="A51" s="24" t="s">
        <v>138</v>
      </c>
      <c r="B51" s="55"/>
    </row>
    <row r="52" spans="1:2" ht="31.5" thickBot="1" thickTop="1">
      <c r="A52" s="24" t="s">
        <v>139</v>
      </c>
      <c r="B52" s="55">
        <v>3</v>
      </c>
    </row>
    <row r="53" spans="1:2" ht="46.5" thickBot="1" thickTop="1">
      <c r="A53" s="24" t="s">
        <v>140</v>
      </c>
      <c r="B53" s="55"/>
    </row>
    <row r="54" spans="1:2" ht="46.5" thickBot="1" thickTop="1">
      <c r="A54" s="24" t="s">
        <v>142</v>
      </c>
      <c r="B54" s="55"/>
    </row>
    <row r="55" spans="1:2" ht="46.5" thickBot="1" thickTop="1">
      <c r="A55" s="86" t="s">
        <v>143</v>
      </c>
      <c r="B55" s="88"/>
    </row>
    <row r="57" spans="1:2" ht="30" customHeight="1">
      <c r="A57" s="120" t="s">
        <v>73</v>
      </c>
      <c r="B57" s="120"/>
    </row>
    <row r="58" spans="1:2" ht="33" customHeight="1">
      <c r="A58" s="123" t="s">
        <v>80</v>
      </c>
      <c r="B58" s="123"/>
    </row>
    <row r="59" spans="1:2" ht="105.75" customHeight="1">
      <c r="A59" s="120" t="s">
        <v>127</v>
      </c>
      <c r="B59" s="120"/>
    </row>
    <row r="60" spans="1:2" ht="33.75" customHeight="1">
      <c r="A60" s="120" t="s">
        <v>75</v>
      </c>
      <c r="B60" s="120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B90"/>
  <sheetViews>
    <sheetView zoomScalePageLayoutView="0" workbookViewId="0" topLeftCell="A34">
      <selection activeCell="D17" sqref="D17"/>
    </sheetView>
  </sheetViews>
  <sheetFormatPr defaultColWidth="9.140625" defaultRowHeight="15"/>
  <cols>
    <col min="1" max="1" width="55.8515625" style="31" customWidth="1"/>
    <col min="2" max="3" width="25.8515625" style="31" customWidth="1"/>
    <col min="4" max="16384" width="9.140625" style="31" customWidth="1"/>
  </cols>
  <sheetData>
    <row r="1" spans="1:2" ht="15">
      <c r="A1" s="92" t="s">
        <v>128</v>
      </c>
      <c r="B1" s="124"/>
    </row>
    <row r="2" spans="1:2" ht="30">
      <c r="A2" s="19" t="s">
        <v>0</v>
      </c>
      <c r="B2" s="23" t="s">
        <v>161</v>
      </c>
    </row>
    <row r="3" spans="1:2" ht="15">
      <c r="A3" s="19" t="s">
        <v>20</v>
      </c>
      <c r="B3" s="20">
        <v>7707049388</v>
      </c>
    </row>
    <row r="4" spans="1:2" ht="15">
      <c r="A4" s="19" t="s">
        <v>21</v>
      </c>
      <c r="B4" s="20">
        <v>402743001</v>
      </c>
    </row>
    <row r="5" spans="1:2" ht="30">
      <c r="A5" s="19" t="s">
        <v>50</v>
      </c>
      <c r="B5" s="23" t="s">
        <v>160</v>
      </c>
    </row>
    <row r="6" spans="1:2" ht="15">
      <c r="A6" s="19" t="s">
        <v>51</v>
      </c>
      <c r="B6" s="32"/>
    </row>
    <row r="7" ht="15.75" thickBot="1"/>
    <row r="8" spans="1:2" ht="16.5" thickBot="1" thickTop="1">
      <c r="A8" s="33" t="s">
        <v>2</v>
      </c>
      <c r="B8" s="34" t="s">
        <v>3</v>
      </c>
    </row>
    <row r="9" spans="1:2" s="37" customFormat="1" ht="15.75" thickTop="1">
      <c r="A9" s="35" t="s">
        <v>130</v>
      </c>
      <c r="B9" s="36"/>
    </row>
    <row r="10" spans="1:2" s="37" customFormat="1" ht="15">
      <c r="A10" s="35" t="s">
        <v>82</v>
      </c>
      <c r="B10" s="36"/>
    </row>
    <row r="11" spans="1:2" s="37" customFormat="1" ht="15">
      <c r="A11" s="38" t="s">
        <v>105</v>
      </c>
      <c r="B11" s="36"/>
    </row>
    <row r="12" spans="1:2" s="37" customFormat="1" ht="15">
      <c r="A12" s="38" t="s">
        <v>104</v>
      </c>
      <c r="B12" s="36"/>
    </row>
    <row r="13" spans="1:2" s="37" customFormat="1" ht="15">
      <c r="A13" s="38" t="s">
        <v>84</v>
      </c>
      <c r="B13" s="36"/>
    </row>
    <row r="14" spans="1:2" s="37" customFormat="1" ht="15">
      <c r="A14" s="39" t="s">
        <v>156</v>
      </c>
      <c r="B14" s="36"/>
    </row>
    <row r="15" spans="1:2" s="37" customFormat="1" ht="15">
      <c r="A15" s="35" t="s">
        <v>85</v>
      </c>
      <c r="B15" s="40"/>
    </row>
    <row r="16" spans="1:2" s="37" customFormat="1" ht="15">
      <c r="A16" s="38" t="s">
        <v>107</v>
      </c>
      <c r="B16" s="75">
        <f>685.072*1.152</f>
        <v>789.2029439999999</v>
      </c>
    </row>
    <row r="17" spans="1:2" s="37" customFormat="1" ht="30">
      <c r="A17" s="38" t="s">
        <v>86</v>
      </c>
      <c r="B17" s="36"/>
    </row>
    <row r="18" spans="1:2" s="37" customFormat="1" ht="15">
      <c r="A18" s="38" t="s">
        <v>87</v>
      </c>
      <c r="B18" s="36"/>
    </row>
    <row r="19" spans="1:2" s="37" customFormat="1" ht="15">
      <c r="A19" s="39" t="s">
        <v>156</v>
      </c>
      <c r="B19" s="69" t="s">
        <v>167</v>
      </c>
    </row>
    <row r="20" spans="1:2" s="37" customFormat="1" ht="15">
      <c r="A20" s="41" t="s">
        <v>88</v>
      </c>
      <c r="B20" s="36"/>
    </row>
    <row r="21" spans="1:2" s="37" customFormat="1" ht="30">
      <c r="A21" s="38" t="s">
        <v>106</v>
      </c>
      <c r="B21" s="36"/>
    </row>
    <row r="22" spans="1:2" s="37" customFormat="1" ht="15">
      <c r="A22" s="38" t="s">
        <v>108</v>
      </c>
      <c r="B22" s="36"/>
    </row>
    <row r="23" spans="1:2" s="37" customFormat="1" ht="15">
      <c r="A23" s="38" t="s">
        <v>87</v>
      </c>
      <c r="B23" s="36"/>
    </row>
    <row r="24" s="37" customFormat="1" ht="15">
      <c r="A24" s="39" t="s">
        <v>156</v>
      </c>
    </row>
    <row r="25" spans="1:2" s="37" customFormat="1" ht="15">
      <c r="A25" s="41" t="s">
        <v>90</v>
      </c>
      <c r="B25" s="36"/>
    </row>
    <row r="26" spans="1:2" s="37" customFormat="1" ht="30">
      <c r="A26" s="38" t="s">
        <v>109</v>
      </c>
      <c r="B26" s="36"/>
    </row>
    <row r="27" spans="1:2" s="37" customFormat="1" ht="15">
      <c r="A27" s="38" t="s">
        <v>89</v>
      </c>
      <c r="B27" s="36"/>
    </row>
    <row r="28" spans="1:2" s="37" customFormat="1" ht="15">
      <c r="A28" s="38" t="s">
        <v>87</v>
      </c>
      <c r="B28" s="36"/>
    </row>
    <row r="29" spans="1:2" s="37" customFormat="1" ht="15">
      <c r="A29" s="39" t="s">
        <v>156</v>
      </c>
      <c r="B29" s="36"/>
    </row>
    <row r="30" spans="1:2" s="37" customFormat="1" ht="15">
      <c r="A30" s="35" t="s">
        <v>91</v>
      </c>
      <c r="B30" s="36"/>
    </row>
    <row r="31" spans="1:2" s="37" customFormat="1" ht="15">
      <c r="A31" s="38" t="s">
        <v>110</v>
      </c>
      <c r="B31" s="36"/>
    </row>
    <row r="32" spans="1:2" s="37" customFormat="1" ht="15">
      <c r="A32" s="38" t="s">
        <v>89</v>
      </c>
      <c r="B32" s="36"/>
    </row>
    <row r="33" spans="1:2" s="37" customFormat="1" ht="15">
      <c r="A33" s="38" t="s">
        <v>92</v>
      </c>
      <c r="B33" s="36"/>
    </row>
    <row r="34" spans="1:2" s="37" customFormat="1" ht="15">
      <c r="A34" s="39" t="s">
        <v>156</v>
      </c>
      <c r="B34" s="36"/>
    </row>
    <row r="35" spans="1:2" s="37" customFormat="1" ht="15">
      <c r="A35" s="35" t="s">
        <v>93</v>
      </c>
      <c r="B35" s="36"/>
    </row>
    <row r="36" spans="1:2" s="37" customFormat="1" ht="15">
      <c r="A36" s="38" t="s">
        <v>111</v>
      </c>
      <c r="B36" s="36"/>
    </row>
    <row r="37" spans="1:2" s="37" customFormat="1" ht="15">
      <c r="A37" s="38" t="s">
        <v>83</v>
      </c>
      <c r="B37" s="36"/>
    </row>
    <row r="38" spans="1:2" s="37" customFormat="1" ht="15">
      <c r="A38" s="38" t="s">
        <v>112</v>
      </c>
      <c r="B38" s="36"/>
    </row>
    <row r="39" spans="1:2" s="37" customFormat="1" ht="15">
      <c r="A39" s="39" t="s">
        <v>156</v>
      </c>
      <c r="B39" s="36"/>
    </row>
    <row r="40" spans="1:2" s="37" customFormat="1" ht="15">
      <c r="A40" s="35" t="s">
        <v>94</v>
      </c>
      <c r="B40" s="36"/>
    </row>
    <row r="41" spans="1:2" s="37" customFormat="1" ht="15">
      <c r="A41" s="38" t="s">
        <v>113</v>
      </c>
      <c r="B41" s="36"/>
    </row>
    <row r="42" spans="1:2" s="37" customFormat="1" ht="15">
      <c r="A42" s="38" t="s">
        <v>83</v>
      </c>
      <c r="B42" s="36"/>
    </row>
    <row r="43" spans="1:2" s="37" customFormat="1" ht="15">
      <c r="A43" s="38" t="s">
        <v>112</v>
      </c>
      <c r="B43" s="36"/>
    </row>
    <row r="44" spans="1:2" s="37" customFormat="1" ht="15">
      <c r="A44" s="39" t="s">
        <v>156</v>
      </c>
      <c r="B44" s="36"/>
    </row>
    <row r="45" spans="1:2" s="37" customFormat="1" ht="15">
      <c r="A45" s="35" t="s">
        <v>95</v>
      </c>
      <c r="B45" s="36"/>
    </row>
    <row r="46" spans="1:2" s="37" customFormat="1" ht="15">
      <c r="A46" s="38" t="s">
        <v>115</v>
      </c>
      <c r="B46" s="36"/>
    </row>
    <row r="47" spans="1:2" s="37" customFormat="1" ht="15">
      <c r="A47" s="38" t="s">
        <v>83</v>
      </c>
      <c r="B47" s="36"/>
    </row>
    <row r="48" spans="1:2" s="37" customFormat="1" ht="15">
      <c r="A48" s="38" t="s">
        <v>112</v>
      </c>
      <c r="B48" s="36"/>
    </row>
    <row r="49" spans="1:2" s="37" customFormat="1" ht="15">
      <c r="A49" s="39" t="s">
        <v>156</v>
      </c>
      <c r="B49" s="36"/>
    </row>
    <row r="50" spans="1:2" s="37" customFormat="1" ht="15">
      <c r="A50" s="35" t="s">
        <v>96</v>
      </c>
      <c r="B50" s="36"/>
    </row>
    <row r="51" spans="1:2" s="37" customFormat="1" ht="15">
      <c r="A51" s="38" t="s">
        <v>116</v>
      </c>
      <c r="B51" s="36"/>
    </row>
    <row r="52" spans="1:2" s="37" customFormat="1" ht="15">
      <c r="A52" s="38" t="s">
        <v>83</v>
      </c>
      <c r="B52" s="36"/>
    </row>
    <row r="53" spans="1:2" s="37" customFormat="1" ht="15">
      <c r="A53" s="38" t="s">
        <v>112</v>
      </c>
      <c r="B53" s="36"/>
    </row>
    <row r="54" spans="1:2" s="37" customFormat="1" ht="15">
      <c r="A54" s="39" t="s">
        <v>156</v>
      </c>
      <c r="B54" s="36"/>
    </row>
    <row r="55" spans="1:2" s="37" customFormat="1" ht="15">
      <c r="A55" s="35" t="s">
        <v>97</v>
      </c>
      <c r="B55" s="36"/>
    </row>
    <row r="56" spans="1:2" s="37" customFormat="1" ht="15">
      <c r="A56" s="38" t="s">
        <v>117</v>
      </c>
      <c r="B56" s="36"/>
    </row>
    <row r="57" spans="1:2" s="37" customFormat="1" ht="15">
      <c r="A57" s="38" t="s">
        <v>83</v>
      </c>
      <c r="B57" s="36"/>
    </row>
    <row r="58" spans="1:2" s="37" customFormat="1" ht="15">
      <c r="A58" s="38" t="s">
        <v>112</v>
      </c>
      <c r="B58" s="36"/>
    </row>
    <row r="59" spans="1:2" s="37" customFormat="1" ht="15">
      <c r="A59" s="39" t="s">
        <v>156</v>
      </c>
      <c r="B59" s="36"/>
    </row>
    <row r="60" spans="1:2" s="37" customFormat="1" ht="15">
      <c r="A60" s="35" t="s">
        <v>98</v>
      </c>
      <c r="B60" s="36"/>
    </row>
    <row r="61" spans="1:2" s="37" customFormat="1" ht="15">
      <c r="A61" s="38" t="s">
        <v>118</v>
      </c>
      <c r="B61" s="36"/>
    </row>
    <row r="62" spans="1:2" s="37" customFormat="1" ht="15">
      <c r="A62" s="38" t="s">
        <v>83</v>
      </c>
      <c r="B62" s="36"/>
    </row>
    <row r="63" spans="1:2" s="37" customFormat="1" ht="15">
      <c r="A63" s="38" t="s">
        <v>112</v>
      </c>
      <c r="B63" s="36"/>
    </row>
    <row r="64" spans="1:2" s="37" customFormat="1" ht="15">
      <c r="A64" s="39" t="s">
        <v>156</v>
      </c>
      <c r="B64" s="36"/>
    </row>
    <row r="65" spans="1:2" s="37" customFormat="1" ht="15">
      <c r="A65" s="35" t="s">
        <v>99</v>
      </c>
      <c r="B65" s="36"/>
    </row>
    <row r="66" spans="1:2" s="37" customFormat="1" ht="15">
      <c r="A66" s="38" t="s">
        <v>119</v>
      </c>
      <c r="B66" s="36"/>
    </row>
    <row r="67" spans="1:2" s="37" customFormat="1" ht="15">
      <c r="A67" s="38" t="s">
        <v>83</v>
      </c>
      <c r="B67" s="36"/>
    </row>
    <row r="68" spans="1:2" s="37" customFormat="1" ht="15">
      <c r="A68" s="38" t="s">
        <v>112</v>
      </c>
      <c r="B68" s="36"/>
    </row>
    <row r="69" spans="1:2" s="37" customFormat="1" ht="15">
      <c r="A69" s="39" t="s">
        <v>156</v>
      </c>
      <c r="B69" s="36"/>
    </row>
    <row r="70" spans="1:2" s="37" customFormat="1" ht="15">
      <c r="A70" s="35" t="s">
        <v>100</v>
      </c>
      <c r="B70" s="36"/>
    </row>
    <row r="71" spans="1:2" s="37" customFormat="1" ht="15">
      <c r="A71" s="38" t="s">
        <v>120</v>
      </c>
      <c r="B71" s="36"/>
    </row>
    <row r="72" spans="1:2" s="37" customFormat="1" ht="15">
      <c r="A72" s="38" t="s">
        <v>83</v>
      </c>
      <c r="B72" s="36"/>
    </row>
    <row r="73" spans="1:2" s="37" customFormat="1" ht="15">
      <c r="A73" s="38" t="s">
        <v>112</v>
      </c>
      <c r="B73" s="36"/>
    </row>
    <row r="74" spans="1:2" s="37" customFormat="1" ht="15">
      <c r="A74" s="39" t="s">
        <v>156</v>
      </c>
      <c r="B74" s="36"/>
    </row>
    <row r="75" spans="1:2" s="37" customFormat="1" ht="15">
      <c r="A75" s="35" t="s">
        <v>101</v>
      </c>
      <c r="B75" s="36"/>
    </row>
    <row r="76" spans="1:2" s="37" customFormat="1" ht="15">
      <c r="A76" s="38" t="s">
        <v>121</v>
      </c>
      <c r="B76" s="36"/>
    </row>
    <row r="77" spans="1:2" s="37" customFormat="1" ht="15">
      <c r="A77" s="38" t="s">
        <v>83</v>
      </c>
      <c r="B77" s="36"/>
    </row>
    <row r="78" spans="1:2" s="37" customFormat="1" ht="15">
      <c r="A78" s="38" t="s">
        <v>112</v>
      </c>
      <c r="B78" s="36"/>
    </row>
    <row r="79" spans="1:2" s="37" customFormat="1" ht="15">
      <c r="A79" s="39" t="s">
        <v>156</v>
      </c>
      <c r="B79" s="36"/>
    </row>
    <row r="80" spans="1:2" ht="15">
      <c r="A80" s="35" t="s">
        <v>102</v>
      </c>
      <c r="B80" s="42"/>
    </row>
    <row r="81" spans="1:2" ht="15">
      <c r="A81" s="38" t="s">
        <v>114</v>
      </c>
      <c r="B81" s="78">
        <f>2!B19</f>
        <v>96.097536</v>
      </c>
    </row>
    <row r="82" spans="1:2" ht="15">
      <c r="A82" s="38" t="s">
        <v>131</v>
      </c>
      <c r="B82" s="42"/>
    </row>
    <row r="83" spans="1:2" ht="15">
      <c r="A83" s="38" t="s">
        <v>103</v>
      </c>
      <c r="B83" s="42"/>
    </row>
    <row r="84" spans="1:2" ht="15">
      <c r="A84" s="39" t="s">
        <v>156</v>
      </c>
      <c r="B84" s="69" t="s">
        <v>167</v>
      </c>
    </row>
    <row r="85" spans="1:2" ht="15">
      <c r="A85" s="35" t="s">
        <v>122</v>
      </c>
      <c r="B85" s="42"/>
    </row>
    <row r="86" spans="1:2" s="37" customFormat="1" ht="15">
      <c r="A86" s="38" t="s">
        <v>124</v>
      </c>
      <c r="B86" s="36"/>
    </row>
    <row r="87" spans="1:2" s="37" customFormat="1" ht="15">
      <c r="A87" s="38" t="s">
        <v>83</v>
      </c>
      <c r="B87" s="36"/>
    </row>
    <row r="88" spans="1:2" s="37" customFormat="1" ht="15">
      <c r="A88" s="38" t="s">
        <v>112</v>
      </c>
      <c r="B88" s="36"/>
    </row>
    <row r="89" spans="1:2" s="37" customFormat="1" ht="15">
      <c r="A89" s="43" t="s">
        <v>156</v>
      </c>
      <c r="B89" s="44"/>
    </row>
    <row r="90" ht="15">
      <c r="A90" s="45" t="s">
        <v>123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8"/>
  <sheetViews>
    <sheetView zoomScalePageLayoutView="0" workbookViewId="0" topLeftCell="A10">
      <selection activeCell="F4" sqref="F4"/>
    </sheetView>
  </sheetViews>
  <sheetFormatPr defaultColWidth="9.140625" defaultRowHeight="15"/>
  <cols>
    <col min="1" max="1" width="30.7109375" style="6" customWidth="1"/>
    <col min="2" max="4" width="9.140625" style="6" customWidth="1"/>
    <col min="5" max="5" width="26.140625" style="6" customWidth="1"/>
    <col min="6" max="16384" width="9.140625" style="6" customWidth="1"/>
  </cols>
  <sheetData>
    <row r="1" ht="16.5">
      <c r="E1" s="49" t="s">
        <v>157</v>
      </c>
    </row>
    <row r="2" spans="1:10" ht="52.5" customHeight="1">
      <c r="A2" s="125" t="s">
        <v>76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9" ht="15">
      <c r="A4" s="19" t="s">
        <v>0</v>
      </c>
      <c r="B4" s="109" t="s">
        <v>161</v>
      </c>
      <c r="C4" s="109"/>
      <c r="D4" s="109"/>
      <c r="E4" s="109"/>
      <c r="G4" s="50"/>
      <c r="H4" s="106"/>
      <c r="I4" s="106"/>
    </row>
    <row r="5" spans="1:5" ht="15">
      <c r="A5" s="19" t="s">
        <v>20</v>
      </c>
      <c r="B5" s="109">
        <v>7707049388</v>
      </c>
      <c r="C5" s="109"/>
      <c r="D5" s="109"/>
      <c r="E5" s="109"/>
    </row>
    <row r="6" spans="1:5" ht="15">
      <c r="A6" s="19" t="s">
        <v>21</v>
      </c>
      <c r="B6" s="109">
        <v>402743001</v>
      </c>
      <c r="C6" s="109"/>
      <c r="D6" s="109"/>
      <c r="E6" s="109"/>
    </row>
    <row r="7" spans="1:5" ht="15">
      <c r="A7" s="19" t="s">
        <v>50</v>
      </c>
      <c r="B7" s="109" t="s">
        <v>160</v>
      </c>
      <c r="C7" s="109"/>
      <c r="D7" s="109"/>
      <c r="E7" s="109"/>
    </row>
    <row r="8" spans="1:5" ht="15">
      <c r="A8" s="19" t="s">
        <v>53</v>
      </c>
      <c r="B8" s="109">
        <v>2012</v>
      </c>
      <c r="C8" s="109"/>
      <c r="D8" s="109"/>
      <c r="E8" s="109"/>
    </row>
    <row r="9" spans="2:5" ht="15.75" thickBot="1">
      <c r="B9" s="126"/>
      <c r="C9" s="126"/>
      <c r="D9" s="126"/>
      <c r="E9" s="126"/>
    </row>
    <row r="10" spans="1:10" ht="15">
      <c r="A10" s="127" t="s">
        <v>168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15">
      <c r="A11" s="130"/>
      <c r="B11" s="131"/>
      <c r="C11" s="131"/>
      <c r="D11" s="131"/>
      <c r="E11" s="131"/>
      <c r="F11" s="131"/>
      <c r="G11" s="131"/>
      <c r="H11" s="131"/>
      <c r="I11" s="131"/>
      <c r="J11" s="132"/>
    </row>
    <row r="12" spans="1:10" ht="15">
      <c r="A12" s="130"/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5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ht="15">
      <c r="A16" s="130"/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ht="15">
      <c r="A17" s="130"/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5">
      <c r="A18" s="130"/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5">
      <c r="A19" s="130"/>
      <c r="B19" s="131"/>
      <c r="C19" s="131"/>
      <c r="D19" s="131"/>
      <c r="E19" s="131"/>
      <c r="F19" s="131"/>
      <c r="G19" s="131"/>
      <c r="H19" s="131"/>
      <c r="I19" s="131"/>
      <c r="J19" s="132"/>
    </row>
    <row r="20" spans="1:10" ht="15">
      <c r="A20" s="130"/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5">
      <c r="A21" s="130"/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15">
      <c r="A22" s="130"/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5">
      <c r="A23" s="130"/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5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5">
      <c r="A25" s="130"/>
      <c r="B25" s="131"/>
      <c r="C25" s="131"/>
      <c r="D25" s="131"/>
      <c r="E25" s="131"/>
      <c r="F25" s="131"/>
      <c r="G25" s="131"/>
      <c r="H25" s="131"/>
      <c r="I25" s="131"/>
      <c r="J25" s="132"/>
    </row>
    <row r="26" spans="1:10" ht="15.75" thickBo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8" spans="1:10" ht="33.75" customHeight="1">
      <c r="A28" s="120" t="s">
        <v>77</v>
      </c>
      <c r="B28" s="120"/>
      <c r="C28" s="120"/>
      <c r="D28" s="120"/>
      <c r="E28" s="120"/>
      <c r="F28" s="120"/>
      <c r="G28" s="120"/>
      <c r="H28" s="120"/>
      <c r="I28" s="120"/>
      <c r="J28" s="120"/>
    </row>
  </sheetData>
  <sheetProtection/>
  <mergeCells count="10">
    <mergeCell ref="A2:J2"/>
    <mergeCell ref="H4:I4"/>
    <mergeCell ref="B9:E9"/>
    <mergeCell ref="B7:E7"/>
    <mergeCell ref="B8:E8"/>
    <mergeCell ref="A28:J28"/>
    <mergeCell ref="B4:E4"/>
    <mergeCell ref="B5:E5"/>
    <mergeCell ref="B6:E6"/>
    <mergeCell ref="A10:J26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L1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9.140625" style="6" customWidth="1"/>
    <col min="2" max="2" width="34.00390625" style="6" customWidth="1"/>
    <col min="3" max="5" width="9.140625" style="6" customWidth="1"/>
    <col min="6" max="6" width="34.140625" style="6" customWidth="1"/>
    <col min="7" max="16384" width="9.140625" style="6" customWidth="1"/>
  </cols>
  <sheetData>
    <row r="1" ht="16.5">
      <c r="F1" s="51" t="s">
        <v>158</v>
      </c>
    </row>
    <row r="2" spans="2:9" ht="15">
      <c r="B2" s="155" t="s">
        <v>78</v>
      </c>
      <c r="C2" s="155"/>
      <c r="D2" s="155"/>
      <c r="E2" s="155"/>
      <c r="F2" s="155"/>
      <c r="G2" s="155"/>
      <c r="H2" s="155"/>
      <c r="I2" s="155"/>
    </row>
    <row r="3" spans="2:9" ht="15">
      <c r="B3" s="52"/>
      <c r="C3" s="52"/>
      <c r="D3" s="52"/>
      <c r="E3" s="52"/>
      <c r="F3" s="52"/>
      <c r="G3" s="52"/>
      <c r="H3" s="52"/>
      <c r="I3" s="52"/>
    </row>
    <row r="4" spans="2:9" ht="15">
      <c r="B4" s="19" t="s">
        <v>0</v>
      </c>
      <c r="C4" s="109" t="s">
        <v>161</v>
      </c>
      <c r="D4" s="109"/>
      <c r="E4" s="109"/>
      <c r="F4" s="109"/>
      <c r="G4" s="109"/>
      <c r="H4" s="109"/>
      <c r="I4" s="109"/>
    </row>
    <row r="5" spans="2:9" ht="15">
      <c r="B5" s="19" t="s">
        <v>20</v>
      </c>
      <c r="C5" s="109">
        <v>7707049388</v>
      </c>
      <c r="D5" s="109"/>
      <c r="E5" s="109"/>
      <c r="F5" s="109"/>
      <c r="G5" s="109"/>
      <c r="H5" s="109"/>
      <c r="I5" s="109"/>
    </row>
    <row r="6" spans="2:9" ht="15">
      <c r="B6" s="19" t="s">
        <v>21</v>
      </c>
      <c r="C6" s="109">
        <v>402743001</v>
      </c>
      <c r="D6" s="109"/>
      <c r="E6" s="109"/>
      <c r="F6" s="109"/>
      <c r="G6" s="109"/>
      <c r="H6" s="109"/>
      <c r="I6" s="109"/>
    </row>
    <row r="7" spans="2:9" ht="15">
      <c r="B7" s="19" t="s">
        <v>53</v>
      </c>
      <c r="C7" s="109">
        <v>2012</v>
      </c>
      <c r="D7" s="109"/>
      <c r="E7" s="109"/>
      <c r="F7" s="109"/>
      <c r="G7" s="109"/>
      <c r="H7" s="109"/>
      <c r="I7" s="109"/>
    </row>
    <row r="8" spans="2:9" ht="15">
      <c r="B8" s="53"/>
      <c r="C8" s="53"/>
      <c r="D8" s="53"/>
      <c r="E8" s="53"/>
      <c r="F8" s="53"/>
      <c r="G8" s="53"/>
      <c r="H8" s="53"/>
      <c r="I8" s="53"/>
    </row>
    <row r="9" spans="2:9" ht="63" customHeight="1">
      <c r="B9" s="48" t="s">
        <v>57</v>
      </c>
      <c r="C9" s="109" t="s">
        <v>169</v>
      </c>
      <c r="D9" s="109"/>
      <c r="E9" s="109"/>
      <c r="F9" s="109"/>
      <c r="G9" s="109"/>
      <c r="H9" s="109"/>
      <c r="I9" s="109"/>
    </row>
    <row r="10" spans="2:9" ht="28.5" customHeight="1">
      <c r="B10" s="54" t="s">
        <v>25</v>
      </c>
      <c r="C10" s="109" t="s">
        <v>173</v>
      </c>
      <c r="D10" s="109"/>
      <c r="E10" s="109"/>
      <c r="F10" s="109"/>
      <c r="G10" s="109"/>
      <c r="H10" s="109"/>
      <c r="I10" s="109"/>
    </row>
    <row r="11" spans="2:9" ht="27" customHeight="1">
      <c r="B11" s="54" t="s">
        <v>24</v>
      </c>
      <c r="C11" s="109" t="s">
        <v>172</v>
      </c>
      <c r="D11" s="109"/>
      <c r="E11" s="109"/>
      <c r="F11" s="109"/>
      <c r="G11" s="109"/>
      <c r="H11" s="109"/>
      <c r="I11" s="109"/>
    </row>
    <row r="12" spans="2:9" ht="28.5" customHeight="1">
      <c r="B12" s="54" t="s">
        <v>22</v>
      </c>
      <c r="C12" s="154" t="s">
        <v>170</v>
      </c>
      <c r="D12" s="109"/>
      <c r="E12" s="109"/>
      <c r="F12" s="109"/>
      <c r="G12" s="109"/>
      <c r="H12" s="109"/>
      <c r="I12" s="109"/>
    </row>
    <row r="13" spans="2:9" ht="27" customHeight="1">
      <c r="B13" s="54" t="s">
        <v>23</v>
      </c>
      <c r="C13" s="154" t="s">
        <v>171</v>
      </c>
      <c r="D13" s="109"/>
      <c r="E13" s="109"/>
      <c r="F13" s="109"/>
      <c r="G13" s="109"/>
      <c r="H13" s="109"/>
      <c r="I13" s="109"/>
    </row>
    <row r="15" spans="2:12" ht="22.5" customHeight="1">
      <c r="B15" s="136" t="s">
        <v>42</v>
      </c>
      <c r="C15" s="137"/>
      <c r="D15" s="137"/>
      <c r="E15" s="137"/>
      <c r="F15" s="137"/>
      <c r="G15" s="137"/>
      <c r="H15" s="137"/>
      <c r="I15" s="138"/>
      <c r="J15" s="145" t="s">
        <v>129</v>
      </c>
      <c r="K15" s="146"/>
      <c r="L15" s="147"/>
    </row>
    <row r="16" spans="2:12" ht="27" customHeight="1">
      <c r="B16" s="139" t="s">
        <v>43</v>
      </c>
      <c r="C16" s="140"/>
      <c r="D16" s="140"/>
      <c r="E16" s="140"/>
      <c r="F16" s="140"/>
      <c r="G16" s="140"/>
      <c r="H16" s="140"/>
      <c r="I16" s="141"/>
      <c r="J16" s="148"/>
      <c r="K16" s="149"/>
      <c r="L16" s="150"/>
    </row>
    <row r="17" spans="2:12" ht="57.75" customHeight="1">
      <c r="B17" s="142" t="s">
        <v>58</v>
      </c>
      <c r="C17" s="143"/>
      <c r="D17" s="143"/>
      <c r="E17" s="143"/>
      <c r="F17" s="143"/>
      <c r="G17" s="143"/>
      <c r="H17" s="143"/>
      <c r="I17" s="144"/>
      <c r="J17" s="151"/>
      <c r="K17" s="152"/>
      <c r="L17" s="153"/>
    </row>
    <row r="19" spans="2:9" ht="32.25" customHeight="1">
      <c r="B19" s="120" t="s">
        <v>79</v>
      </c>
      <c r="C19" s="120"/>
      <c r="D19" s="120"/>
      <c r="E19" s="120"/>
      <c r="F19" s="120"/>
      <c r="G19" s="120"/>
      <c r="H19" s="120"/>
      <c r="I19" s="120"/>
    </row>
  </sheetData>
  <sheetProtection/>
  <mergeCells count="15"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</mergeCells>
  <hyperlinks>
    <hyperlink ref="C12" r:id="rId1" display="as@kl.center.rt.ru"/>
    <hyperlink ref="C13" r:id="rId2" display="www.rt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2012-01-16T13:39:45Z</cp:lastPrinted>
  <dcterms:created xsi:type="dcterms:W3CDTF">2010-02-15T13:42:22Z</dcterms:created>
  <dcterms:modified xsi:type="dcterms:W3CDTF">2012-01-23T07:11:24Z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