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720" yWindow="375" windowWidth="27555" windowHeight="10530"/>
  </bookViews>
  <sheets>
    <sheet name="2022-2023 (2)" sheetId="1" r:id="rId1"/>
  </sheets>
  <definedNames>
    <definedName name="_xlnm._FilterDatabase" localSheetId="0" hidden="1">'2022-2023 (2)'!$A$5:$D$112</definedName>
    <definedName name="_xlnm.Print_Titles" localSheetId="0">'2022-2023 (2)'!$5:$5</definedName>
    <definedName name="_xlnm.Print_Area" localSheetId="0">'2022-2023 (2)'!$A$1:$D$112</definedName>
  </definedNames>
  <calcPr calcId="145621"/>
</workbook>
</file>

<file path=xl/calcChain.xml><?xml version="1.0" encoding="utf-8"?>
<calcChain xmlns="http://schemas.openxmlformats.org/spreadsheetml/2006/main">
  <c r="C110" i="1" l="1"/>
  <c r="D94" i="1"/>
  <c r="C94" i="1"/>
  <c r="D69" i="1"/>
  <c r="D7" i="1" s="1"/>
  <c r="C69" i="1"/>
  <c r="C7" i="1" s="1"/>
  <c r="C6" i="1" s="1"/>
  <c r="D62" i="1"/>
  <c r="C62" i="1"/>
  <c r="D8" i="1"/>
  <c r="C8" i="1"/>
  <c r="D6" i="1" l="1"/>
</calcChain>
</file>

<file path=xl/sharedStrings.xml><?xml version="1.0" encoding="utf-8"?>
<sst xmlns="http://schemas.openxmlformats.org/spreadsheetml/2006/main" count="216" uniqueCount="175">
  <si>
    <t>(рублей)</t>
  </si>
  <si>
    <t>№ п/п</t>
  </si>
  <si>
    <t>Наименование вида межбюджетных трансфертов</t>
  </si>
  <si>
    <t>2022 год</t>
  </si>
  <si>
    <t>2023 год</t>
  </si>
  <si>
    <t>МЕЖБЮДЖЕТНЫЕ ТРАНСФЕРТЫ - ВСЕГО</t>
  </si>
  <si>
    <t>I.</t>
  </si>
  <si>
    <t>Межбюджетные трансферты из федерального бюджета - всего</t>
  </si>
  <si>
    <t>I.I.</t>
  </si>
  <si>
    <t>Субсидии бюджетам бюджетной системы Российской Федерации (межбюджетные субсидии)</t>
  </si>
  <si>
    <t>в том числе:</t>
  </si>
  <si>
    <t>1.</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</si>
  <si>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</si>
  <si>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2.</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</si>
  <si>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</si>
  <si>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3.</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</si>
  <si>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</si>
  <si>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4.</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</si>
  <si>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</si>
  <si>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5.</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</si>
  <si>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</si>
  <si>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6.</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</si>
  <si>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</si>
  <si>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8.</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</si>
  <si>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</si>
  <si>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9.</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</si>
  <si>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</si>
  <si>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10.</t>
  </si>
  <si>
    <t>Субсидии бюджетам субъектов Российской Федерации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сети "Интернет"</t>
  </si>
  <si>
    <t>11.</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</si>
  <si>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</si>
  <si>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12.</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</si>
  <si>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направленности в общеобразовательных организациях, расположенных в сельской местности и малых городах</t>
  </si>
  <si>
    <t>13.</t>
  </si>
  <si>
    <t>Субсидии бюджетам субъектов Российской Федерации на создание детских технопарков "Кванториум"</t>
  </si>
  <si>
    <t>14.</t>
  </si>
  <si>
    <t>Субсидии бюджетам субъектов Российской Федерации на создание ключевых центров развития детей</t>
  </si>
  <si>
    <t>15.</t>
  </si>
  <si>
    <t>Субсидии бюджетам субъектов Российской Федерации на создание и обеспечение функционирования центров опережающей профессиональной подготовки</t>
  </si>
  <si>
    <t>16.</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</si>
  <si>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</si>
  <si>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18.</t>
  </si>
  <si>
    <t>Субсидии бюджетам субъектов Российской Федерации на развитие паллиативной медицинской помощи</t>
  </si>
  <si>
    <t>19.</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</si>
  <si>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</si>
  <si>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20.</t>
  </si>
  <si>
    <t>Субсидии бюджетам субъектов Российской Федерации на государственную поддержку образовательных организаций в целях оснащения (обновления) их компьютерным, мультимедийным, презентационным оборудованием и программным обеспечением в рамках эксперимента по модернизации начального общего, основного общего и среднего общего образования</t>
  </si>
  <si>
    <t>21.</t>
  </si>
  <si>
    <t>Субсидии бюджетам субъектов Российской Федерации на создание центров цифрового образования детей</t>
  </si>
  <si>
    <t>22.</t>
  </si>
  <si>
    <t>Субсидии бюджетам субъектов Российской Федерации на оснащение объектов спортивной инфраструктуры спортивно-технологическим оборудованием</t>
  </si>
  <si>
    <t>23.</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</si>
  <si>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</si>
  <si>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24.</t>
  </si>
  <si>
    <t>Субсидии бюджетам субъектов Российской Федерации на создание новых мест в общеобразовательных организациях, расположенных в сельской местности и поселках городского типа</t>
  </si>
  <si>
    <t>27.</t>
  </si>
  <si>
    <t>Субсидии бюджетам субъектов Российской Федерации на строительство и реконструкцию (модернизацию) объектов питьевого водоснабжения</t>
  </si>
  <si>
    <t>28.</t>
  </si>
  <si>
    <t>Субсидии бюджетам субъектов Российской Федерации на создание мобильных технопарков "Кванториум"</t>
  </si>
  <si>
    <t>30.</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</si>
  <si>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</si>
  <si>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31.</t>
  </si>
  <si>
    <t>Субсидии бюджетам субъектов Российской Федерации на государственную поддержку стимулирования увеличения производства масличных культур</t>
  </si>
  <si>
    <t>32.</t>
  </si>
  <si>
    <t>Субсидии бюджетам субъектов Российской Федерации на повышение эффективности службы занятости</t>
  </si>
  <si>
    <t>34.</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</si>
  <si>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</si>
  <si>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35.</t>
  </si>
  <si>
    <t>Субсидии бюджетам субъектов Российской Федерации на осуществление ежемесячных выплат на детей в возрасте от трех до семи лет включительно</t>
  </si>
  <si>
    <t>36.</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</si>
  <si>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</si>
  <si>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субъектов Российской Федерации на создание новых мест в общеобразовательных организациях в связи с ростом числа обучающихся, вызванным демографическим фактором</t>
  </si>
  <si>
    <t>37.</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</si>
  <si>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t>
  </si>
  <si>
    <t>38.</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</si>
  <si>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</si>
  <si>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39.</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</si>
  <si>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</si>
  <si>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42.</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</si>
  <si>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</si>
  <si>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43.</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</si>
  <si>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</si>
  <si>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44.</t>
  </si>
  <si>
    <t>Субсидии бюджетам субъектов Российской Федерации на создание системы поддержки фермеров и развитие сельской кооперации</t>
  </si>
  <si>
    <t>46.</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</si>
  <si>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</si>
  <si>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47.</t>
  </si>
  <si>
    <t>Субсидии бюджетам субъектов Российской Федерации на реализацию мероприятий по обеспечению жильем молодых семей</t>
  </si>
  <si>
    <t>48.</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</si>
  <si>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</si>
  <si>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49.</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</si>
  <si>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</si>
  <si>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51.</t>
  </si>
  <si>
    <t>Субсидии бюджетам субъектов Российской Федерации на проведение комплексных кадастровых работ</t>
  </si>
  <si>
    <t>52.</t>
  </si>
  <si>
    <t>Субсидии бюджетам субъектов Российской Федерации на реализацию мероприятий в сфере реабилитации и абилитации инвалидов</t>
  </si>
  <si>
    <t>54.</t>
  </si>
  <si>
    <t>Субсидии бюджетам субъектов Российской Федерации на поддержку творческой деятельности и техническое оснащение детских и кукольных театров</t>
  </si>
  <si>
    <t>55.</t>
  </si>
  <si>
    <t>56.</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</si>
  <si>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</si>
  <si>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57.</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</si>
  <si>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</si>
  <si>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58.</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</si>
  <si>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</si>
  <si>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59.</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</si>
  <si>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</si>
  <si>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Субсидии бюджетам субъектов Российской Федерации на обеспечение закупки авиационных работ в целях оказания медицинской помощи</t>
  </si>
  <si>
    <t>Субсидии бюджетам субъектов Российской Федерации на реализацию программ формирования современной городской среды</t>
  </si>
  <si>
    <t>Субсидии бюджетам субъектов Российской Федерации на реализацию мероприятий в области мелиорации земель сельскохозяйственного назначения</t>
  </si>
  <si>
    <t>Субсидии бюджетам субъектов Российской Федерации на обеспечение комплексного развития сельских территорий</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</si>
  <si>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</si>
  <si>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субъектов Российской Федерации на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</si>
  <si>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</si>
  <si>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</si>
  <si>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</si>
  <si>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</si>
  <si>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I.II.</t>
  </si>
  <si>
    <t>Субвенции бюджетам бюджетной системы Российской Федерации</t>
  </si>
  <si>
    <t>Субвенции бюджетам субъектов Российской Федерации на улучшение экологического состояния гидрографической сети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</si>
  <si>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</si>
  <si>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</si>
  <si>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</si>
  <si>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</si>
  <si>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</si>
  <si>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7.</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</si>
  <si>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</si>
  <si>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</si>
  <si>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</si>
  <si>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</si>
  <si>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</si>
  <si>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</si>
  <si>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</si>
  <si>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</si>
  <si>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</si>
  <si>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1032-I "О занятости населения в Российской Федерации"</t>
  </si>
  <si>
    <t>17.</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</si>
  <si>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</si>
  <si>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</si>
  <si>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</si>
  <si>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</si>
  <si>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</si>
  <si>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осуществление ежемесячной выплаты в связи с рождением (усыновлением) первого ребенка</t>
  </si>
  <si>
    <t>Единая субвенция бюджетам субъектов Российской Федерации и бюджету г. Байконура</t>
  </si>
  <si>
    <t>I.III.</t>
  </si>
  <si>
    <t>Иные межбюджетные трансферты</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</si>
  <si>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</si>
  <si>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</si>
  <si>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</si>
  <si>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</si>
  <si>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</si>
  <si>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</si>
  <si>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субъектов Российской Федерации в целях софинансирования расходных обязательств, возникающих при осуществлении работ по сохранению и приспособлению к современному использованию объекта культурного наследия регионального значения "Церковь Покрова Пресвятой Богородицы", 1888 г.</t>
  </si>
  <si>
    <t>Межбюджетные трансферты, передаваемые бюджетам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</si>
  <si>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</si>
  <si>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Межбюджетные трансферты, передаваемые бюджетам субъектов Российской Федерации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</si>
  <si>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</si>
  <si>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Межбюджетные трансферты, передаваемые бюджетам субъектов Российской Федерации на создание виртуальных концертных залов</t>
  </si>
  <si>
    <t>Межбюджетные трансферты, передаваемые бюджетам субъектов Российской Федерации на реновацию учреждений отрасли культуры</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</si>
  <si>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</si>
  <si>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II.</t>
  </si>
  <si>
    <t xml:space="preserve">Иные межбюджетные трансферты из бюджетов других уровней </t>
  </si>
  <si>
    <t xml:space="preserve">Прочие межбюджетные трансферты, передаваемые бюджетам субъектов Российской Федерации </t>
  </si>
  <si>
    <t>17 228 659,00"</t>
  </si>
  <si>
    <t xml:space="preserve"> МЕЖБЮДЖЕТНЫЕ ТРАНСФЕРТЫ, ПРЕДОСТАВЛЯЕМЫЕ БЮДЖЕТУ КАЛУЖСКОЙ ОБЛАСТИ ИЗ ДРУГИХ БЮДЖЕТОВ БЮДЖЕТНОЙ СИСТЕМЫ РОССИЙСКОЙ ФЕДЕРАЦИИ, НА 2022-2023 ГОДЫ </t>
  </si>
  <si>
    <t>Субсидии бюджетам субъектов Российской Федерации на поддержку отрасли культуры</t>
  </si>
  <si>
    <t>25.</t>
  </si>
  <si>
    <t>26.</t>
  </si>
  <si>
    <t>29.</t>
  </si>
  <si>
    <t>33.</t>
  </si>
  <si>
    <t>40.</t>
  </si>
  <si>
    <t>41.</t>
  </si>
  <si>
    <t>45.</t>
  </si>
  <si>
    <t>50.</t>
  </si>
  <si>
    <t>53.</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</si>
</sst>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Cyr"/>
      <charset val="204"/>
    </font>
    <font>
      <sz val="11"/>
      <color theme="1"/>
      <name val="Calibri"/>
      <family val="2"/>
      <charset val="204"/>
      <scheme val="minor"/>
    </font>
    <font>
      <sz val="10"/>
      <name val="Arial Cyr"/>
      <charset val="204"/>
    </font>
    <font>
      <b/>
      <sz val="14"/>
      <name val="Times New Roman"/>
      <family val="1"/>
      <charset val="204"/>
    </font>
    <font>
      <sz val="13"/>
      <name val="Times New Roman"/>
      <family val="1"/>
      <charset val="204"/>
    </font>
    <font>
      <b/>
      <sz val="11"/>
      <name val="Times New Roman"/>
      <family val="1"/>
      <charset val="204"/>
    </font>
    <font>
      <b/>
      <sz val="13"/>
      <name val="Times New Roman"/>
      <family val="1"/>
      <charset val="204"/>
    </font>
    <font>
      <sz val="12"/>
      <name val="Times New Roman"/>
      <family val="1"/>
      <charset val="204"/>
    </font>
    <font>
      <sz val="10"/>
      <name val="Times New Roman"/>
      <family val="1"/>
      <charset val="204"/>
    </font>
    <font>
      <sz val="11"/>
      <name val="Calibri"/>
      <family val="2"/>
      <scheme val="minor"/>
    </font>
    <font>
      <b/>
      <sz val="10"/>
      <color rgb="FF000000"/>
      <name val="Arial Cyr"/>
    </font>
    <font>
      <b/>
      <sz val="10"/>
      <color rgb="FF000000"/>
      <name val="Arial Cyr"/>
      <family val="2"/>
    </font>
    <font>
      <sz val="10"/>
      <color rgb="FF000000"/>
      <name val="Arial Cyr"/>
      <family val="2"/>
    </font>
    <font>
      <sz val="10"/>
      <color rgb="FF000000"/>
      <name val="Arial Cyr"/>
    </font>
    <font>
      <b/>
      <sz val="12"/>
      <color rgb="FF000000"/>
      <name val="Arial Cyr"/>
      <family val="2"/>
    </font>
    <font>
      <b/>
      <sz val="12"/>
      <color rgb="FF000000"/>
      <name val="Arial Cyr"/>
    </font>
    <font>
      <sz val="11"/>
      <name val="Calibri"/>
      <family val="2"/>
    </font>
    <font>
      <b/>
      <sz val="12"/>
      <color indexed="24"/>
      <name val="Times New Roman Cyr"/>
      <family val="1"/>
      <charset val="204"/>
    </font>
  </fonts>
  <fills count="6">
    <fill>
      <patternFill patternType="none"/>
    </fill>
    <fill>
      <patternFill patternType="gray125"/>
    </fill>
    <fill>
      <patternFill patternType="solid">
        <fgColor rgb="FFC0C0C0"/>
      </patternFill>
    </fill>
    <fill>
      <patternFill patternType="solid">
        <fgColor rgb="FFFFFF99"/>
      </patternFill>
    </fill>
    <fill>
      <patternFill patternType="solid">
        <fgColor rgb="FFCCFFFF"/>
      </patternFill>
    </fill>
    <fill>
      <patternFill patternType="solid">
        <fgColor indexed="65"/>
        <bgColor indexed="64"/>
      </patternFill>
    </fill>
  </fills>
  <borders count="2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top/>
      <bottom/>
      <diagonal/>
    </border>
    <border>
      <left/>
      <right/>
      <top style="thin">
        <color rgb="FF000000"/>
      </top>
      <bottom style="thin">
        <color rgb="FF000000"/>
      </bottom>
      <diagonal/>
    </border>
  </borders>
  <cellStyleXfs count="69">
    <xf numFmtId="0" fontId="0" fillId="0" borderId="0"/>
    <xf numFmtId="0" fontId="9" fillId="0" borderId="0"/>
    <xf numFmtId="0" fontId="9" fillId="0" borderId="0"/>
    <xf numFmtId="0" fontId="10" fillId="0" borderId="13">
      <alignment horizontal="center" vertical="center" wrapText="1"/>
    </xf>
    <xf numFmtId="0" fontId="11" fillId="0" borderId="14">
      <alignment horizontal="center" vertical="center" wrapText="1"/>
    </xf>
    <xf numFmtId="0" fontId="12" fillId="0" borderId="0"/>
    <xf numFmtId="0" fontId="13" fillId="0" borderId="0"/>
    <xf numFmtId="0" fontId="12" fillId="0" borderId="0"/>
    <xf numFmtId="0" fontId="13" fillId="0" borderId="0"/>
    <xf numFmtId="0" fontId="9" fillId="0" borderId="0"/>
    <xf numFmtId="0" fontId="12" fillId="2" borderId="0"/>
    <xf numFmtId="0" fontId="13" fillId="2" borderId="0"/>
    <xf numFmtId="0" fontId="12" fillId="0" borderId="0">
      <alignment horizontal="left" vertical="top" wrapText="1"/>
    </xf>
    <xf numFmtId="0" fontId="13" fillId="0" borderId="13">
      <alignment horizontal="center" vertical="center" wrapText="1"/>
    </xf>
    <xf numFmtId="0" fontId="12" fillId="0" borderId="0"/>
    <xf numFmtId="0" fontId="13" fillId="0" borderId="14">
      <alignment horizontal="center" vertical="center" shrinkToFit="1"/>
    </xf>
    <xf numFmtId="0" fontId="14" fillId="0" borderId="0">
      <alignment horizontal="center" wrapText="1"/>
    </xf>
    <xf numFmtId="0" fontId="10" fillId="0" borderId="15">
      <alignment horizontal="left"/>
    </xf>
    <xf numFmtId="0" fontId="14" fillId="0" borderId="0">
      <alignment horizontal="center"/>
    </xf>
    <xf numFmtId="0" fontId="13" fillId="0" borderId="16"/>
    <xf numFmtId="0" fontId="12" fillId="0" borderId="0">
      <alignment wrapText="1"/>
    </xf>
    <xf numFmtId="0" fontId="13" fillId="0" borderId="0">
      <alignment horizontal="left" vertical="top" wrapText="1"/>
    </xf>
    <xf numFmtId="0" fontId="12" fillId="0" borderId="0">
      <alignment horizontal="right"/>
    </xf>
    <xf numFmtId="0" fontId="15" fillId="0" borderId="0">
      <alignment horizontal="center" wrapText="1"/>
    </xf>
    <xf numFmtId="0" fontId="12" fillId="2" borderId="17"/>
    <xf numFmtId="0" fontId="15" fillId="0" borderId="0">
      <alignment horizontal="center"/>
    </xf>
    <xf numFmtId="0" fontId="12" fillId="0" borderId="14">
      <alignment horizontal="center" vertical="center" wrapText="1"/>
    </xf>
    <xf numFmtId="0" fontId="13" fillId="0" borderId="0">
      <alignment wrapText="1"/>
    </xf>
    <xf numFmtId="0" fontId="12" fillId="0" borderId="18"/>
    <xf numFmtId="0" fontId="13" fillId="0" borderId="0">
      <alignment horizontal="right"/>
    </xf>
    <xf numFmtId="0" fontId="12" fillId="0" borderId="14">
      <alignment horizontal="center" vertical="center" shrinkToFit="1"/>
    </xf>
    <xf numFmtId="4" fontId="10" fillId="3" borderId="14">
      <alignment horizontal="right" vertical="top" shrinkToFit="1"/>
    </xf>
    <xf numFmtId="0" fontId="12" fillId="2" borderId="16"/>
    <xf numFmtId="0" fontId="13" fillId="0" borderId="0"/>
    <xf numFmtId="0" fontId="11" fillId="0" borderId="14">
      <alignment horizontal="left"/>
    </xf>
    <xf numFmtId="0" fontId="13" fillId="0" borderId="0">
      <alignment horizontal="left" wrapText="1"/>
    </xf>
    <xf numFmtId="4" fontId="11" fillId="3" borderId="14">
      <alignment horizontal="right" vertical="top" shrinkToFit="1"/>
    </xf>
    <xf numFmtId="0" fontId="13" fillId="0" borderId="14">
      <alignment horizontal="left" vertical="top" wrapText="1"/>
    </xf>
    <xf numFmtId="0" fontId="12" fillId="2" borderId="19"/>
    <xf numFmtId="0" fontId="10" fillId="0" borderId="14">
      <alignment horizontal="left" vertical="top" wrapText="1"/>
    </xf>
    <xf numFmtId="0" fontId="12" fillId="0" borderId="16"/>
    <xf numFmtId="4" fontId="13" fillId="4" borderId="14">
      <alignment horizontal="right" vertical="top" shrinkToFit="1"/>
    </xf>
    <xf numFmtId="0" fontId="12" fillId="0" borderId="0">
      <alignment horizontal="left" wrapText="1"/>
    </xf>
    <xf numFmtId="0" fontId="13" fillId="2" borderId="0">
      <alignment horizontal="center"/>
    </xf>
    <xf numFmtId="49" fontId="12" fillId="0" borderId="14">
      <alignment horizontal="left" vertical="top" wrapText="1"/>
    </xf>
    <xf numFmtId="4" fontId="13" fillId="0" borderId="14">
      <alignment horizontal="right" vertical="top" shrinkToFit="1"/>
    </xf>
    <xf numFmtId="4" fontId="12" fillId="4" borderId="14">
      <alignment horizontal="right" vertical="top" shrinkToFit="1"/>
    </xf>
    <xf numFmtId="4" fontId="13" fillId="0" borderId="0">
      <alignment horizontal="right" shrinkToFit="1"/>
    </xf>
    <xf numFmtId="0" fontId="12" fillId="2" borderId="19">
      <alignment horizontal="center"/>
    </xf>
    <xf numFmtId="0" fontId="12" fillId="2" borderId="0">
      <alignment horizontal="center"/>
    </xf>
    <xf numFmtId="4" fontId="12" fillId="0" borderId="14">
      <alignment horizontal="right" vertical="top" shrinkToFit="1"/>
    </xf>
    <xf numFmtId="49" fontId="11" fillId="0" borderId="14">
      <alignment horizontal="left" vertical="top" wrapText="1"/>
    </xf>
    <xf numFmtId="0" fontId="12" fillId="2" borderId="0">
      <alignment horizontal="left"/>
    </xf>
    <xf numFmtId="4" fontId="12" fillId="0" borderId="18">
      <alignment horizontal="right" shrinkToFit="1"/>
    </xf>
    <xf numFmtId="4" fontId="12" fillId="0" borderId="0">
      <alignment horizontal="right" shrinkToFit="1"/>
    </xf>
    <xf numFmtId="0" fontId="12" fillId="2" borderId="16">
      <alignment horizontal="center"/>
    </xf>
    <xf numFmtId="0" fontId="2" fillId="5"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9" fillId="0" borderId="0"/>
    <xf numFmtId="1" fontId="17" fillId="0" borderId="0"/>
  </cellStyleXfs>
  <cellXfs count="41">
    <xf numFmtId="0" fontId="0" fillId="0" borderId="0" xfId="0"/>
    <xf numFmtId="0" fontId="0" fillId="0" borderId="0" xfId="0" applyFill="1"/>
    <xf numFmtId="0" fontId="3" fillId="0" borderId="0" xfId="0" applyFont="1" applyFill="1" applyBorder="1" applyAlignment="1">
      <alignment horizontal="center"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3" xfId="0" applyFont="1" applyFill="1" applyBorder="1" applyAlignment="1">
      <alignment horizontal="center" vertical="center"/>
    </xf>
    <xf numFmtId="0" fontId="6" fillId="0" borderId="4" xfId="0" applyFont="1" applyFill="1" applyBorder="1" applyAlignment="1">
      <alignment horizontal="justify"/>
    </xf>
    <xf numFmtId="4" fontId="3" fillId="0" borderId="4" xfId="0" applyNumberFormat="1" applyFont="1" applyFill="1" applyBorder="1" applyAlignment="1"/>
    <xf numFmtId="4" fontId="3" fillId="0" borderId="5" xfId="0" applyNumberFormat="1" applyFont="1" applyFill="1" applyBorder="1" applyAlignment="1"/>
    <xf numFmtId="0" fontId="6" fillId="0" borderId="6" xfId="0" applyFont="1" applyFill="1" applyBorder="1" applyAlignment="1">
      <alignment horizontal="center" vertical="center"/>
    </xf>
    <xf numFmtId="0" fontId="6" fillId="0" borderId="7" xfId="0" applyFont="1" applyFill="1" applyBorder="1" applyAlignment="1">
      <alignment horizontal="justify"/>
    </xf>
    <xf numFmtId="4" fontId="3" fillId="0" borderId="7" xfId="0" applyNumberFormat="1" applyFont="1" applyFill="1" applyBorder="1" applyAlignment="1"/>
    <xf numFmtId="4" fontId="3" fillId="0" borderId="8" xfId="0" applyNumberFormat="1" applyFont="1" applyFill="1" applyBorder="1" applyAlignment="1"/>
    <xf numFmtId="0" fontId="6" fillId="0" borderId="7" xfId="0" applyFont="1" applyFill="1" applyBorder="1" applyAlignment="1">
      <alignment horizontal="justify" wrapText="1"/>
    </xf>
    <xf numFmtId="4" fontId="6" fillId="0" borderId="7" xfId="0" applyNumberFormat="1" applyFont="1" applyFill="1" applyBorder="1" applyAlignment="1"/>
    <xf numFmtId="4" fontId="6" fillId="0" borderId="8" xfId="0" applyNumberFormat="1" applyFont="1" applyFill="1" applyBorder="1" applyAlignment="1"/>
    <xf numFmtId="0" fontId="7" fillId="0" borderId="7" xfId="0" applyFont="1" applyFill="1" applyBorder="1" applyAlignment="1">
      <alignment horizontal="justify" wrapText="1"/>
    </xf>
    <xf numFmtId="4" fontId="7" fillId="0" borderId="7" xfId="0" applyNumberFormat="1" applyFont="1" applyFill="1" applyBorder="1" applyAlignment="1">
      <alignment wrapText="1"/>
    </xf>
    <xf numFmtId="4" fontId="7" fillId="0" borderId="8" xfId="0" applyNumberFormat="1" applyFont="1" applyFill="1" applyBorder="1" applyAlignment="1">
      <alignment wrapText="1"/>
    </xf>
    <xf numFmtId="0" fontId="4" fillId="0" borderId="6" xfId="0" applyFont="1" applyFill="1" applyBorder="1" applyAlignment="1">
      <alignment horizontal="center" vertical="center"/>
    </xf>
    <xf numFmtId="0" fontId="4" fillId="0" borderId="7" xfId="0" applyFont="1" applyFill="1" applyBorder="1" applyAlignment="1">
      <alignment horizontal="justify" wrapText="1"/>
    </xf>
    <xf numFmtId="4" fontId="4" fillId="0" borderId="7" xfId="0" applyNumberFormat="1" applyFont="1" applyFill="1" applyBorder="1" applyAlignment="1">
      <alignment wrapText="1"/>
    </xf>
    <xf numFmtId="4" fontId="4" fillId="0" borderId="8" xfId="0" applyNumberFormat="1" applyFont="1" applyFill="1" applyBorder="1" applyAlignment="1">
      <alignment wrapText="1"/>
    </xf>
    <xf numFmtId="4" fontId="4" fillId="0" borderId="7" xfId="0" quotePrefix="1" applyNumberFormat="1" applyFont="1" applyFill="1" applyBorder="1" applyAlignment="1">
      <alignment wrapText="1"/>
    </xf>
    <xf numFmtId="4" fontId="4" fillId="0" borderId="8" xfId="0" quotePrefix="1" applyNumberFormat="1" applyFont="1" applyFill="1" applyBorder="1" applyAlignment="1">
      <alignment wrapText="1"/>
    </xf>
    <xf numFmtId="0" fontId="6" fillId="0" borderId="6" xfId="0" applyFont="1" applyFill="1" applyBorder="1" applyAlignment="1">
      <alignment horizontal="center"/>
    </xf>
    <xf numFmtId="4" fontId="6" fillId="0" borderId="7" xfId="0" applyNumberFormat="1" applyFont="1" applyFill="1" applyBorder="1" applyAlignment="1">
      <alignment wrapText="1"/>
    </xf>
    <xf numFmtId="4" fontId="6" fillId="0" borderId="8" xfId="0" applyNumberFormat="1" applyFont="1" applyFill="1" applyBorder="1" applyAlignment="1">
      <alignment wrapText="1"/>
    </xf>
    <xf numFmtId="0" fontId="6" fillId="0" borderId="4" xfId="0" applyFont="1" applyFill="1" applyBorder="1" applyAlignment="1">
      <alignment horizontal="justify" wrapText="1"/>
    </xf>
    <xf numFmtId="4" fontId="6" fillId="0" borderId="4" xfId="0" applyNumberFormat="1" applyFont="1" applyFill="1" applyBorder="1"/>
    <xf numFmtId="4" fontId="6" fillId="0" borderId="9" xfId="0" applyNumberFormat="1" applyFont="1" applyFill="1" applyBorder="1"/>
    <xf numFmtId="0" fontId="8" fillId="0" borderId="6" xfId="0" applyFont="1" applyFill="1" applyBorder="1"/>
    <xf numFmtId="0" fontId="0" fillId="0" borderId="7" xfId="0" applyFill="1" applyBorder="1"/>
    <xf numFmtId="0" fontId="0" fillId="0" borderId="8" xfId="0" applyFill="1" applyBorder="1"/>
    <xf numFmtId="0" fontId="4" fillId="0" borderId="10" xfId="0" applyFont="1" applyFill="1" applyBorder="1" applyAlignment="1">
      <alignment horizontal="center" vertical="center"/>
    </xf>
    <xf numFmtId="0" fontId="4" fillId="0" borderId="11" xfId="0" applyFont="1" applyFill="1" applyBorder="1" applyAlignment="1">
      <alignment horizontal="justify" wrapText="1"/>
    </xf>
    <xf numFmtId="4" fontId="4" fillId="0" borderId="11" xfId="0" applyNumberFormat="1" applyFont="1" applyFill="1" applyBorder="1"/>
    <xf numFmtId="49" fontId="4" fillId="0" borderId="12" xfId="0" applyNumberFormat="1" applyFont="1" applyFill="1" applyBorder="1" applyAlignment="1">
      <alignment horizontal="right"/>
    </xf>
    <xf numFmtId="0" fontId="3" fillId="0" borderId="0" xfId="0" applyFont="1" applyFill="1" applyBorder="1" applyAlignment="1">
      <alignment horizontal="center" vertical="center" wrapText="1"/>
    </xf>
  </cellXfs>
  <cellStyles count="69">
    <cellStyle name="br" xfId="1"/>
    <cellStyle name="col" xfId="2"/>
    <cellStyle name="st24" xfId="3"/>
    <cellStyle name="st32" xfId="4"/>
    <cellStyle name="style0" xfId="5"/>
    <cellStyle name="style0 2" xfId="6"/>
    <cellStyle name="td" xfId="7"/>
    <cellStyle name="td 2" xfId="8"/>
    <cellStyle name="tr" xfId="9"/>
    <cellStyle name="xl21" xfId="10"/>
    <cellStyle name="xl21 2" xfId="11"/>
    <cellStyle name="xl22" xfId="12"/>
    <cellStyle name="xl22 2" xfId="13"/>
    <cellStyle name="xl23" xfId="14"/>
    <cellStyle name="xl23 2" xfId="15"/>
    <cellStyle name="xl24" xfId="16"/>
    <cellStyle name="xl24 2" xfId="17"/>
    <cellStyle name="xl25" xfId="18"/>
    <cellStyle name="xl25 2" xfId="19"/>
    <cellStyle name="xl26" xfId="20"/>
    <cellStyle name="xl26 2" xfId="21"/>
    <cellStyle name="xl27" xfId="22"/>
    <cellStyle name="xl27 2" xfId="23"/>
    <cellStyle name="xl28" xfId="24"/>
    <cellStyle name="xl28 2" xfId="25"/>
    <cellStyle name="xl29" xfId="26"/>
    <cellStyle name="xl29 2" xfId="27"/>
    <cellStyle name="xl30" xfId="28"/>
    <cellStyle name="xl30 2" xfId="29"/>
    <cellStyle name="xl31" xfId="30"/>
    <cellStyle name="xl31 2" xfId="31"/>
    <cellStyle name="xl32" xfId="32"/>
    <cellStyle name="xl32 2" xfId="33"/>
    <cellStyle name="xl33" xfId="34"/>
    <cellStyle name="xl33 2" xfId="35"/>
    <cellStyle name="xl34" xfId="36"/>
    <cellStyle name="xl34 2" xfId="37"/>
    <cellStyle name="xl35" xfId="38"/>
    <cellStyle name="xl35 2" xfId="39"/>
    <cellStyle name="xl36" xfId="40"/>
    <cellStyle name="xl36 2" xfId="41"/>
    <cellStyle name="xl37" xfId="42"/>
    <cellStyle name="xl37 2" xfId="43"/>
    <cellStyle name="xl38" xfId="44"/>
    <cellStyle name="xl38 2" xfId="45"/>
    <cellStyle name="xl39" xfId="46"/>
    <cellStyle name="xl39 2" xfId="47"/>
    <cellStyle name="xl40" xfId="48"/>
    <cellStyle name="xl41" xfId="49"/>
    <cellStyle name="xl42" xfId="50"/>
    <cellStyle name="xl43" xfId="51"/>
    <cellStyle name="xl44" xfId="52"/>
    <cellStyle name="xl45" xfId="53"/>
    <cellStyle name="xl46" xfId="54"/>
    <cellStyle name="xl47" xfId="55"/>
    <cellStyle name="Обычный" xfId="0" builtinId="0"/>
    <cellStyle name="Обычный 14" xfId="56"/>
    <cellStyle name="Обычный 2" xfId="57"/>
    <cellStyle name="Обычный 2 2" xfId="58"/>
    <cellStyle name="Обычный 2 2 2" xfId="59"/>
    <cellStyle name="Обычный 2 2 3" xfId="60"/>
    <cellStyle name="Обычный 2 3" xfId="61"/>
    <cellStyle name="Обычный 2 3 2" xfId="62"/>
    <cellStyle name="Обычный 2 3 3" xfId="63"/>
    <cellStyle name="Обычный 2 4" xfId="64"/>
    <cellStyle name="Обычный 2 5" xfId="65"/>
    <cellStyle name="Обычный 3" xfId="66"/>
    <cellStyle name="Обычный 4" xfId="67"/>
    <cellStyle name="ТЕКСТ"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4924425</xdr:colOff>
      <xdr:row>0</xdr:row>
      <xdr:rowOff>104774</xdr:rowOff>
    </xdr:from>
    <xdr:to>
      <xdr:col>3</xdr:col>
      <xdr:colOff>1502832</xdr:colOff>
      <xdr:row>0</xdr:row>
      <xdr:rowOff>1304925</xdr:rowOff>
    </xdr:to>
    <xdr:sp macro="" textlink="">
      <xdr:nvSpPr>
        <xdr:cNvPr id="2" name="Rectangle 1"/>
        <xdr:cNvSpPr>
          <a:spLocks noChangeArrowheads="1"/>
        </xdr:cNvSpPr>
      </xdr:nvSpPr>
      <xdr:spPr bwMode="auto">
        <a:xfrm>
          <a:off x="5305425" y="104774"/>
          <a:ext cx="3407832" cy="120015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FFFF" mc:Ignorable="a14" a14:legacySpreadsheetColorIndex="9"/>
          </a:solidFill>
          <a:miter lim="800000"/>
          <a:headEnd/>
          <a:tailEnd/>
        </a:ln>
      </xdr:spPr>
      <xdr:txBody>
        <a:bodyPr vertOverflow="clip" wrap="square" lIns="27432" tIns="27432" rIns="0" bIns="0" anchor="t" upright="1"/>
        <a:lstStyle/>
        <a:p>
          <a:pPr algn="l" rtl="0">
            <a:defRPr sz="1000"/>
          </a:pPr>
          <a:r>
            <a:rPr lang="ru-RU" sz="1300">
              <a:latin typeface="Times New Roman" pitchFamily="18" charset="0"/>
              <a:cs typeface="Times New Roman" pitchFamily="18" charset="0"/>
            </a:rPr>
            <a:t>Приложение № 10 к Закону Калужской области "О внесении</a:t>
          </a:r>
          <a:r>
            <a:rPr lang="ru-RU" sz="1300" baseline="0">
              <a:latin typeface="Times New Roman" pitchFamily="18" charset="0"/>
              <a:cs typeface="Times New Roman" pitchFamily="18" charset="0"/>
            </a:rPr>
            <a:t> изменений в Закон Калужской области "Об областном бюджете на 2021 год и на плановый период 2022 и 2023 годов"</a:t>
          </a:r>
          <a:br>
            <a:rPr lang="ru-RU" sz="1300" baseline="0">
              <a:latin typeface="Times New Roman" pitchFamily="18" charset="0"/>
              <a:cs typeface="Times New Roman" pitchFamily="18" charset="0"/>
            </a:rPr>
          </a:br>
          <a:r>
            <a:rPr lang="ru-RU" sz="1300" baseline="0">
              <a:latin typeface="Times New Roman" pitchFamily="18" charset="0"/>
              <a:cs typeface="Times New Roman" pitchFamily="18" charset="0"/>
            </a:rPr>
            <a:t>от 03.12.2021 № 168-ОЗ</a:t>
          </a:r>
          <a:endParaRPr lang="ru-RU" sz="1300">
            <a:latin typeface="Times New Roman" pitchFamily="18" charset="0"/>
            <a:cs typeface="Times New Roman" pitchFamily="18" charset="0"/>
          </a:endParaRPr>
        </a:p>
      </xdr:txBody>
    </xdr:sp>
    <xdr:clientData/>
  </xdr:twoCellAnchor>
  <xdr:twoCellAnchor>
    <xdr:from>
      <xdr:col>1</xdr:col>
      <xdr:colOff>4962525</xdr:colOff>
      <xdr:row>1</xdr:row>
      <xdr:rowOff>0</xdr:rowOff>
    </xdr:from>
    <xdr:to>
      <xdr:col>3</xdr:col>
      <xdr:colOff>1552574</xdr:colOff>
      <xdr:row>1</xdr:row>
      <xdr:rowOff>733425</xdr:rowOff>
    </xdr:to>
    <xdr:sp macro="" textlink="">
      <xdr:nvSpPr>
        <xdr:cNvPr id="3" name="Rectangle 1"/>
        <xdr:cNvSpPr>
          <a:spLocks noChangeArrowheads="1"/>
        </xdr:cNvSpPr>
      </xdr:nvSpPr>
      <xdr:spPr bwMode="auto">
        <a:xfrm>
          <a:off x="5343525" y="1457325"/>
          <a:ext cx="3419474" cy="7334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FFFF" mc:Ignorable="a14" a14:legacySpreadsheetColorIndex="9"/>
          </a:solidFill>
          <a:miter lim="800000"/>
          <a:headEnd/>
          <a:tailEnd/>
        </a:ln>
      </xdr:spPr>
      <xdr:txBody>
        <a:bodyPr vertOverflow="clip" wrap="square" lIns="27432" tIns="27432" rIns="0" bIns="0" anchor="t" upright="1"/>
        <a:lstStyle/>
        <a:p>
          <a:pPr algn="l" rtl="0">
            <a:defRPr sz="1000"/>
          </a:pPr>
          <a:r>
            <a:rPr lang="ru-RU" sz="1300" b="0" i="0" u="none" strike="noStrike" baseline="0">
              <a:solidFill>
                <a:srgbClr val="000000"/>
              </a:solidFill>
              <a:latin typeface="Times New Roman"/>
              <a:cs typeface="Times New Roman"/>
            </a:rPr>
            <a:t>"Приложение № 9 к Закону Калужской области "Об областном бюджете на 2021 год и на плановый период 2022 и 2023 годов" </a:t>
          </a:r>
          <a:br>
            <a:rPr lang="ru-RU" sz="1300" b="0" i="0" u="none" strike="noStrike" baseline="0">
              <a:solidFill>
                <a:srgbClr val="000000"/>
              </a:solidFill>
              <a:latin typeface="Times New Roman"/>
              <a:cs typeface="Times New Roman"/>
            </a:rPr>
          </a:br>
          <a:endParaRPr lang="ru-RU" sz="1300"/>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2"/>
  <sheetViews>
    <sheetView tabSelected="1" view="pageBreakPreview" zoomScaleNormal="100" zoomScaleSheetLayoutView="100" workbookViewId="0">
      <selection activeCell="A3" sqref="A3:D3"/>
    </sheetView>
  </sheetViews>
  <sheetFormatPr defaultRowHeight="12.75" x14ac:dyDescent="0.2"/>
  <cols>
    <col min="1" max="1" width="5.7109375" style="1" customWidth="1"/>
    <col min="2" max="2" width="78.7109375" style="1" customWidth="1"/>
    <col min="3" max="4" width="23.7109375" style="1" customWidth="1"/>
    <col min="5" max="16384" width="9.140625" style="1"/>
  </cols>
  <sheetData>
    <row r="1" spans="1:4" ht="109.5" customHeight="1" x14ac:dyDescent="0.2"/>
    <row r="2" spans="1:4" ht="59.25" customHeight="1" x14ac:dyDescent="0.2"/>
    <row r="3" spans="1:4" ht="56.25" customHeight="1" x14ac:dyDescent="0.2">
      <c r="A3" s="40" t="s">
        <v>164</v>
      </c>
      <c r="B3" s="40"/>
      <c r="C3" s="40"/>
      <c r="D3" s="40"/>
    </row>
    <row r="4" spans="1:4" ht="19.5" thickBot="1" x14ac:dyDescent="0.25">
      <c r="A4" s="2"/>
      <c r="B4" s="2"/>
      <c r="C4" s="3"/>
      <c r="D4" s="3" t="s">
        <v>0</v>
      </c>
    </row>
    <row r="5" spans="1:4" ht="58.5" customHeight="1" thickBot="1" x14ac:dyDescent="0.25">
      <c r="A5" s="4" t="s">
        <v>1</v>
      </c>
      <c r="B5" s="5" t="s">
        <v>2</v>
      </c>
      <c r="C5" s="6" t="s">
        <v>3</v>
      </c>
      <c r="D5" s="6" t="s">
        <v>4</v>
      </c>
    </row>
    <row r="6" spans="1:4" ht="18.75" x14ac:dyDescent="0.3">
      <c r="A6" s="7"/>
      <c r="B6" s="8" t="s">
        <v>5</v>
      </c>
      <c r="C6" s="9">
        <f>C7+C110</f>
        <v>12110424959</v>
      </c>
      <c r="D6" s="10">
        <f>D7+D110</f>
        <v>10658795059</v>
      </c>
    </row>
    <row r="7" spans="1:4" ht="24" customHeight="1" x14ac:dyDescent="0.3">
      <c r="A7" s="11" t="s">
        <v>6</v>
      </c>
      <c r="B7" s="12" t="s">
        <v>7</v>
      </c>
      <c r="C7" s="13">
        <f>C69+C8+C94</f>
        <v>12093196300</v>
      </c>
      <c r="D7" s="14">
        <f>D69+D8+D94</f>
        <v>10641566400</v>
      </c>
    </row>
    <row r="8" spans="1:4" ht="33" x14ac:dyDescent="0.25">
      <c r="A8" s="11" t="s">
        <v>8</v>
      </c>
      <c r="B8" s="15" t="s">
        <v>9</v>
      </c>
      <c r="C8" s="16">
        <f>SUM(C10:C68)</f>
        <v>6973212400</v>
      </c>
      <c r="D8" s="17">
        <f>SUM(D10:D68)</f>
        <v>5714759800</v>
      </c>
    </row>
    <row r="9" spans="1:4" ht="16.5" x14ac:dyDescent="0.25">
      <c r="A9" s="11"/>
      <c r="B9" s="18" t="s">
        <v>10</v>
      </c>
      <c r="C9" s="19"/>
      <c r="D9" s="20"/>
    </row>
    <row r="10" spans="1:4" ht="50.25" customHeight="1" x14ac:dyDescent="0.25">
      <c r="A10" s="21" t="s">
        <v>11</v>
      </c>
      <c r="B10" s="22" t="s">
        <v>12</v>
      </c>
      <c r="C10" s="23">
        <v>65841300</v>
      </c>
      <c r="D10" s="24">
        <v>125446800</v>
      </c>
    </row>
    <row r="11" spans="1:4" ht="56.25" customHeight="1" x14ac:dyDescent="0.25">
      <c r="A11" s="21" t="s">
        <v>13</v>
      </c>
      <c r="B11" s="22" t="s">
        <v>14</v>
      </c>
      <c r="C11" s="23">
        <v>4618900</v>
      </c>
      <c r="D11" s="24">
        <v>13223900</v>
      </c>
    </row>
    <row r="12" spans="1:4" ht="49.5" x14ac:dyDescent="0.25">
      <c r="A12" s="21" t="s">
        <v>15</v>
      </c>
      <c r="B12" s="22" t="s">
        <v>16</v>
      </c>
      <c r="C12" s="23">
        <v>814300</v>
      </c>
      <c r="D12" s="24">
        <v>814300</v>
      </c>
    </row>
    <row r="13" spans="1:4" ht="65.25" customHeight="1" x14ac:dyDescent="0.25">
      <c r="A13" s="21" t="s">
        <v>17</v>
      </c>
      <c r="B13" s="22" t="s">
        <v>18</v>
      </c>
      <c r="C13" s="23">
        <v>7273400</v>
      </c>
      <c r="D13" s="24">
        <v>7273400</v>
      </c>
    </row>
    <row r="14" spans="1:4" ht="66" x14ac:dyDescent="0.25">
      <c r="A14" s="21" t="s">
        <v>19</v>
      </c>
      <c r="B14" s="22" t="s">
        <v>20</v>
      </c>
      <c r="C14" s="23">
        <v>65488900</v>
      </c>
      <c r="D14" s="24">
        <v>65488900</v>
      </c>
    </row>
    <row r="15" spans="1:4" ht="56.25" customHeight="1" x14ac:dyDescent="0.25">
      <c r="A15" s="21" t="s">
        <v>21</v>
      </c>
      <c r="B15" s="22" t="s">
        <v>22</v>
      </c>
      <c r="C15" s="23">
        <v>655743300</v>
      </c>
      <c r="D15" s="24">
        <v>652563400</v>
      </c>
    </row>
    <row r="16" spans="1:4" ht="53.25" customHeight="1" x14ac:dyDescent="0.25">
      <c r="A16" s="21" t="s">
        <v>125</v>
      </c>
      <c r="B16" s="22" t="s">
        <v>24</v>
      </c>
      <c r="C16" s="23">
        <v>6179300</v>
      </c>
      <c r="D16" s="24">
        <v>6062200</v>
      </c>
    </row>
    <row r="17" spans="1:4" ht="71.25" customHeight="1" x14ac:dyDescent="0.25">
      <c r="A17" s="21" t="s">
        <v>23</v>
      </c>
      <c r="B17" s="22" t="s">
        <v>26</v>
      </c>
      <c r="C17" s="23">
        <v>55118400</v>
      </c>
      <c r="D17" s="24">
        <v>38654600</v>
      </c>
    </row>
    <row r="18" spans="1:4" ht="105.75" customHeight="1" x14ac:dyDescent="0.25">
      <c r="A18" s="21" t="s">
        <v>25</v>
      </c>
      <c r="B18" s="22" t="s">
        <v>28</v>
      </c>
      <c r="C18" s="23">
        <v>160546000</v>
      </c>
      <c r="D18" s="24">
        <v>0</v>
      </c>
    </row>
    <row r="19" spans="1:4" ht="102.75" customHeight="1" x14ac:dyDescent="0.25">
      <c r="A19" s="21" t="s">
        <v>27</v>
      </c>
      <c r="B19" s="22" t="s">
        <v>30</v>
      </c>
      <c r="C19" s="23">
        <v>27710000</v>
      </c>
      <c r="D19" s="24">
        <v>27710000</v>
      </c>
    </row>
    <row r="20" spans="1:4" ht="70.5" customHeight="1" x14ac:dyDescent="0.25">
      <c r="A20" s="21" t="s">
        <v>29</v>
      </c>
      <c r="B20" s="22" t="s">
        <v>32</v>
      </c>
      <c r="C20" s="23">
        <v>70781800</v>
      </c>
      <c r="D20" s="24">
        <v>70771000</v>
      </c>
    </row>
    <row r="21" spans="1:4" ht="33" x14ac:dyDescent="0.25">
      <c r="A21" s="21" t="s">
        <v>31</v>
      </c>
      <c r="B21" s="22" t="s">
        <v>34</v>
      </c>
      <c r="C21" s="23">
        <v>20586400</v>
      </c>
      <c r="D21" s="24">
        <v>20502800</v>
      </c>
    </row>
    <row r="22" spans="1:4" ht="33" x14ac:dyDescent="0.25">
      <c r="A22" s="21" t="s">
        <v>33</v>
      </c>
      <c r="B22" s="22" t="s">
        <v>36</v>
      </c>
      <c r="C22" s="23">
        <v>9097100</v>
      </c>
      <c r="D22" s="24">
        <v>0</v>
      </c>
    </row>
    <row r="23" spans="1:4" ht="49.5" x14ac:dyDescent="0.25">
      <c r="A23" s="21" t="s">
        <v>35</v>
      </c>
      <c r="B23" s="22" t="s">
        <v>38</v>
      </c>
      <c r="C23" s="23">
        <v>0</v>
      </c>
      <c r="D23" s="24">
        <v>21818200</v>
      </c>
    </row>
    <row r="24" spans="1:4" ht="71.25" customHeight="1" x14ac:dyDescent="0.25">
      <c r="A24" s="21" t="s">
        <v>37</v>
      </c>
      <c r="B24" s="22" t="s">
        <v>40</v>
      </c>
      <c r="C24" s="23">
        <v>22895400</v>
      </c>
      <c r="D24" s="24">
        <v>0</v>
      </c>
    </row>
    <row r="25" spans="1:4" ht="33" x14ac:dyDescent="0.25">
      <c r="A25" s="21" t="s">
        <v>39</v>
      </c>
      <c r="B25" s="22" t="s">
        <v>42</v>
      </c>
      <c r="C25" s="23">
        <v>27781900</v>
      </c>
      <c r="D25" s="24">
        <v>27781900</v>
      </c>
    </row>
    <row r="26" spans="1:4" ht="49.5" x14ac:dyDescent="0.25">
      <c r="A26" s="21" t="s">
        <v>136</v>
      </c>
      <c r="B26" s="22" t="s">
        <v>44</v>
      </c>
      <c r="C26" s="23">
        <v>8337300</v>
      </c>
      <c r="D26" s="24">
        <v>8773700</v>
      </c>
    </row>
    <row r="27" spans="1:4" ht="87.75" customHeight="1" x14ac:dyDescent="0.25">
      <c r="A27" s="21" t="s">
        <v>41</v>
      </c>
      <c r="B27" s="22" t="s">
        <v>46</v>
      </c>
      <c r="C27" s="23">
        <v>150781100</v>
      </c>
      <c r="D27" s="24">
        <v>0</v>
      </c>
    </row>
    <row r="28" spans="1:4" ht="33" x14ac:dyDescent="0.25">
      <c r="A28" s="21" t="s">
        <v>43</v>
      </c>
      <c r="B28" s="22" t="s">
        <v>48</v>
      </c>
      <c r="C28" s="23">
        <v>0</v>
      </c>
      <c r="D28" s="24">
        <v>19511400</v>
      </c>
    </row>
    <row r="29" spans="1:4" ht="49.5" x14ac:dyDescent="0.25">
      <c r="A29" s="21" t="s">
        <v>45</v>
      </c>
      <c r="B29" s="22" t="s">
        <v>50</v>
      </c>
      <c r="C29" s="23">
        <v>8912800</v>
      </c>
      <c r="D29" s="24">
        <v>8915200</v>
      </c>
    </row>
    <row r="30" spans="1:4" ht="52.5" customHeight="1" x14ac:dyDescent="0.25">
      <c r="A30" s="21" t="s">
        <v>47</v>
      </c>
      <c r="B30" s="22" t="s">
        <v>52</v>
      </c>
      <c r="C30" s="23">
        <v>11079400</v>
      </c>
      <c r="D30" s="24">
        <v>11815800</v>
      </c>
    </row>
    <row r="31" spans="1:4" ht="56.25" customHeight="1" x14ac:dyDescent="0.25">
      <c r="A31" s="21" t="s">
        <v>49</v>
      </c>
      <c r="B31" s="22" t="s">
        <v>54</v>
      </c>
      <c r="C31" s="23">
        <v>91942500</v>
      </c>
      <c r="D31" s="24">
        <v>0</v>
      </c>
    </row>
    <row r="32" spans="1:4" ht="39.75" customHeight="1" x14ac:dyDescent="0.25">
      <c r="A32" s="21" t="s">
        <v>51</v>
      </c>
      <c r="B32" s="22" t="s">
        <v>56</v>
      </c>
      <c r="C32" s="23">
        <v>505409000</v>
      </c>
      <c r="D32" s="24">
        <v>512909100</v>
      </c>
    </row>
    <row r="33" spans="1:4" ht="33" x14ac:dyDescent="0.25">
      <c r="A33" s="21" t="s">
        <v>53</v>
      </c>
      <c r="B33" s="22" t="s">
        <v>58</v>
      </c>
      <c r="C33" s="23">
        <v>14981100</v>
      </c>
      <c r="D33" s="24">
        <v>0</v>
      </c>
    </row>
    <row r="34" spans="1:4" ht="69" customHeight="1" x14ac:dyDescent="0.25">
      <c r="A34" s="21" t="s">
        <v>166</v>
      </c>
      <c r="B34" s="22" t="s">
        <v>60</v>
      </c>
      <c r="C34" s="23">
        <v>5440000</v>
      </c>
      <c r="D34" s="24">
        <v>5440000</v>
      </c>
    </row>
    <row r="35" spans="1:4" ht="40.5" customHeight="1" x14ac:dyDescent="0.25">
      <c r="A35" s="21" t="s">
        <v>167</v>
      </c>
      <c r="B35" s="22" t="s">
        <v>62</v>
      </c>
      <c r="C35" s="23">
        <v>17367500</v>
      </c>
      <c r="D35" s="24">
        <v>17795100</v>
      </c>
    </row>
    <row r="36" spans="1:4" ht="33" x14ac:dyDescent="0.25">
      <c r="A36" s="21" t="s">
        <v>55</v>
      </c>
      <c r="B36" s="22" t="s">
        <v>64</v>
      </c>
      <c r="C36" s="23">
        <v>1911400</v>
      </c>
      <c r="D36" s="24">
        <v>6235200</v>
      </c>
    </row>
    <row r="37" spans="1:4" ht="82.5" x14ac:dyDescent="0.25">
      <c r="A37" s="21" t="s">
        <v>57</v>
      </c>
      <c r="B37" s="22" t="s">
        <v>66</v>
      </c>
      <c r="C37" s="23">
        <v>19396900</v>
      </c>
      <c r="D37" s="24">
        <v>20372500</v>
      </c>
    </row>
    <row r="38" spans="1:4" ht="39" customHeight="1" x14ac:dyDescent="0.25">
      <c r="A38" s="21" t="s">
        <v>168</v>
      </c>
      <c r="B38" s="22" t="s">
        <v>68</v>
      </c>
      <c r="C38" s="23">
        <v>981192700</v>
      </c>
      <c r="D38" s="24">
        <v>990344800</v>
      </c>
    </row>
    <row r="39" spans="1:4" ht="66" x14ac:dyDescent="0.25">
      <c r="A39" s="21" t="s">
        <v>59</v>
      </c>
      <c r="B39" s="22" t="s">
        <v>70</v>
      </c>
      <c r="C39" s="23">
        <v>362233300</v>
      </c>
      <c r="D39" s="24">
        <v>369115700</v>
      </c>
    </row>
    <row r="40" spans="1:4" ht="54" customHeight="1" x14ac:dyDescent="0.25">
      <c r="A40" s="21" t="s">
        <v>61</v>
      </c>
      <c r="B40" s="22" t="s">
        <v>71</v>
      </c>
      <c r="C40" s="23">
        <v>528631100</v>
      </c>
      <c r="D40" s="24">
        <v>51747800</v>
      </c>
    </row>
    <row r="41" spans="1:4" ht="68.25" customHeight="1" x14ac:dyDescent="0.25">
      <c r="A41" s="21" t="s">
        <v>63</v>
      </c>
      <c r="B41" s="22" t="s">
        <v>73</v>
      </c>
      <c r="C41" s="23">
        <v>609873800</v>
      </c>
      <c r="D41" s="24">
        <v>609873800</v>
      </c>
    </row>
    <row r="42" spans="1:4" ht="82.5" x14ac:dyDescent="0.25">
      <c r="A42" s="21" t="s">
        <v>169</v>
      </c>
      <c r="B42" s="22" t="s">
        <v>75</v>
      </c>
      <c r="C42" s="23">
        <v>29302500</v>
      </c>
      <c r="D42" s="24">
        <v>29302500</v>
      </c>
    </row>
    <row r="43" spans="1:4" ht="66" x14ac:dyDescent="0.25">
      <c r="A43" s="21" t="s">
        <v>65</v>
      </c>
      <c r="B43" s="22" t="s">
        <v>77</v>
      </c>
      <c r="C43" s="23">
        <v>196348100</v>
      </c>
      <c r="D43" s="24">
        <v>196348100</v>
      </c>
    </row>
    <row r="44" spans="1:4" ht="55.5" customHeight="1" x14ac:dyDescent="0.25">
      <c r="A44" s="21" t="s">
        <v>67</v>
      </c>
      <c r="B44" s="22" t="s">
        <v>79</v>
      </c>
      <c r="C44" s="23">
        <v>9191900</v>
      </c>
      <c r="D44" s="24">
        <v>10106900</v>
      </c>
    </row>
    <row r="45" spans="1:4" ht="55.5" customHeight="1" x14ac:dyDescent="0.25">
      <c r="A45" s="21" t="s">
        <v>69</v>
      </c>
      <c r="B45" s="22" t="s">
        <v>81</v>
      </c>
      <c r="C45" s="23">
        <v>10838700</v>
      </c>
      <c r="D45" s="24">
        <v>10838700</v>
      </c>
    </row>
    <row r="46" spans="1:4" ht="40.5" customHeight="1" x14ac:dyDescent="0.25">
      <c r="A46" s="21" t="s">
        <v>72</v>
      </c>
      <c r="B46" s="22" t="s">
        <v>83</v>
      </c>
      <c r="C46" s="23">
        <v>46504500</v>
      </c>
      <c r="D46" s="24">
        <v>65654700</v>
      </c>
    </row>
    <row r="47" spans="1:4" ht="52.5" customHeight="1" x14ac:dyDescent="0.25">
      <c r="A47" s="21" t="s">
        <v>74</v>
      </c>
      <c r="B47" s="22" t="s">
        <v>85</v>
      </c>
      <c r="C47" s="23">
        <v>57077000</v>
      </c>
      <c r="D47" s="24">
        <v>31709400</v>
      </c>
    </row>
    <row r="48" spans="1:4" ht="42" customHeight="1" x14ac:dyDescent="0.25">
      <c r="A48" s="21" t="s">
        <v>76</v>
      </c>
      <c r="B48" s="22" t="s">
        <v>87</v>
      </c>
      <c r="C48" s="23">
        <v>18948600</v>
      </c>
      <c r="D48" s="24">
        <v>18626900</v>
      </c>
    </row>
    <row r="49" spans="1:4" ht="53.25" customHeight="1" x14ac:dyDescent="0.25">
      <c r="A49" s="21" t="s">
        <v>170</v>
      </c>
      <c r="B49" s="22" t="s">
        <v>89</v>
      </c>
      <c r="C49" s="23">
        <v>200044000</v>
      </c>
      <c r="D49" s="24">
        <v>200044000</v>
      </c>
    </row>
    <row r="50" spans="1:4" ht="49.5" x14ac:dyDescent="0.25">
      <c r="A50" s="21" t="s">
        <v>171</v>
      </c>
      <c r="B50" s="22" t="s">
        <v>91</v>
      </c>
      <c r="C50" s="23">
        <v>177371400</v>
      </c>
      <c r="D50" s="24">
        <v>176892800</v>
      </c>
    </row>
    <row r="51" spans="1:4" ht="33" x14ac:dyDescent="0.25">
      <c r="A51" s="21" t="s">
        <v>78</v>
      </c>
      <c r="B51" s="22" t="s">
        <v>93</v>
      </c>
      <c r="C51" s="23">
        <v>3394600</v>
      </c>
      <c r="D51" s="24">
        <v>9004000</v>
      </c>
    </row>
    <row r="52" spans="1:4" ht="37.5" customHeight="1" x14ac:dyDescent="0.25">
      <c r="A52" s="21" t="s">
        <v>80</v>
      </c>
      <c r="B52" s="22" t="s">
        <v>95</v>
      </c>
      <c r="C52" s="23">
        <v>7098600</v>
      </c>
      <c r="D52" s="24">
        <v>0</v>
      </c>
    </row>
    <row r="53" spans="1:4" ht="49.5" x14ac:dyDescent="0.25">
      <c r="A53" s="21" t="s">
        <v>82</v>
      </c>
      <c r="B53" s="22" t="s">
        <v>97</v>
      </c>
      <c r="C53" s="23">
        <v>9077000</v>
      </c>
      <c r="D53" s="24">
        <v>11228800</v>
      </c>
    </row>
    <row r="54" spans="1:4" ht="33" x14ac:dyDescent="0.25">
      <c r="A54" s="21" t="s">
        <v>172</v>
      </c>
      <c r="B54" s="22" t="s">
        <v>165</v>
      </c>
      <c r="C54" s="23">
        <v>106433800</v>
      </c>
      <c r="D54" s="24">
        <v>109964900</v>
      </c>
    </row>
    <row r="55" spans="1:4" ht="49.5" x14ac:dyDescent="0.25">
      <c r="A55" s="21" t="s">
        <v>84</v>
      </c>
      <c r="B55" s="22" t="s">
        <v>100</v>
      </c>
      <c r="C55" s="23">
        <v>210904600</v>
      </c>
      <c r="D55" s="24">
        <v>0</v>
      </c>
    </row>
    <row r="56" spans="1:4" ht="102" customHeight="1" x14ac:dyDescent="0.25">
      <c r="A56" s="21" t="s">
        <v>86</v>
      </c>
      <c r="B56" s="22" t="s">
        <v>102</v>
      </c>
      <c r="C56" s="23">
        <v>36610900</v>
      </c>
      <c r="D56" s="24">
        <v>36610900</v>
      </c>
    </row>
    <row r="57" spans="1:4" ht="75" customHeight="1" x14ac:dyDescent="0.25">
      <c r="A57" s="21" t="s">
        <v>88</v>
      </c>
      <c r="B57" s="22" t="s">
        <v>104</v>
      </c>
      <c r="C57" s="23">
        <v>84152800</v>
      </c>
      <c r="D57" s="24">
        <v>362604500</v>
      </c>
    </row>
    <row r="58" spans="1:4" ht="66" x14ac:dyDescent="0.25">
      <c r="A58" s="21" t="s">
        <v>90</v>
      </c>
      <c r="B58" s="22" t="s">
        <v>106</v>
      </c>
      <c r="C58" s="23">
        <v>14925500</v>
      </c>
      <c r="D58" s="24">
        <v>0</v>
      </c>
    </row>
    <row r="59" spans="1:4" ht="36.75" customHeight="1" x14ac:dyDescent="0.25">
      <c r="A59" s="21" t="s">
        <v>173</v>
      </c>
      <c r="B59" s="22" t="s">
        <v>107</v>
      </c>
      <c r="C59" s="23">
        <v>22507600</v>
      </c>
      <c r="D59" s="24">
        <v>19644800</v>
      </c>
    </row>
    <row r="60" spans="1:4" ht="39" customHeight="1" x14ac:dyDescent="0.25">
      <c r="A60" s="21" t="s">
        <v>92</v>
      </c>
      <c r="B60" s="22" t="s">
        <v>108</v>
      </c>
      <c r="C60" s="23">
        <v>253687400</v>
      </c>
      <c r="D60" s="24">
        <v>253687400</v>
      </c>
    </row>
    <row r="61" spans="1:4" ht="49.5" x14ac:dyDescent="0.25">
      <c r="A61" s="21" t="s">
        <v>94</v>
      </c>
      <c r="B61" s="22" t="s">
        <v>109</v>
      </c>
      <c r="C61" s="23">
        <v>19836000</v>
      </c>
      <c r="D61" s="24">
        <v>13014000</v>
      </c>
    </row>
    <row r="62" spans="1:4" ht="33" x14ac:dyDescent="0.25">
      <c r="A62" s="21" t="s">
        <v>174</v>
      </c>
      <c r="B62" s="22" t="s">
        <v>110</v>
      </c>
      <c r="C62" s="23">
        <f>498744000-456511100</f>
        <v>42232900</v>
      </c>
      <c r="D62" s="24">
        <f>196060400-156512600</f>
        <v>39547800</v>
      </c>
    </row>
    <row r="63" spans="1:4" ht="66" x14ac:dyDescent="0.25">
      <c r="A63" s="21" t="s">
        <v>96</v>
      </c>
      <c r="B63" s="22" t="s">
        <v>111</v>
      </c>
      <c r="C63" s="23">
        <v>60300400</v>
      </c>
      <c r="D63" s="24">
        <v>60300400</v>
      </c>
    </row>
    <row r="64" spans="1:4" ht="122.25" customHeight="1" x14ac:dyDescent="0.25">
      <c r="A64" s="21" t="s">
        <v>98</v>
      </c>
      <c r="B64" s="22" t="s">
        <v>112</v>
      </c>
      <c r="C64" s="23">
        <v>33854800</v>
      </c>
      <c r="D64" s="24">
        <v>6543200</v>
      </c>
    </row>
    <row r="65" spans="1:4" ht="99" x14ac:dyDescent="0.25">
      <c r="A65" s="21" t="s">
        <v>99</v>
      </c>
      <c r="B65" s="22" t="s">
        <v>113</v>
      </c>
      <c r="C65" s="23">
        <v>269177600</v>
      </c>
      <c r="D65" s="24">
        <v>0</v>
      </c>
    </row>
    <row r="66" spans="1:4" ht="66" x14ac:dyDescent="0.25">
      <c r="A66" s="21" t="s">
        <v>101</v>
      </c>
      <c r="B66" s="22" t="s">
        <v>114</v>
      </c>
      <c r="C66" s="23">
        <v>0</v>
      </c>
      <c r="D66" s="24">
        <v>59611000</v>
      </c>
    </row>
    <row r="67" spans="1:4" ht="66" x14ac:dyDescent="0.25">
      <c r="A67" s="21" t="s">
        <v>103</v>
      </c>
      <c r="B67" s="22" t="s">
        <v>115</v>
      </c>
      <c r="C67" s="23">
        <v>78913800</v>
      </c>
      <c r="D67" s="24">
        <v>126000000</v>
      </c>
    </row>
    <row r="68" spans="1:4" ht="66" x14ac:dyDescent="0.25">
      <c r="A68" s="21" t="s">
        <v>105</v>
      </c>
      <c r="B68" s="22" t="s">
        <v>116</v>
      </c>
      <c r="C68" s="23">
        <v>456511100</v>
      </c>
      <c r="D68" s="24">
        <v>156512600</v>
      </c>
    </row>
    <row r="69" spans="1:4" ht="16.5" x14ac:dyDescent="0.25">
      <c r="A69" s="11" t="s">
        <v>117</v>
      </c>
      <c r="B69" s="15" t="s">
        <v>118</v>
      </c>
      <c r="C69" s="16">
        <f>SUM(C71:C93)</f>
        <v>3765055700</v>
      </c>
      <c r="D69" s="17">
        <f>SUM(D71:D93)</f>
        <v>3894284200</v>
      </c>
    </row>
    <row r="70" spans="1:4" ht="16.5" x14ac:dyDescent="0.25">
      <c r="A70" s="11"/>
      <c r="B70" s="18" t="s">
        <v>10</v>
      </c>
      <c r="C70" s="19"/>
      <c r="D70" s="20"/>
    </row>
    <row r="71" spans="1:4" ht="33" x14ac:dyDescent="0.25">
      <c r="A71" s="21" t="s">
        <v>11</v>
      </c>
      <c r="B71" s="22" t="s">
        <v>119</v>
      </c>
      <c r="C71" s="25">
        <v>14400000</v>
      </c>
      <c r="D71" s="24">
        <v>68850000</v>
      </c>
    </row>
    <row r="72" spans="1:4" ht="49.5" x14ac:dyDescent="0.25">
      <c r="A72" s="21" t="s">
        <v>13</v>
      </c>
      <c r="B72" s="22" t="s">
        <v>120</v>
      </c>
      <c r="C72" s="25">
        <v>33663000</v>
      </c>
      <c r="D72" s="24">
        <v>33663000</v>
      </c>
    </row>
    <row r="73" spans="1:4" ht="54" customHeight="1" x14ac:dyDescent="0.25">
      <c r="A73" s="21" t="s">
        <v>15</v>
      </c>
      <c r="B73" s="22" t="s">
        <v>121</v>
      </c>
      <c r="C73" s="25">
        <v>1097000</v>
      </c>
      <c r="D73" s="24">
        <v>37700</v>
      </c>
    </row>
    <row r="74" spans="1:4" ht="38.25" customHeight="1" x14ac:dyDescent="0.25">
      <c r="A74" s="21" t="s">
        <v>17</v>
      </c>
      <c r="B74" s="22" t="s">
        <v>122</v>
      </c>
      <c r="C74" s="25">
        <v>4722900</v>
      </c>
      <c r="D74" s="26">
        <v>5325000</v>
      </c>
    </row>
    <row r="75" spans="1:4" ht="35.25" customHeight="1" x14ac:dyDescent="0.25">
      <c r="A75" s="21" t="s">
        <v>19</v>
      </c>
      <c r="B75" s="22" t="s">
        <v>123</v>
      </c>
      <c r="C75" s="25">
        <v>252184200</v>
      </c>
      <c r="D75" s="24">
        <v>258713300</v>
      </c>
    </row>
    <row r="76" spans="1:4" ht="107.25" customHeight="1" x14ac:dyDescent="0.25">
      <c r="A76" s="21" t="s">
        <v>21</v>
      </c>
      <c r="B76" s="22" t="s">
        <v>124</v>
      </c>
      <c r="C76" s="25">
        <v>1994900</v>
      </c>
      <c r="D76" s="24">
        <v>1867900</v>
      </c>
    </row>
    <row r="77" spans="1:4" ht="66" x14ac:dyDescent="0.25">
      <c r="A77" s="21" t="s">
        <v>125</v>
      </c>
      <c r="B77" s="22" t="s">
        <v>126</v>
      </c>
      <c r="C77" s="25">
        <v>11064100</v>
      </c>
      <c r="D77" s="26">
        <v>9831700</v>
      </c>
    </row>
    <row r="78" spans="1:4" ht="66" x14ac:dyDescent="0.25">
      <c r="A78" s="21" t="s">
        <v>23</v>
      </c>
      <c r="B78" s="22" t="s">
        <v>127</v>
      </c>
      <c r="C78" s="25">
        <v>432215100</v>
      </c>
      <c r="D78" s="24">
        <v>450327200</v>
      </c>
    </row>
    <row r="79" spans="1:4" ht="82.5" x14ac:dyDescent="0.25">
      <c r="A79" s="21" t="s">
        <v>25</v>
      </c>
      <c r="B79" s="22" t="s">
        <v>128</v>
      </c>
      <c r="C79" s="25">
        <v>14517500</v>
      </c>
      <c r="D79" s="26">
        <v>13050400</v>
      </c>
    </row>
    <row r="80" spans="1:4" ht="66.75" customHeight="1" x14ac:dyDescent="0.25">
      <c r="A80" s="21" t="s">
        <v>27</v>
      </c>
      <c r="B80" s="22" t="s">
        <v>129</v>
      </c>
      <c r="C80" s="25">
        <v>83864300</v>
      </c>
      <c r="D80" s="24">
        <v>87216500</v>
      </c>
    </row>
    <row r="81" spans="1:4" ht="84.75" customHeight="1" x14ac:dyDescent="0.25">
      <c r="A81" s="21" t="s">
        <v>29</v>
      </c>
      <c r="B81" s="22" t="s">
        <v>130</v>
      </c>
      <c r="C81" s="25">
        <v>46200</v>
      </c>
      <c r="D81" s="24">
        <v>47700</v>
      </c>
    </row>
    <row r="82" spans="1:4" ht="39" customHeight="1" x14ac:dyDescent="0.25">
      <c r="A82" s="21" t="s">
        <v>31</v>
      </c>
      <c r="B82" s="22" t="s">
        <v>131</v>
      </c>
      <c r="C82" s="25">
        <v>842459500</v>
      </c>
      <c r="D82" s="24">
        <v>842459500</v>
      </c>
    </row>
    <row r="83" spans="1:4" ht="49.5" x14ac:dyDescent="0.25">
      <c r="A83" s="21" t="s">
        <v>33</v>
      </c>
      <c r="B83" s="22" t="s">
        <v>132</v>
      </c>
      <c r="C83" s="23">
        <v>8172600</v>
      </c>
      <c r="D83" s="24">
        <v>8499500</v>
      </c>
    </row>
    <row r="84" spans="1:4" ht="102" customHeight="1" x14ac:dyDescent="0.25">
      <c r="A84" s="21" t="s">
        <v>35</v>
      </c>
      <c r="B84" s="22" t="s">
        <v>133</v>
      </c>
      <c r="C84" s="23">
        <v>5490300</v>
      </c>
      <c r="D84" s="24">
        <v>5708500</v>
      </c>
    </row>
    <row r="85" spans="1:4" ht="103.5" customHeight="1" x14ac:dyDescent="0.25">
      <c r="A85" s="21" t="s">
        <v>37</v>
      </c>
      <c r="B85" s="22" t="s">
        <v>134</v>
      </c>
      <c r="C85" s="25">
        <v>55200</v>
      </c>
      <c r="D85" s="26">
        <v>55200</v>
      </c>
    </row>
    <row r="86" spans="1:4" ht="87" customHeight="1" x14ac:dyDescent="0.25">
      <c r="A86" s="21" t="s">
        <v>39</v>
      </c>
      <c r="B86" s="22" t="s">
        <v>135</v>
      </c>
      <c r="C86" s="23">
        <v>318899300</v>
      </c>
      <c r="D86" s="24">
        <v>322483000</v>
      </c>
    </row>
    <row r="87" spans="1:4" ht="123.75" customHeight="1" x14ac:dyDescent="0.25">
      <c r="A87" s="21" t="s">
        <v>136</v>
      </c>
      <c r="B87" s="22" t="s">
        <v>137</v>
      </c>
      <c r="C87" s="25">
        <v>485759200</v>
      </c>
      <c r="D87" s="24">
        <v>504868400</v>
      </c>
    </row>
    <row r="88" spans="1:4" ht="33" x14ac:dyDescent="0.25">
      <c r="A88" s="21" t="s">
        <v>41</v>
      </c>
      <c r="B88" s="22" t="s">
        <v>138</v>
      </c>
      <c r="C88" s="25">
        <v>13442800</v>
      </c>
      <c r="D88" s="24">
        <v>13191300</v>
      </c>
    </row>
    <row r="89" spans="1:4" ht="82.5" x14ac:dyDescent="0.25">
      <c r="A89" s="21" t="s">
        <v>43</v>
      </c>
      <c r="B89" s="22" t="s">
        <v>139</v>
      </c>
      <c r="C89" s="25">
        <v>4254600</v>
      </c>
      <c r="D89" s="24">
        <v>0</v>
      </c>
    </row>
    <row r="90" spans="1:4" ht="82.5" x14ac:dyDescent="0.25">
      <c r="A90" s="21" t="s">
        <v>45</v>
      </c>
      <c r="B90" s="22" t="s">
        <v>140</v>
      </c>
      <c r="C90" s="25">
        <v>7349600</v>
      </c>
      <c r="D90" s="24">
        <v>31869000</v>
      </c>
    </row>
    <row r="91" spans="1:4" ht="101.25" customHeight="1" x14ac:dyDescent="0.25">
      <c r="A91" s="21" t="s">
        <v>47</v>
      </c>
      <c r="B91" s="22" t="s">
        <v>141</v>
      </c>
      <c r="C91" s="25">
        <v>273014700</v>
      </c>
      <c r="D91" s="26">
        <v>273014700</v>
      </c>
    </row>
    <row r="92" spans="1:4" ht="49.5" x14ac:dyDescent="0.25">
      <c r="A92" s="21" t="s">
        <v>49</v>
      </c>
      <c r="B92" s="22" t="s">
        <v>142</v>
      </c>
      <c r="C92" s="25">
        <v>872214500</v>
      </c>
      <c r="D92" s="24">
        <v>886884900</v>
      </c>
    </row>
    <row r="93" spans="1:4" ht="33" x14ac:dyDescent="0.25">
      <c r="A93" s="21" t="s">
        <v>51</v>
      </c>
      <c r="B93" s="22" t="s">
        <v>143</v>
      </c>
      <c r="C93" s="25">
        <v>84174200</v>
      </c>
      <c r="D93" s="24">
        <v>76319800</v>
      </c>
    </row>
    <row r="94" spans="1:4" ht="16.5" x14ac:dyDescent="0.25">
      <c r="A94" s="27" t="s">
        <v>144</v>
      </c>
      <c r="B94" s="15" t="s">
        <v>145</v>
      </c>
      <c r="C94" s="28">
        <f>SUM(C96:C109)</f>
        <v>1354928200</v>
      </c>
      <c r="D94" s="29">
        <f>SUM(D96:D109)</f>
        <v>1032522400</v>
      </c>
    </row>
    <row r="95" spans="1:4" ht="16.5" x14ac:dyDescent="0.25">
      <c r="A95" s="11"/>
      <c r="B95" s="18" t="s">
        <v>10</v>
      </c>
      <c r="C95" s="28"/>
      <c r="D95" s="29"/>
    </row>
    <row r="96" spans="1:4" ht="49.5" x14ac:dyDescent="0.25">
      <c r="A96" s="21" t="s">
        <v>11</v>
      </c>
      <c r="B96" s="22" t="s">
        <v>146</v>
      </c>
      <c r="C96" s="23">
        <v>100849100</v>
      </c>
      <c r="D96" s="24">
        <v>100849100</v>
      </c>
    </row>
    <row r="97" spans="1:4" ht="66" x14ac:dyDescent="0.25">
      <c r="A97" s="21" t="s">
        <v>13</v>
      </c>
      <c r="B97" s="22" t="s">
        <v>147</v>
      </c>
      <c r="C97" s="23">
        <v>138006400</v>
      </c>
      <c r="D97" s="24">
        <v>35884900</v>
      </c>
    </row>
    <row r="98" spans="1:4" ht="49.5" customHeight="1" x14ac:dyDescent="0.25">
      <c r="A98" s="21" t="s">
        <v>15</v>
      </c>
      <c r="B98" s="22" t="s">
        <v>148</v>
      </c>
      <c r="C98" s="23">
        <v>113302300</v>
      </c>
      <c r="D98" s="24">
        <v>61535200</v>
      </c>
    </row>
    <row r="99" spans="1:4" ht="205.5" customHeight="1" x14ac:dyDescent="0.25">
      <c r="A99" s="21" t="s">
        <v>17</v>
      </c>
      <c r="B99" s="22" t="s">
        <v>149</v>
      </c>
      <c r="C99" s="23">
        <v>2999900</v>
      </c>
      <c r="D99" s="24">
        <v>2999900</v>
      </c>
    </row>
    <row r="100" spans="1:4" ht="66" x14ac:dyDescent="0.25">
      <c r="A100" s="21" t="s">
        <v>19</v>
      </c>
      <c r="B100" s="22" t="s">
        <v>150</v>
      </c>
      <c r="C100" s="23">
        <v>24035000</v>
      </c>
      <c r="D100" s="24">
        <v>0</v>
      </c>
    </row>
    <row r="101" spans="1:4" ht="66.75" customHeight="1" x14ac:dyDescent="0.25">
      <c r="A101" s="21" t="s">
        <v>21</v>
      </c>
      <c r="B101" s="22" t="s">
        <v>151</v>
      </c>
      <c r="C101" s="23">
        <v>418332600</v>
      </c>
      <c r="D101" s="24">
        <v>418332600</v>
      </c>
    </row>
    <row r="102" spans="1:4" ht="102" customHeight="1" x14ac:dyDescent="0.25">
      <c r="A102" s="21" t="s">
        <v>125</v>
      </c>
      <c r="B102" s="22" t="s">
        <v>152</v>
      </c>
      <c r="C102" s="23">
        <v>94000000</v>
      </c>
      <c r="D102" s="24">
        <v>0</v>
      </c>
    </row>
    <row r="103" spans="1:4" ht="82.5" x14ac:dyDescent="0.25">
      <c r="A103" s="21" t="s">
        <v>23</v>
      </c>
      <c r="B103" s="22" t="s">
        <v>153</v>
      </c>
      <c r="C103" s="23">
        <v>80000000</v>
      </c>
      <c r="D103" s="24">
        <v>80000000</v>
      </c>
    </row>
    <row r="104" spans="1:4" ht="135.75" customHeight="1" x14ac:dyDescent="0.25">
      <c r="A104" s="21" t="s">
        <v>25</v>
      </c>
      <c r="B104" s="22" t="s">
        <v>154</v>
      </c>
      <c r="C104" s="23">
        <v>1317900</v>
      </c>
      <c r="D104" s="24">
        <v>1317900</v>
      </c>
    </row>
    <row r="105" spans="1:4" ht="82.5" x14ac:dyDescent="0.25">
      <c r="A105" s="21" t="s">
        <v>27</v>
      </c>
      <c r="B105" s="22" t="s">
        <v>155</v>
      </c>
      <c r="C105" s="23">
        <v>24890000</v>
      </c>
      <c r="D105" s="24">
        <v>24700000</v>
      </c>
    </row>
    <row r="106" spans="1:4" ht="54" customHeight="1" x14ac:dyDescent="0.25">
      <c r="A106" s="21" t="s">
        <v>29</v>
      </c>
      <c r="B106" s="22" t="s">
        <v>156</v>
      </c>
      <c r="C106" s="23">
        <v>220011900</v>
      </c>
      <c r="D106" s="24">
        <v>213411500</v>
      </c>
    </row>
    <row r="107" spans="1:4" ht="41.25" customHeight="1" x14ac:dyDescent="0.25">
      <c r="A107" s="21" t="s">
        <v>31</v>
      </c>
      <c r="B107" s="22" t="s">
        <v>157</v>
      </c>
      <c r="C107" s="23">
        <v>2000000</v>
      </c>
      <c r="D107" s="24">
        <v>0</v>
      </c>
    </row>
    <row r="108" spans="1:4" ht="38.25" customHeight="1" x14ac:dyDescent="0.25">
      <c r="A108" s="21" t="s">
        <v>33</v>
      </c>
      <c r="B108" s="22" t="s">
        <v>158</v>
      </c>
      <c r="C108" s="23">
        <v>134931700</v>
      </c>
      <c r="D108" s="24">
        <v>93239900</v>
      </c>
    </row>
    <row r="109" spans="1:4" ht="72.75" customHeight="1" x14ac:dyDescent="0.25">
      <c r="A109" s="21" t="s">
        <v>35</v>
      </c>
      <c r="B109" s="22" t="s">
        <v>159</v>
      </c>
      <c r="C109" s="23">
        <v>251400</v>
      </c>
      <c r="D109" s="24">
        <v>251400</v>
      </c>
    </row>
    <row r="110" spans="1:4" ht="23.25" customHeight="1" x14ac:dyDescent="0.25">
      <c r="A110" s="7" t="s">
        <v>160</v>
      </c>
      <c r="B110" s="30" t="s">
        <v>161</v>
      </c>
      <c r="C110" s="31">
        <f t="shared" ref="C110" si="0">C112</f>
        <v>17228659</v>
      </c>
      <c r="D110" s="32">
        <v>17228659</v>
      </c>
    </row>
    <row r="111" spans="1:4" ht="16.5" x14ac:dyDescent="0.25">
      <c r="A111" s="33"/>
      <c r="B111" s="22" t="s">
        <v>10</v>
      </c>
      <c r="C111" s="34"/>
      <c r="D111" s="35"/>
    </row>
    <row r="112" spans="1:4" ht="33.75" thickBot="1" x14ac:dyDescent="0.3">
      <c r="A112" s="36" t="s">
        <v>11</v>
      </c>
      <c r="B112" s="37" t="s">
        <v>162</v>
      </c>
      <c r="C112" s="38">
        <v>17228659</v>
      </c>
      <c r="D112" s="39" t="s">
        <v>163</v>
      </c>
    </row>
  </sheetData>
  <autoFilter ref="A5:D112"/>
  <mergeCells count="1">
    <mergeCell ref="A3:D3"/>
  </mergeCells>
  <printOptions horizontalCentered="1"/>
  <pageMargins left="0.59055118110236227" right="0.39370078740157483" top="0.59055118110236227" bottom="0.47244094488188981" header="0.31496062992125984" footer="0.31496062992125984"/>
  <pageSetup paperSize="9" scale="71" firstPageNumber="512" fitToHeight="0" orientation="portrait" useFirstPageNumber="1" r:id="rId1"/>
  <headerFooter scaleWithDoc="0">
    <oddHeader>&amp;R&amp;"Times New Roman,обычный"&amp;11&amp;P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2022-2023 (2)</vt:lpstr>
      <vt:lpstr>'2022-2023 (2)'!Заголовки_для_печати</vt:lpstr>
      <vt:lpstr>'2022-2023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Klimova EV.</dc:creator>
  <cp:lastModifiedBy>Lobach IA.</cp:lastModifiedBy>
  <cp:lastPrinted>2021-12-03T10:35:07Z</cp:lastPrinted>
  <dcterms:created xsi:type="dcterms:W3CDTF">2021-11-12T17:27:39Z</dcterms:created>
  <dcterms:modified xsi:type="dcterms:W3CDTF">2021-12-03T10:35:11Z</dcterms:modified>
</cp:coreProperties>
</file>