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855" windowWidth="11460" windowHeight="5490"/>
  </bookViews>
  <sheets>
    <sheet name="в Закон" sheetId="16" r:id="rId1"/>
  </sheets>
  <definedNames>
    <definedName name="_xlnm.Print_Titles" localSheetId="0">'в Закон'!$4:$5</definedName>
    <definedName name="_xlnm.Print_Area" localSheetId="0">'в Закон'!$A$1:$E$29</definedName>
  </definedNames>
  <calcPr calcId="145621"/>
</workbook>
</file>

<file path=xl/calcChain.xml><?xml version="1.0" encoding="utf-8"?>
<calcChain xmlns="http://schemas.openxmlformats.org/spreadsheetml/2006/main">
  <c r="E18" i="16" l="1"/>
  <c r="C10" i="16"/>
  <c r="C6" i="16" l="1"/>
  <c r="D6" i="16"/>
  <c r="E6" i="16"/>
  <c r="D12" i="16" l="1"/>
  <c r="E12" i="16"/>
  <c r="C12" i="16"/>
  <c r="C22" i="16" l="1"/>
  <c r="D22" i="16"/>
  <c r="E22" i="16"/>
  <c r="D29" i="16" l="1"/>
  <c r="E26" i="16"/>
  <c r="E29" i="16" s="1"/>
  <c r="D26" i="16"/>
  <c r="C26" i="16"/>
  <c r="C29" i="16" s="1"/>
</calcChain>
</file>

<file path=xl/sharedStrings.xml><?xml version="1.0" encoding="utf-8"?>
<sst xmlns="http://schemas.openxmlformats.org/spreadsheetml/2006/main" count="33" uniqueCount="33">
  <si>
    <t>Код</t>
  </si>
  <si>
    <t>Наименование</t>
  </si>
  <si>
    <t>01 06 05 02 02 0000 640</t>
  </si>
  <si>
    <t>01 06 05 02 02 0000 540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</si>
  <si>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</si>
  <si>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</si>
  <si>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</si>
  <si>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</si>
  <si>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</si>
  <si>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</si>
  <si>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</si>
  <si>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</si>
  <si>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</si>
  <si>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</si>
  <si>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</si>
  <si>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</si>
  <si>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</si>
  <si>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2023 год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</si>
  <si>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</si>
  <si>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</si>
  <si>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01 03 01 00 02 0000 710</t>
  </si>
  <si>
    <t>01 03 01 00 02 0003 710</t>
  </si>
  <si>
    <t>01 03 01 00 02 0003 810</t>
  </si>
  <si>
    <t>Источники финансирования дефицита областного бюджета на 2022 год и на плановый период 2023 и 2024 годов</t>
  </si>
  <si>
    <t>2024 год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</si>
  <si>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</si>
  <si>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</si>
  <si>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</si>
  <si>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01 03 01 00 02 0004 710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</si>
  <si>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финансовое обеспечение реализации инфраструктурных проектов)</t>
  </si>
  <si>
    <t>01 03 01 00 02 0004 810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</si>
  <si>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финансовое обеспечение реализации инфраструктурных проектов)</t>
  </si>
  <si>
    <t>Приложение № 19 к Закону Калужской области 
"Об областном бюджете на 2022 год и на плановый период 2023 и 2024 годов" 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</si>
</sst>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sz val="15"/>
      <name val="Times New Roman Cyr"/>
      <charset val="204"/>
    </font>
    <font>
      <sz val="12"/>
      <name val="Times New Roman Cyr"/>
      <charset val="204"/>
    </font>
    <font>
      <b/>
      <sz val="16"/>
      <name val="Times New Roman Cyr"/>
      <family val="1"/>
      <charset val="204"/>
    </font>
    <font>
      <b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2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7" fillId="0" borderId="1" xfId="0" applyFont="1" applyBorder="1"/>
    <xf numFmtId="0" fontId="7" fillId="0" borderId="0" xfId="0" applyFont="1"/>
    <xf numFmtId="0" fontId="3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9" fillId="0" borderId="0" xfId="0" applyFont="1"/>
    <xf numFmtId="0" fontId="8" fillId="0" borderId="2" xfId="0" applyFont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0" fillId="0" borderId="0" xfId="0" applyFill="1"/>
    <xf numFmtId="49" fontId="6" fillId="0" borderId="3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" fillId="0" borderId="2" xfId="0" applyFont="1" applyBorder="1" applyAlignment="1">
      <alignment horizontal="center" vertical="center"/>
    </xf>
    <xf numFmtId="4" fontId="0" fillId="0" borderId="4" xfId="0" applyNumberFormat="1" applyFont="1" applyFill="1" applyBorder="1" applyAlignment="1"/>
    <xf numFmtId="4" fontId="0" fillId="0" borderId="5" xfId="0" applyNumberFormat="1" applyFont="1" applyFill="1" applyBorder="1" applyAlignment="1"/>
    <xf numFmtId="4" fontId="5" fillId="0" borderId="4" xfId="0" applyNumberFormat="1" applyFont="1" applyFill="1" applyBorder="1" applyAlignment="1"/>
    <xf numFmtId="4" fontId="5" fillId="0" borderId="5" xfId="0" applyNumberFormat="1" applyFont="1" applyFill="1" applyBorder="1" applyAlignment="1"/>
    <xf numFmtId="4" fontId="8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164" fontId="0" fillId="0" borderId="4" xfId="0" applyNumberFormat="1" applyFont="1" applyFill="1" applyBorder="1" applyAlignment="1"/>
    <xf numFmtId="164" fontId="0" fillId="0" borderId="5" xfId="0" applyNumberFormat="1" applyFont="1" applyFill="1" applyBorder="1" applyAlignment="1"/>
    <xf numFmtId="4" fontId="5" fillId="0" borderId="4" xfId="0" applyNumberFormat="1" applyFont="1" applyFill="1" applyBorder="1" applyAlignment="1">
      <alignment wrapText="1"/>
    </xf>
    <xf numFmtId="4" fontId="5" fillId="0" borderId="5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5" fillId="0" borderId="4" xfId="0" applyFont="1" applyFill="1" applyBorder="1" applyAlignment="1"/>
    <xf numFmtId="4" fontId="5" fillId="0" borderId="4" xfId="0" applyNumberFormat="1" applyFont="1" applyFill="1" applyBorder="1"/>
    <xf numFmtId="4" fontId="5" fillId="0" borderId="5" xfId="0" applyNumberFormat="1" applyFont="1" applyFill="1" applyBorder="1"/>
    <xf numFmtId="4" fontId="5" fillId="0" borderId="6" xfId="0" applyNumberFormat="1" applyFont="1" applyFill="1" applyBorder="1" applyAlignment="1">
      <alignment wrapText="1"/>
    </xf>
    <xf numFmtId="4" fontId="5" fillId="0" borderId="7" xfId="0" applyNumberFormat="1" applyFont="1" applyFill="1" applyBorder="1" applyAlignment="1">
      <alignment wrapText="1"/>
    </xf>
    <xf numFmtId="4" fontId="8" fillId="0" borderId="2" xfId="0" applyNumberFormat="1" applyFont="1" applyFill="1" applyBorder="1" applyAlignment="1">
      <alignment horizontal="right"/>
    </xf>
    <xf numFmtId="4" fontId="10" fillId="0" borderId="5" xfId="0" applyNumberFormat="1" applyFont="1" applyFill="1" applyBorder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zoomScale="90" zoomScaleNormal="100" zoomScaleSheetLayoutView="90" workbookViewId="0">
      <selection activeCell="A2" sqref="A2:E2"/>
    </sheetView>
  </sheetViews>
  <sheetFormatPr defaultRowHeight="16.5" x14ac:dyDescent="0.25"/>
  <cols>
    <col min="1" max="1" width="20" customWidth="1"/>
    <col min="2" max="2" width="61.44140625" customWidth="1"/>
    <col min="3" max="3" width="16.44140625" customWidth="1"/>
    <col min="4" max="4" width="17.77734375" customWidth="1"/>
    <col min="5" max="5" width="16" customWidth="1"/>
    <col min="7" max="7" width="12" bestFit="1" customWidth="1"/>
  </cols>
  <sheetData>
    <row r="1" spans="1:7" ht="99" customHeight="1" x14ac:dyDescent="0.25">
      <c r="C1" s="38" t="s">
        <v>32</v>
      </c>
      <c r="D1" s="38"/>
      <c r="E1" s="38"/>
    </row>
    <row r="2" spans="1:7" ht="30.75" customHeight="1" x14ac:dyDescent="0.25">
      <c r="A2" s="37" t="s">
        <v>23</v>
      </c>
      <c r="B2" s="37"/>
      <c r="C2" s="37"/>
      <c r="D2" s="37"/>
      <c r="E2" s="37"/>
    </row>
    <row r="3" spans="1:7" ht="17.25" thickBot="1" x14ac:dyDescent="0.3">
      <c r="A3" s="1"/>
      <c r="B3" s="1"/>
      <c r="C3" s="6"/>
      <c r="E3" s="22" t="s">
        <v>11</v>
      </c>
    </row>
    <row r="4" spans="1:7" ht="29.25" customHeight="1" thickBot="1" x14ac:dyDescent="0.3">
      <c r="A4" s="35" t="s">
        <v>0</v>
      </c>
      <c r="B4" s="36" t="s">
        <v>1</v>
      </c>
      <c r="C4" s="36" t="s">
        <v>12</v>
      </c>
      <c r="D4" s="36" t="s">
        <v>17</v>
      </c>
      <c r="E4" s="36" t="s">
        <v>24</v>
      </c>
    </row>
    <row r="5" spans="1:7" s="8" customFormat="1" ht="17.25" thickBot="1" x14ac:dyDescent="0.3">
      <c r="A5" s="16">
        <v>1</v>
      </c>
      <c r="B5" s="16">
        <v>2</v>
      </c>
      <c r="C5" s="16">
        <v>3</v>
      </c>
      <c r="D5" s="16">
        <v>4</v>
      </c>
      <c r="E5" s="16">
        <v>5</v>
      </c>
    </row>
    <row r="6" spans="1:7" ht="49.5" x14ac:dyDescent="0.25">
      <c r="A6" s="14" t="s">
        <v>20</v>
      </c>
      <c r="B6" s="12" t="s">
        <v>25</v>
      </c>
      <c r="C6" s="25">
        <f>C8+C10</f>
        <v>5721973000</v>
      </c>
      <c r="D6" s="25">
        <f t="shared" ref="D6:E6" si="0">D8+D10</f>
        <v>5159970000</v>
      </c>
      <c r="E6" s="26">
        <f t="shared" si="0"/>
        <v>4000000000</v>
      </c>
    </row>
    <row r="7" spans="1:7" ht="12" customHeight="1" x14ac:dyDescent="0.25">
      <c r="A7" s="27"/>
      <c r="B7" s="28"/>
      <c r="C7" s="23"/>
      <c r="D7" s="23"/>
      <c r="E7" s="24"/>
    </row>
    <row r="8" spans="1:7" ht="66" x14ac:dyDescent="0.25">
      <c r="A8" s="14" t="s">
        <v>21</v>
      </c>
      <c r="B8" s="12" t="s">
        <v>26</v>
      </c>
      <c r="C8" s="19">
        <v>4000000000</v>
      </c>
      <c r="D8" s="19">
        <v>4000000000</v>
      </c>
      <c r="E8" s="20">
        <v>4000000000</v>
      </c>
    </row>
    <row r="9" spans="1:7" ht="12" customHeight="1" x14ac:dyDescent="0.25">
      <c r="A9" s="27"/>
      <c r="B9" s="28"/>
      <c r="C9" s="23"/>
      <c r="D9" s="23"/>
      <c r="E9" s="24"/>
    </row>
    <row r="10" spans="1:7" ht="67.900000000000006" customHeight="1" x14ac:dyDescent="0.25">
      <c r="A10" s="14" t="s">
        <v>28</v>
      </c>
      <c r="B10" s="12" t="s">
        <v>29</v>
      </c>
      <c r="C10" s="19">
        <f>1186267000+535706000</f>
        <v>1721973000</v>
      </c>
      <c r="D10" s="19">
        <v>1159970000</v>
      </c>
      <c r="E10" s="20">
        <v>0</v>
      </c>
    </row>
    <row r="11" spans="1:7" ht="12" customHeight="1" x14ac:dyDescent="0.25">
      <c r="A11" s="27"/>
      <c r="B11" s="28"/>
      <c r="C11" s="23"/>
      <c r="D11" s="23"/>
      <c r="E11" s="24"/>
    </row>
    <row r="12" spans="1:7" ht="49.5" x14ac:dyDescent="0.25">
      <c r="A12" s="14" t="s">
        <v>6</v>
      </c>
      <c r="B12" s="12" t="s">
        <v>18</v>
      </c>
      <c r="C12" s="29">
        <f>C14+C16+C18</f>
        <v>-5329624150</v>
      </c>
      <c r="D12" s="29">
        <f t="shared" ref="D12:E12" si="1">D14+D16+D18</f>
        <v>-5329624150</v>
      </c>
      <c r="E12" s="30">
        <f t="shared" si="1"/>
        <v>-5462083611.54</v>
      </c>
    </row>
    <row r="13" spans="1:7" ht="12" customHeight="1" x14ac:dyDescent="0.25">
      <c r="A13" s="27"/>
      <c r="B13" s="28"/>
      <c r="C13" s="23"/>
      <c r="D13" s="23"/>
      <c r="E13" s="24"/>
    </row>
    <row r="14" spans="1:7" s="13" customFormat="1" ht="66" x14ac:dyDescent="0.25">
      <c r="A14" s="14" t="s">
        <v>7</v>
      </c>
      <c r="B14" s="12" t="s">
        <v>19</v>
      </c>
      <c r="C14" s="19">
        <v>-1329624150</v>
      </c>
      <c r="D14" s="19">
        <v>-1329624150</v>
      </c>
      <c r="E14" s="20">
        <v>-1329624150</v>
      </c>
      <c r="G14" s="15"/>
    </row>
    <row r="15" spans="1:7" ht="12" customHeight="1" x14ac:dyDescent="0.25">
      <c r="A15" s="27"/>
      <c r="B15" s="28"/>
      <c r="C15" s="23"/>
      <c r="D15" s="23"/>
      <c r="E15" s="24"/>
    </row>
    <row r="16" spans="1:7" ht="66" x14ac:dyDescent="0.25">
      <c r="A16" s="14" t="s">
        <v>22</v>
      </c>
      <c r="B16" s="12" t="s">
        <v>27</v>
      </c>
      <c r="C16" s="19">
        <v>-4000000000</v>
      </c>
      <c r="D16" s="19">
        <v>-4000000000</v>
      </c>
      <c r="E16" s="20">
        <v>-4000000000</v>
      </c>
    </row>
    <row r="17" spans="1:6" ht="12" customHeight="1" x14ac:dyDescent="0.25">
      <c r="A17" s="27"/>
      <c r="B17" s="28"/>
      <c r="C17" s="23"/>
      <c r="D17" s="23"/>
      <c r="E17" s="24"/>
    </row>
    <row r="18" spans="1:6" ht="66" x14ac:dyDescent="0.25">
      <c r="A18" s="14" t="s">
        <v>30</v>
      </c>
      <c r="B18" s="12" t="s">
        <v>31</v>
      </c>
      <c r="C18" s="19">
        <v>0</v>
      </c>
      <c r="D18" s="19">
        <v>0</v>
      </c>
      <c r="E18" s="20">
        <f>-(91251307.69+41208153.85)</f>
        <v>-132459461.53999999</v>
      </c>
    </row>
    <row r="19" spans="1:6" ht="12" customHeight="1" x14ac:dyDescent="0.25">
      <c r="A19" s="27"/>
      <c r="B19" s="28"/>
      <c r="C19" s="23"/>
      <c r="D19" s="23"/>
      <c r="E19" s="24"/>
    </row>
    <row r="20" spans="1:6" ht="23.25" customHeight="1" x14ac:dyDescent="0.25">
      <c r="A20" s="27" t="s">
        <v>4</v>
      </c>
      <c r="B20" s="12" t="s">
        <v>5</v>
      </c>
      <c r="C20" s="17">
        <v>5532864350</v>
      </c>
      <c r="D20" s="17">
        <v>291704150</v>
      </c>
      <c r="E20" s="34">
        <v>1514183611.54</v>
      </c>
      <c r="F20" s="7"/>
    </row>
    <row r="21" spans="1:6" ht="12" customHeight="1" x14ac:dyDescent="0.25">
      <c r="A21" s="27"/>
      <c r="B21" s="28"/>
      <c r="C21" s="23"/>
      <c r="D21" s="23"/>
      <c r="E21" s="24"/>
    </row>
    <row r="22" spans="1:6" ht="49.5" x14ac:dyDescent="0.25">
      <c r="A22" s="10" t="s">
        <v>2</v>
      </c>
      <c r="B22" s="11" t="s">
        <v>13</v>
      </c>
      <c r="C22" s="17">
        <f>C24</f>
        <v>5450000</v>
      </c>
      <c r="D22" s="17">
        <f>D24</f>
        <v>27950000</v>
      </c>
      <c r="E22" s="18">
        <f>E24</f>
        <v>97900000</v>
      </c>
    </row>
    <row r="23" spans="1:6" ht="12" customHeight="1" x14ac:dyDescent="0.25">
      <c r="A23" s="27"/>
      <c r="B23" s="28"/>
      <c r="C23" s="23"/>
      <c r="D23" s="23"/>
      <c r="E23" s="24"/>
    </row>
    <row r="24" spans="1:6" ht="82.5" x14ac:dyDescent="0.25">
      <c r="A24" s="10" t="s">
        <v>10</v>
      </c>
      <c r="B24" s="12" t="s">
        <v>14</v>
      </c>
      <c r="C24" s="17">
        <v>5450000</v>
      </c>
      <c r="D24" s="17">
        <v>27950000</v>
      </c>
      <c r="E24" s="18">
        <v>97900000</v>
      </c>
    </row>
    <row r="25" spans="1:6" ht="12" customHeight="1" x14ac:dyDescent="0.25">
      <c r="A25" s="27"/>
      <c r="B25" s="28"/>
      <c r="C25" s="23"/>
      <c r="D25" s="23"/>
      <c r="E25" s="24"/>
    </row>
    <row r="26" spans="1:6" ht="49.5" x14ac:dyDescent="0.25">
      <c r="A26" s="10" t="s">
        <v>3</v>
      </c>
      <c r="B26" s="12" t="s">
        <v>15</v>
      </c>
      <c r="C26" s="17">
        <f t="shared" ref="C26:D26" si="2">C28</f>
        <v>-150000000</v>
      </c>
      <c r="D26" s="17">
        <f t="shared" si="2"/>
        <v>-150000000</v>
      </c>
      <c r="E26" s="18">
        <f t="shared" ref="E26" si="3">E28</f>
        <v>-150000000</v>
      </c>
    </row>
    <row r="27" spans="1:6" ht="12" customHeight="1" x14ac:dyDescent="0.25">
      <c r="A27" s="27"/>
      <c r="B27" s="28"/>
      <c r="C27" s="23"/>
      <c r="D27" s="23"/>
      <c r="E27" s="24"/>
    </row>
    <row r="28" spans="1:6" ht="85.5" customHeight="1" thickBot="1" x14ac:dyDescent="0.3">
      <c r="A28" s="10" t="s">
        <v>9</v>
      </c>
      <c r="B28" s="12" t="s">
        <v>16</v>
      </c>
      <c r="C28" s="31">
        <v>-150000000</v>
      </c>
      <c r="D28" s="31">
        <v>-150000000</v>
      </c>
      <c r="E28" s="32">
        <v>-150000000</v>
      </c>
    </row>
    <row r="29" spans="1:6" s="5" customFormat="1" ht="39" customHeight="1" thickBot="1" x14ac:dyDescent="0.35">
      <c r="A29" s="4"/>
      <c r="B29" s="9" t="s">
        <v>8</v>
      </c>
      <c r="C29" s="33">
        <f>C6+C12+C20+C22+C26</f>
        <v>5780663200</v>
      </c>
      <c r="D29" s="33">
        <f>D6+D12+D20+D22+D26</f>
        <v>0</v>
      </c>
      <c r="E29" s="21">
        <f>E6+E12+E20+E22+E26</f>
        <v>0</v>
      </c>
    </row>
    <row r="32" spans="1:6" x14ac:dyDescent="0.25">
      <c r="B32" s="3"/>
      <c r="C32" s="2"/>
      <c r="D32" s="2"/>
      <c r="E32" s="2"/>
    </row>
    <row r="33" spans="3:5" x14ac:dyDescent="0.25">
      <c r="C33" s="2"/>
    </row>
    <row r="34" spans="3:5" x14ac:dyDescent="0.25">
      <c r="C34" s="2"/>
    </row>
    <row r="35" spans="3:5" x14ac:dyDescent="0.25">
      <c r="C35" s="2"/>
      <c r="D35" s="2"/>
      <c r="E35" s="2"/>
    </row>
  </sheetData>
  <mergeCells count="2">
    <mergeCell ref="A2:E2"/>
    <mergeCell ref="C1:E1"/>
  </mergeCells>
  <phoneticPr fontId="4" type="noConversion"/>
  <printOptions horizontalCentered="1"/>
  <pageMargins left="0.59055118110236227" right="0.39370078740157483" top="0.78740157480314965" bottom="0.62992125984251968" header="0.31496062992125984" footer="0.31496062992125984"/>
  <pageSetup paperSize="9" scale="61" firstPageNumber="907" fitToHeight="0" orientation="portrait" useFirstPageNumber="1" r:id="rId1"/>
  <headerFooter scaleWithDoc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2021-12-03T11:25:58Z</cp:lastPrinted>
  <dcterms:created xsi:type="dcterms:W3CDTF">2001-12-06T13:20:51Z</dcterms:created>
  <dcterms:modified xsi:type="dcterms:W3CDTF">2021-12-03T11:26:07Z</dcterms:modified>
</cp:coreProperties>
</file>