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окументы\Отдел АиИР\ЭАД\03-01 Заключения в ЗС\2021\Законопроекты\Изменения в бюджет_июнь\Материалы\Приложения\"/>
    </mc:Choice>
  </mc:AlternateContent>
  <bookViews>
    <workbookView xWindow="-150" yWindow="165" windowWidth="25320" windowHeight="13800"/>
  </bookViews>
  <sheets>
    <sheet name="Приложение 3" sheetId="1" r:id="rId1"/>
  </sheets>
  <definedNames>
    <definedName name="_xlnm._FilterDatabase" localSheetId="0" hidden="1">'Приложение 3'!$A$6:$F$81</definedName>
    <definedName name="_xlnm.Print_Titles" localSheetId="0">'Приложение 3'!$5:$6</definedName>
  </definedNames>
  <calcPr calcId="162913"/>
</workbook>
</file>

<file path=xl/calcChain.xml><?xml version="1.0" encoding="utf-8"?>
<calcChain xmlns="http://schemas.openxmlformats.org/spreadsheetml/2006/main">
  <c r="D80" i="1" l="1"/>
  <c r="D79" i="1"/>
  <c r="D78" i="1"/>
  <c r="D76" i="1"/>
  <c r="D74" i="1"/>
  <c r="D73" i="1"/>
  <c r="D72" i="1"/>
  <c r="D70" i="1"/>
  <c r="D69" i="1"/>
  <c r="D68" i="1"/>
  <c r="D67" i="1"/>
  <c r="D65" i="1"/>
  <c r="D64" i="1"/>
  <c r="D63" i="1"/>
  <c r="D62" i="1"/>
  <c r="D61" i="1"/>
  <c r="D59" i="1"/>
  <c r="D58" i="1"/>
  <c r="D57" i="1"/>
  <c r="D56" i="1"/>
  <c r="D55" i="1"/>
  <c r="D54" i="1"/>
  <c r="D52" i="1"/>
  <c r="D51" i="1"/>
  <c r="D49" i="1"/>
  <c r="D48" i="1"/>
  <c r="D47" i="1"/>
  <c r="D46" i="1"/>
  <c r="D45" i="1"/>
  <c r="D44" i="1"/>
  <c r="D43" i="1"/>
  <c r="D41" i="1"/>
  <c r="D40" i="1"/>
  <c r="D38" i="1"/>
  <c r="D37" i="1"/>
  <c r="D36" i="1"/>
  <c r="D35" i="1"/>
  <c r="D33" i="1"/>
  <c r="D32" i="1"/>
  <c r="D31" i="1"/>
  <c r="D30" i="1"/>
  <c r="D29" i="1"/>
  <c r="D28" i="1"/>
  <c r="D27" i="1"/>
  <c r="D26" i="1"/>
  <c r="D25" i="1"/>
  <c r="D23" i="1"/>
  <c r="D22" i="1"/>
  <c r="D21" i="1"/>
  <c r="D20" i="1"/>
  <c r="D18" i="1"/>
  <c r="D16" i="1"/>
  <c r="D15" i="1"/>
  <c r="D14" i="1"/>
  <c r="D13" i="1"/>
  <c r="D12" i="1"/>
  <c r="D11" i="1"/>
  <c r="D10" i="1"/>
  <c r="D9" i="1"/>
  <c r="D8" i="1"/>
  <c r="C77" i="1" l="1"/>
  <c r="D77" i="1" s="1"/>
  <c r="C75" i="1"/>
  <c r="D75" i="1" s="1"/>
  <c r="C71" i="1"/>
  <c r="D71" i="1" s="1"/>
  <c r="C66" i="1"/>
  <c r="D66" i="1" s="1"/>
  <c r="C60" i="1"/>
  <c r="D60" i="1" s="1"/>
  <c r="C53" i="1"/>
  <c r="D53" i="1" s="1"/>
  <c r="C50" i="1"/>
  <c r="D50" i="1" s="1"/>
  <c r="C42" i="1"/>
  <c r="D42" i="1" s="1"/>
  <c r="C39" i="1"/>
  <c r="D39" i="1" s="1"/>
  <c r="C34" i="1"/>
  <c r="D34" i="1" s="1"/>
  <c r="C24" i="1"/>
  <c r="D24" i="1" s="1"/>
  <c r="C19" i="1"/>
  <c r="D19" i="1" s="1"/>
  <c r="C17" i="1"/>
  <c r="D17" i="1" s="1"/>
  <c r="C7" i="1"/>
  <c r="D7" i="1" s="1"/>
  <c r="E81" i="1" l="1"/>
  <c r="F19" i="1"/>
  <c r="F34" i="1"/>
  <c r="F75" i="1"/>
  <c r="F39" i="1"/>
  <c r="F17" i="1"/>
  <c r="F7" i="1"/>
  <c r="F8" i="1"/>
  <c r="F9" i="1"/>
  <c r="F10" i="1"/>
  <c r="F11" i="1"/>
  <c r="F12" i="1"/>
  <c r="F13" i="1"/>
  <c r="F14" i="1"/>
  <c r="F15" i="1"/>
  <c r="F16" i="1"/>
  <c r="F18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5" i="1"/>
  <c r="F36" i="1"/>
  <c r="F37" i="1"/>
  <c r="F38" i="1"/>
  <c r="F40" i="1"/>
  <c r="F41" i="1"/>
  <c r="F43" i="1"/>
  <c r="F44" i="1"/>
  <c r="F45" i="1"/>
  <c r="F46" i="1"/>
  <c r="F47" i="1"/>
  <c r="F48" i="1"/>
  <c r="F49" i="1"/>
  <c r="F50" i="1"/>
  <c r="F51" i="1"/>
  <c r="F52" i="1"/>
  <c r="F54" i="1"/>
  <c r="F55" i="1"/>
  <c r="F56" i="1"/>
  <c r="F57" i="1"/>
  <c r="F58" i="1"/>
  <c r="F59" i="1"/>
  <c r="F60" i="1"/>
  <c r="F61" i="1"/>
  <c r="F62" i="1"/>
  <c r="F63" i="1"/>
  <c r="F64" i="1"/>
  <c r="F65" i="1"/>
  <c r="F67" i="1"/>
  <c r="F68" i="1"/>
  <c r="F69" i="1"/>
  <c r="F70" i="1"/>
  <c r="F72" i="1"/>
  <c r="F73" i="1"/>
  <c r="F74" i="1"/>
  <c r="F76" i="1"/>
  <c r="F78" i="1"/>
  <c r="F79" i="1"/>
  <c r="F80" i="1"/>
  <c r="F77" i="1" l="1"/>
  <c r="F71" i="1"/>
  <c r="F66" i="1"/>
  <c r="F53" i="1"/>
  <c r="F42" i="1"/>
  <c r="F24" i="1"/>
  <c r="D81" i="1" l="1"/>
  <c r="C81" i="1"/>
  <c r="F81" i="1" l="1"/>
</calcChain>
</file>

<file path=xl/sharedStrings.xml><?xml version="1.0" encoding="utf-8"?>
<sst xmlns="http://schemas.openxmlformats.org/spreadsheetml/2006/main" count="160" uniqueCount="160">
  <si>
    <t>(тыс. руб.)</t>
  </si>
  <si>
    <t>А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</si>
  <si>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</si>
  <si>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</si>
  <si>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</si>
  <si>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</si>
  <si>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</si>
  <si>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</si>
  <si>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</si>
  <si>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</si>
  <si>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</si>
  <si>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</si>
  <si>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</si>
  <si>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</si>
  <si>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</si>
  <si>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0110</t>
  </si>
  <si>
    <t>Фундаментальные исследования</t>
  </si>
  <si>
    <t>0111</t>
  </si>
  <si>
    <t>Резервные фонды</t>
  </si>
  <si>
    <t>0113</t>
  </si>
  <si>
    <t>Другие общегосударственные вопросы</t>
  </si>
  <si>
    <t>0200</t>
  </si>
  <si>
    <t>0203</t>
  </si>
  <si>
    <t>Мобилизационная и вневойсковая подготовка</t>
  </si>
  <si>
    <t>0300</t>
  </si>
  <si>
    <t>0304</t>
  </si>
  <si>
    <t>Органы юстиции</t>
  </si>
  <si>
    <t>0309</t>
  </si>
  <si>
    <t>0310</t>
  </si>
  <si>
    <t>0314</t>
  </si>
  <si>
    <t>Другие вопросы в области национальной безопасности и правоохранительной деятельности</t>
  </si>
  <si>
    <t>0400</t>
  </si>
  <si>
    <t>0401</t>
  </si>
  <si>
    <t>Общеэкономические вопросы</t>
  </si>
  <si>
    <t>0404</t>
  </si>
  <si>
    <t>Воспроизводство минерально-сырьевой базы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</si>
  <si>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</si>
  <si>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</si>
  <si>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</si>
  <si>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</si>
  <si>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</si>
  <si>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</si>
  <si>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</si>
  <si>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</si>
  <si>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</si>
  <si>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</si>
  <si>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</si>
  <si>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</si>
  <si>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</si>
  <si>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</si>
  <si>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</si>
  <si>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</si>
  <si>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</si>
  <si>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</si>
  <si>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</si>
  <si>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</si>
  <si>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</si>
  <si>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</si>
  <si>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</si>
  <si>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</si>
  <si>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0605</t>
  </si>
  <si>
    <t>Другие вопросы в области охраны окружающей среды</t>
  </si>
  <si>
    <t>0700</t>
  </si>
  <si>
    <t>0701</t>
  </si>
  <si>
    <t>Дошкольное образование</t>
  </si>
  <si>
    <t>0702</t>
  </si>
  <si>
    <t>Общее образование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</si>
  <si>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</si>
  <si>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</si>
  <si>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</si>
  <si>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</si>
  <si>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</si>
  <si>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</si>
  <si>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</si>
  <si>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</si>
  <si>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</si>
  <si>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</si>
  <si>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</si>
  <si>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</si>
  <si>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</si>
  <si>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</si>
  <si>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</si>
  <si>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</si>
  <si>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</si>
  <si>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</si>
  <si>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</si>
  <si>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</si>
  <si>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</si>
  <si>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</si>
  <si>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</si>
  <si>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0909</t>
  </si>
  <si>
    <t>Другие вопросы в области здравоохранения</t>
  </si>
  <si>
    <t>1000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</si>
  <si>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</si>
  <si>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</si>
  <si>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</si>
  <si>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</si>
  <si>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</si>
  <si>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</si>
  <si>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</si>
  <si>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</si>
  <si>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</si>
  <si>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</si>
  <si>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</si>
  <si>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</si>
  <si>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</si>
  <si>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</si>
  <si>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</si>
  <si>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</si>
  <si>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</si>
  <si>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</si>
  <si>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</si>
  <si>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</si>
  <si>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1201</t>
  </si>
  <si>
    <t>Телевидение и радиовещание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</si>
  <si>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</si>
  <si>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</si>
  <si>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</si>
  <si>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</si>
  <si>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</si>
  <si>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1301</t>
  </si>
  <si>
    <t>1400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</si>
  <si>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</si>
  <si>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</si>
  <si>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</si>
  <si>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</si>
  <si>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</si>
  <si>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</si>
  <si>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Итого</t>
  </si>
  <si>
    <t>0703</t>
  </si>
  <si>
    <t>Дополнительное образование детей</t>
  </si>
  <si>
    <t>Молодежная политика</t>
  </si>
  <si>
    <t>0603</t>
  </si>
  <si>
    <t>Охрана объектов растительного и животного мира и среды их обитания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</si>
  <si>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</si>
  <si>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</si>
  <si>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</si>
  <si>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</si>
  <si>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</si>
  <si>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</si>
  <si>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</si>
  <si>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</si>
  <si>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</si>
  <si>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</si>
  <si>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</si>
  <si>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</si>
  <si>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МЕЖБЮДЖЕТНЫЕ ТРАНСФЕРТЫ ОБЩЕГО ХАРАКТЕРА БЮДЖЕТАМ БЮДЖЕТНОЙ СИСТЕМЫ РОССИЙСКОЙ ФЕДЕРАЦИИ</t>
  </si>
  <si>
    <t>Отклонение
(тыс. руб.)
гр.2-гр.1</t>
  </si>
  <si>
    <t>Отклонение
(%)
 гр.2/гр.1*100</t>
  </si>
  <si>
    <t>Б</t>
  </si>
  <si>
    <t>РП</t>
  </si>
  <si>
    <t>Наименование</t>
  </si>
  <si>
    <t>Бюджетные
ассигнования
в соответствии
с Законом КО
от 03.12.2020
№ 27-ОЗ
(тыс. руб.)</t>
  </si>
  <si>
    <t>Приложение 3 к заключению на проект закона Калужской области  "О внесении изменений в Закон Калужской области "Об областном бюджете на 2021 год и на плановый период 2022 и 2023 годов"</t>
  </si>
  <si>
    <t>Бюджетные
ассигнования
с учётом
поправок в
Закон КО
от 03.12.2020
№ 27-ОЗ
(тыс. руб.)</t>
  </si>
  <si>
    <t>Изменение структуры бюджетных ассигнований областного бюджета по разделам и подразделам классификации расходов бюджета на 2021 год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</si>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</sst>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#,##0.0"/>
    <numFmt numFmtId="166" formatCode="dd\.mm\.yyyy"/>
    <numFmt numFmtId="167" formatCode="#,##0.00000"/>
  </numFmts>
  <fonts count="47" x14ac:knownFonts="1">
    <font>
      <sz val="10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0"/>
      <name val="Arial Cyr"/>
      <charset val="204"/>
    </font>
    <font>
      <b/>
      <sz val="12"/>
      <color indexed="24"/>
      <name val="Times New Roman Cyr"/>
      <family val="1"/>
      <charset val="204"/>
    </font>
    <font>
      <sz val="10"/>
      <color theme="1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2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Arial Cyr"/>
    </font>
    <font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name val="Times New Roman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77">
    <xf numFmtId="0" fontId="0" fillId="0" borderId="0"/>
    <xf numFmtId="0" fontId="5" fillId="0" borderId="0">
      <alignment vertical="top" wrapText="1"/>
    </xf>
    <xf numFmtId="0" fontId="8" fillId="0" borderId="0" applyProtection="0"/>
    <xf numFmtId="0" fontId="5" fillId="0" borderId="0">
      <alignment vertical="top" wrapText="1"/>
    </xf>
    <xf numFmtId="0" fontId="9" fillId="0" borderId="0"/>
    <xf numFmtId="1" fontId="10" fillId="0" borderId="0"/>
    <xf numFmtId="164" fontId="5" fillId="0" borderId="0">
      <alignment vertical="top" wrapText="1"/>
    </xf>
    <xf numFmtId="0" fontId="5" fillId="0" borderId="0">
      <alignment vertical="top" wrapText="1"/>
    </xf>
    <xf numFmtId="0" fontId="4" fillId="0" borderId="0"/>
    <xf numFmtId="164" fontId="5" fillId="0" borderId="0">
      <alignment vertical="top" wrapText="1"/>
    </xf>
    <xf numFmtId="0" fontId="11" fillId="0" borderId="0"/>
    <xf numFmtId="49" fontId="13" fillId="2" borderId="3">
      <alignment horizontal="left" wrapText="1"/>
    </xf>
    <xf numFmtId="49" fontId="13" fillId="2" borderId="3">
      <alignment horizontal="center" wrapText="1"/>
    </xf>
    <xf numFmtId="4" fontId="15" fillId="2" borderId="3">
      <alignment horizontal="right" shrinkToFit="1"/>
    </xf>
    <xf numFmtId="49" fontId="15" fillId="2" borderId="3">
      <alignment horizontal="left" wrapText="1"/>
    </xf>
    <xf numFmtId="49" fontId="15" fillId="2" borderId="3">
      <alignment horizontal="center" wrapText="1"/>
    </xf>
    <xf numFmtId="0" fontId="11" fillId="0" borderId="0"/>
    <xf numFmtId="0" fontId="5" fillId="0" borderId="0">
      <alignment vertical="top" wrapText="1"/>
    </xf>
    <xf numFmtId="164" fontId="5" fillId="0" borderId="0">
      <alignment vertical="top" wrapText="1"/>
    </xf>
    <xf numFmtId="0" fontId="18" fillId="0" borderId="0"/>
    <xf numFmtId="0" fontId="19" fillId="0" borderId="0"/>
    <xf numFmtId="0" fontId="20" fillId="0" borderId="0"/>
    <xf numFmtId="0" fontId="21" fillId="0" borderId="0">
      <alignment horizontal="center" wrapText="1"/>
    </xf>
    <xf numFmtId="0" fontId="22" fillId="0" borderId="0"/>
    <xf numFmtId="0" fontId="22" fillId="0" borderId="6"/>
    <xf numFmtId="0" fontId="23" fillId="0" borderId="0"/>
    <xf numFmtId="0" fontId="24" fillId="0" borderId="0"/>
    <xf numFmtId="0" fontId="25" fillId="0" borderId="9">
      <alignment horizontal="center"/>
    </xf>
    <xf numFmtId="0" fontId="25" fillId="0" borderId="11">
      <alignment horizontal="center"/>
    </xf>
    <xf numFmtId="0" fontId="23" fillId="0" borderId="12"/>
    <xf numFmtId="0" fontId="25" fillId="0" borderId="0">
      <alignment horizontal="center"/>
    </xf>
    <xf numFmtId="0" fontId="25" fillId="0" borderId="13">
      <alignment horizontal="center"/>
    </xf>
    <xf numFmtId="0" fontId="22" fillId="0" borderId="14"/>
    <xf numFmtId="0" fontId="25" fillId="0" borderId="0">
      <alignment horizontal="left"/>
    </xf>
    <xf numFmtId="0" fontId="26" fillId="0" borderId="0">
      <alignment horizontal="center" vertical="top"/>
    </xf>
    <xf numFmtId="49" fontId="27" fillId="0" borderId="0">
      <alignment horizontal="right"/>
    </xf>
    <xf numFmtId="49" fontId="27" fillId="0" borderId="15">
      <alignment horizontal="right"/>
    </xf>
    <xf numFmtId="49" fontId="23" fillId="0" borderId="16">
      <alignment horizontal="center"/>
    </xf>
    <xf numFmtId="0" fontId="23" fillId="0" borderId="17"/>
    <xf numFmtId="49" fontId="23" fillId="0" borderId="0">
      <alignment horizontal="center"/>
    </xf>
    <xf numFmtId="49" fontId="25" fillId="0" borderId="0">
      <alignment horizontal="right"/>
    </xf>
    <xf numFmtId="0" fontId="25" fillId="0" borderId="0"/>
    <xf numFmtId="0" fontId="25" fillId="0" borderId="0">
      <alignment horizontal="right"/>
    </xf>
    <xf numFmtId="0" fontId="25" fillId="0" borderId="15">
      <alignment horizontal="right"/>
    </xf>
    <xf numFmtId="166" fontId="25" fillId="0" borderId="18">
      <alignment horizontal="center"/>
    </xf>
    <xf numFmtId="166" fontId="25" fillId="0" borderId="0">
      <alignment horizontal="center"/>
    </xf>
    <xf numFmtId="49" fontId="25" fillId="0" borderId="0"/>
    <xf numFmtId="0" fontId="25" fillId="0" borderId="19">
      <alignment horizontal="center"/>
    </xf>
    <xf numFmtId="0" fontId="25" fillId="0" borderId="6">
      <alignment wrapText="1"/>
    </xf>
    <xf numFmtId="49" fontId="25" fillId="0" borderId="20">
      <alignment horizontal="center"/>
    </xf>
    <xf numFmtId="49" fontId="25" fillId="0" borderId="0">
      <alignment horizontal="center"/>
    </xf>
    <xf numFmtId="0" fontId="25" fillId="0" borderId="7">
      <alignment wrapText="1"/>
    </xf>
    <xf numFmtId="49" fontId="25" fillId="0" borderId="18">
      <alignment horizontal="center"/>
    </xf>
    <xf numFmtId="0" fontId="25" fillId="0" borderId="10">
      <alignment horizontal="left"/>
    </xf>
    <xf numFmtId="49" fontId="25" fillId="0" borderId="10"/>
    <xf numFmtId="0" fontId="25" fillId="0" borderId="18">
      <alignment horizontal="center"/>
    </xf>
    <xf numFmtId="49" fontId="25" fillId="0" borderId="21">
      <alignment horizontal="center"/>
    </xf>
    <xf numFmtId="0" fontId="28" fillId="0" borderId="0"/>
    <xf numFmtId="0" fontId="28" fillId="0" borderId="13"/>
    <xf numFmtId="0" fontId="28" fillId="0" borderId="22"/>
    <xf numFmtId="0" fontId="20" fillId="0" borderId="0">
      <alignment horizontal="center"/>
    </xf>
    <xf numFmtId="49" fontId="25" fillId="0" borderId="3">
      <alignment horizontal="center" vertical="center" wrapText="1"/>
    </xf>
    <xf numFmtId="49" fontId="25" fillId="0" borderId="3">
      <alignment horizontal="center" vertical="center" wrapText="1"/>
    </xf>
    <xf numFmtId="0" fontId="25" fillId="0" borderId="3">
      <alignment horizontal="center" vertical="center" wrapText="1"/>
    </xf>
    <xf numFmtId="49" fontId="25" fillId="0" borderId="3">
      <alignment horizontal="center" vertical="center" wrapText="1"/>
    </xf>
    <xf numFmtId="49" fontId="25" fillId="0" borderId="11">
      <alignment horizontal="center" vertical="center" wrapText="1"/>
    </xf>
    <xf numFmtId="0" fontId="25" fillId="0" borderId="23">
      <alignment horizontal="left" wrapText="1"/>
    </xf>
    <xf numFmtId="49" fontId="25" fillId="0" borderId="24">
      <alignment horizontal="center" wrapText="1"/>
    </xf>
    <xf numFmtId="49" fontId="25" fillId="0" borderId="25">
      <alignment horizontal="center"/>
    </xf>
    <xf numFmtId="4" fontId="25" fillId="0" borderId="3">
      <alignment horizontal="right"/>
    </xf>
    <xf numFmtId="4" fontId="25" fillId="0" borderId="23">
      <alignment horizontal="right"/>
    </xf>
    <xf numFmtId="0" fontId="25" fillId="0" borderId="26">
      <alignment horizontal="left" wrapText="1" indent="1"/>
    </xf>
    <xf numFmtId="49" fontId="25" fillId="0" borderId="27">
      <alignment horizontal="center" wrapText="1"/>
    </xf>
    <xf numFmtId="49" fontId="25" fillId="0" borderId="5">
      <alignment horizontal="center"/>
    </xf>
    <xf numFmtId="49" fontId="25" fillId="0" borderId="26">
      <alignment horizontal="center"/>
    </xf>
    <xf numFmtId="0" fontId="25" fillId="0" borderId="28">
      <alignment horizontal="left" wrapText="1" indent="2"/>
    </xf>
    <xf numFmtId="49" fontId="25" fillId="0" borderId="29">
      <alignment horizontal="center"/>
    </xf>
    <xf numFmtId="49" fontId="25" fillId="0" borderId="4">
      <alignment horizontal="center"/>
    </xf>
    <xf numFmtId="4" fontId="25" fillId="0" borderId="4">
      <alignment horizontal="right"/>
    </xf>
    <xf numFmtId="4" fontId="25" fillId="0" borderId="28">
      <alignment horizontal="right"/>
    </xf>
    <xf numFmtId="0" fontId="25" fillId="0" borderId="30"/>
    <xf numFmtId="0" fontId="25" fillId="2" borderId="30"/>
    <xf numFmtId="0" fontId="25" fillId="2" borderId="0"/>
    <xf numFmtId="0" fontId="25" fillId="0" borderId="0">
      <alignment horizontal="left" wrapText="1"/>
    </xf>
    <xf numFmtId="49" fontId="25" fillId="0" borderId="0">
      <alignment horizontal="center" wrapText="1"/>
    </xf>
    <xf numFmtId="49" fontId="20" fillId="0" borderId="0"/>
    <xf numFmtId="0" fontId="25" fillId="0" borderId="0"/>
    <xf numFmtId="0" fontId="25" fillId="0" borderId="0">
      <alignment horizontal="center"/>
    </xf>
    <xf numFmtId="0" fontId="25" fillId="0" borderId="6">
      <alignment horizontal="left"/>
    </xf>
    <xf numFmtId="49" fontId="25" fillId="0" borderId="6"/>
    <xf numFmtId="0" fontId="25" fillId="0" borderId="6"/>
    <xf numFmtId="0" fontId="23" fillId="0" borderId="6"/>
    <xf numFmtId="0" fontId="25" fillId="0" borderId="31">
      <alignment horizontal="left" wrapText="1"/>
    </xf>
    <xf numFmtId="49" fontId="25" fillId="0" borderId="4">
      <alignment horizontal="center" wrapText="1"/>
    </xf>
    <xf numFmtId="0" fontId="25" fillId="0" borderId="28">
      <alignment horizontal="left" wrapText="1"/>
    </xf>
    <xf numFmtId="0" fontId="25" fillId="0" borderId="32">
      <alignment horizontal="left" wrapText="1" indent="1"/>
    </xf>
    <xf numFmtId="49" fontId="25" fillId="0" borderId="33">
      <alignment horizontal="center" wrapText="1"/>
    </xf>
    <xf numFmtId="49" fontId="25" fillId="0" borderId="3">
      <alignment horizontal="center"/>
    </xf>
    <xf numFmtId="49" fontId="25" fillId="0" borderId="23">
      <alignment horizontal="center"/>
    </xf>
    <xf numFmtId="0" fontId="25" fillId="0" borderId="34"/>
    <xf numFmtId="0" fontId="20" fillId="0" borderId="35">
      <alignment horizontal="left" wrapText="1"/>
    </xf>
    <xf numFmtId="0" fontId="25" fillId="0" borderId="36">
      <alignment horizontal="center" wrapText="1"/>
    </xf>
    <xf numFmtId="49" fontId="25" fillId="0" borderId="37">
      <alignment horizontal="center" wrapText="1"/>
    </xf>
    <xf numFmtId="4" fontId="25" fillId="0" borderId="25">
      <alignment horizontal="right"/>
    </xf>
    <xf numFmtId="0" fontId="20" fillId="0" borderId="38">
      <alignment horizontal="left" wrapText="1"/>
    </xf>
    <xf numFmtId="4" fontId="25" fillId="0" borderId="38">
      <alignment horizontal="right"/>
    </xf>
    <xf numFmtId="0" fontId="25" fillId="0" borderId="0">
      <alignment horizontal="center" wrapText="1"/>
    </xf>
    <xf numFmtId="0" fontId="20" fillId="0" borderId="0">
      <alignment horizontal="center"/>
    </xf>
    <xf numFmtId="49" fontId="25" fillId="0" borderId="0"/>
    <xf numFmtId="0" fontId="20" fillId="0" borderId="6"/>
    <xf numFmtId="49" fontId="25" fillId="0" borderId="6">
      <alignment horizontal="left"/>
    </xf>
    <xf numFmtId="0" fontId="25" fillId="0" borderId="39">
      <alignment horizontal="left" wrapText="1"/>
    </xf>
    <xf numFmtId="0" fontId="25" fillId="0" borderId="40">
      <alignment horizontal="left" wrapText="1"/>
    </xf>
    <xf numFmtId="0" fontId="25" fillId="0" borderId="41">
      <alignment horizontal="left" wrapText="1"/>
    </xf>
    <xf numFmtId="0" fontId="25" fillId="0" borderId="42">
      <alignment horizontal="left" wrapText="1"/>
    </xf>
    <xf numFmtId="0" fontId="23" fillId="0" borderId="5"/>
    <xf numFmtId="0" fontId="23" fillId="0" borderId="26"/>
    <xf numFmtId="0" fontId="25" fillId="0" borderId="39">
      <alignment horizontal="left" wrapText="1" indent="1"/>
    </xf>
    <xf numFmtId="49" fontId="25" fillId="0" borderId="29">
      <alignment horizontal="center" wrapText="1"/>
    </xf>
    <xf numFmtId="0" fontId="25" fillId="0" borderId="40">
      <alignment horizontal="left" wrapText="1" indent="1"/>
    </xf>
    <xf numFmtId="0" fontId="25" fillId="0" borderId="41">
      <alignment horizontal="left" wrapText="1" indent="2"/>
    </xf>
    <xf numFmtId="0" fontId="25" fillId="0" borderId="42">
      <alignment horizontal="left" wrapText="1" indent="2"/>
    </xf>
    <xf numFmtId="0" fontId="25" fillId="0" borderId="40">
      <alignment horizontal="left" wrapText="1" indent="2"/>
    </xf>
    <xf numFmtId="49" fontId="25" fillId="0" borderId="29">
      <alignment horizontal="center" shrinkToFit="1"/>
    </xf>
    <xf numFmtId="49" fontId="25" fillId="0" borderId="4">
      <alignment horizontal="center" shrinkToFit="1"/>
    </xf>
    <xf numFmtId="0" fontId="20" fillId="0" borderId="8">
      <alignment horizontal="center" vertical="center" textRotation="90" wrapText="1"/>
    </xf>
    <xf numFmtId="0" fontId="25" fillId="0" borderId="3">
      <alignment horizontal="center" vertical="top" wrapText="1"/>
    </xf>
    <xf numFmtId="0" fontId="25" fillId="0" borderId="3">
      <alignment horizontal="center" vertical="top"/>
    </xf>
    <xf numFmtId="0" fontId="25" fillId="0" borderId="3">
      <alignment horizontal="center" vertical="top"/>
    </xf>
    <xf numFmtId="49" fontId="25" fillId="0" borderId="3">
      <alignment horizontal="center" vertical="top" wrapText="1"/>
    </xf>
    <xf numFmtId="0" fontId="25" fillId="0" borderId="3">
      <alignment horizontal="center" vertical="top" wrapText="1"/>
    </xf>
    <xf numFmtId="0" fontId="20" fillId="0" borderId="43"/>
    <xf numFmtId="49" fontId="20" fillId="0" borderId="24">
      <alignment horizontal="center"/>
    </xf>
    <xf numFmtId="0" fontId="28" fillId="0" borderId="17"/>
    <xf numFmtId="49" fontId="29" fillId="0" borderId="44">
      <alignment horizontal="left" vertical="center" wrapText="1"/>
    </xf>
    <xf numFmtId="49" fontId="20" fillId="0" borderId="33">
      <alignment horizontal="center" vertical="center" wrapText="1"/>
    </xf>
    <xf numFmtId="49" fontId="25" fillId="0" borderId="42">
      <alignment horizontal="left" vertical="center" wrapText="1" indent="2"/>
    </xf>
    <xf numFmtId="49" fontId="25" fillId="0" borderId="27">
      <alignment horizontal="center" vertical="center" wrapText="1"/>
    </xf>
    <xf numFmtId="0" fontId="25" fillId="0" borderId="5"/>
    <xf numFmtId="4" fontId="25" fillId="0" borderId="5">
      <alignment horizontal="right"/>
    </xf>
    <xf numFmtId="4" fontId="25" fillId="0" borderId="26">
      <alignment horizontal="right"/>
    </xf>
    <xf numFmtId="49" fontId="25" fillId="0" borderId="40">
      <alignment horizontal="left" vertical="center" wrapText="1" indent="3"/>
    </xf>
    <xf numFmtId="49" fontId="25" fillId="0" borderId="29">
      <alignment horizontal="center" vertical="center" wrapText="1"/>
    </xf>
    <xf numFmtId="49" fontId="25" fillId="0" borderId="44">
      <alignment horizontal="left" vertical="center" wrapText="1" indent="3"/>
    </xf>
    <xf numFmtId="49" fontId="25" fillId="0" borderId="33">
      <alignment horizontal="center" vertical="center" wrapText="1"/>
    </xf>
    <xf numFmtId="49" fontId="25" fillId="0" borderId="45">
      <alignment horizontal="left" vertical="center" wrapText="1" indent="3"/>
    </xf>
    <xf numFmtId="0" fontId="29" fillId="0" borderId="43">
      <alignment horizontal="left" vertical="center" wrapText="1"/>
    </xf>
    <xf numFmtId="0" fontId="20" fillId="0" borderId="10">
      <alignment horizontal="center" vertical="center" textRotation="90" wrapText="1"/>
    </xf>
    <xf numFmtId="49" fontId="25" fillId="0" borderId="10">
      <alignment horizontal="left" vertical="center" wrapText="1" indent="3"/>
    </xf>
    <xf numFmtId="49" fontId="25" fillId="0" borderId="10">
      <alignment horizontal="center" vertical="center" wrapText="1"/>
    </xf>
    <xf numFmtId="4" fontId="25" fillId="0" borderId="10">
      <alignment horizontal="right"/>
    </xf>
    <xf numFmtId="0" fontId="23" fillId="0" borderId="10"/>
    <xf numFmtId="0" fontId="25" fillId="0" borderId="0">
      <alignment vertical="center"/>
    </xf>
    <xf numFmtId="49" fontId="25" fillId="0" borderId="0">
      <alignment horizontal="left" vertical="center" wrapText="1" indent="3"/>
    </xf>
    <xf numFmtId="49" fontId="25" fillId="0" borderId="0">
      <alignment horizontal="center" vertical="center" wrapText="1"/>
    </xf>
    <xf numFmtId="4" fontId="25" fillId="0" borderId="0">
      <alignment horizontal="right" shrinkToFit="1"/>
    </xf>
    <xf numFmtId="0" fontId="20" fillId="0" borderId="0">
      <alignment horizontal="center" vertical="center" textRotation="90" wrapText="1"/>
    </xf>
    <xf numFmtId="49" fontId="25" fillId="0" borderId="6">
      <alignment horizontal="left" vertical="center" wrapText="1" indent="3"/>
    </xf>
    <xf numFmtId="49" fontId="25" fillId="0" borderId="6">
      <alignment horizontal="center" vertical="center" wrapText="1"/>
    </xf>
    <xf numFmtId="4" fontId="25" fillId="0" borderId="6">
      <alignment horizontal="right"/>
    </xf>
    <xf numFmtId="0" fontId="20" fillId="0" borderId="9">
      <alignment horizontal="center" vertical="center" textRotation="90" wrapText="1"/>
    </xf>
    <xf numFmtId="49" fontId="20" fillId="0" borderId="24">
      <alignment horizontal="center" vertical="center" wrapText="1"/>
    </xf>
    <xf numFmtId="0" fontId="25" fillId="0" borderId="26"/>
    <xf numFmtId="49" fontId="25" fillId="0" borderId="46">
      <alignment horizontal="center" vertical="center" wrapText="1"/>
    </xf>
    <xf numFmtId="4" fontId="25" fillId="0" borderId="11">
      <alignment horizontal="right"/>
    </xf>
    <xf numFmtId="4" fontId="25" fillId="0" borderId="47">
      <alignment horizontal="right"/>
    </xf>
    <xf numFmtId="0" fontId="20" fillId="0" borderId="0">
      <alignment horizontal="center" vertical="center" textRotation="90"/>
    </xf>
    <xf numFmtId="0" fontId="20" fillId="0" borderId="9">
      <alignment horizontal="center" vertical="center" textRotation="90"/>
    </xf>
    <xf numFmtId="49" fontId="29" fillId="0" borderId="43">
      <alignment horizontal="left" vertical="center" wrapText="1"/>
    </xf>
    <xf numFmtId="0" fontId="23" fillId="0" borderId="30"/>
    <xf numFmtId="0" fontId="20" fillId="0" borderId="3">
      <alignment horizontal="center" vertical="center" textRotation="90"/>
    </xf>
    <xf numFmtId="0" fontId="25" fillId="0" borderId="24">
      <alignment horizontal="center" vertical="center"/>
    </xf>
    <xf numFmtId="0" fontId="25" fillId="0" borderId="44">
      <alignment horizontal="left" vertical="center" wrapText="1"/>
    </xf>
    <xf numFmtId="0" fontId="25" fillId="0" borderId="27">
      <alignment horizontal="center" vertical="center"/>
    </xf>
    <xf numFmtId="0" fontId="25" fillId="0" borderId="29">
      <alignment horizontal="center" vertical="center"/>
    </xf>
    <xf numFmtId="0" fontId="25" fillId="0" borderId="33">
      <alignment horizontal="center" vertical="center"/>
    </xf>
    <xf numFmtId="0" fontId="25" fillId="0" borderId="45">
      <alignment horizontal="left" vertical="center" wrapText="1"/>
    </xf>
    <xf numFmtId="49" fontId="29" fillId="0" borderId="48">
      <alignment horizontal="left" vertical="center" wrapText="1"/>
    </xf>
    <xf numFmtId="49" fontId="25" fillId="0" borderId="25">
      <alignment horizontal="center" vertical="center"/>
    </xf>
    <xf numFmtId="49" fontId="25" fillId="0" borderId="49">
      <alignment horizontal="left" vertical="center" wrapText="1"/>
    </xf>
    <xf numFmtId="49" fontId="25" fillId="0" borderId="5">
      <alignment horizontal="center" vertical="center"/>
    </xf>
    <xf numFmtId="49" fontId="25" fillId="0" borderId="4">
      <alignment horizontal="center" vertical="center"/>
    </xf>
    <xf numFmtId="49" fontId="25" fillId="0" borderId="3">
      <alignment horizontal="center" vertical="center"/>
    </xf>
    <xf numFmtId="49" fontId="25" fillId="0" borderId="50">
      <alignment horizontal="left" vertical="center" wrapText="1"/>
    </xf>
    <xf numFmtId="49" fontId="25" fillId="0" borderId="6">
      <alignment horizontal="center"/>
    </xf>
    <xf numFmtId="0" fontId="25" fillId="0" borderId="6">
      <alignment horizontal="center"/>
    </xf>
    <xf numFmtId="49" fontId="25" fillId="0" borderId="0">
      <alignment horizontal="left"/>
    </xf>
    <xf numFmtId="0" fontId="25" fillId="0" borderId="10">
      <alignment horizontal="center"/>
    </xf>
    <xf numFmtId="49" fontId="25" fillId="0" borderId="10">
      <alignment horizontal="center"/>
    </xf>
    <xf numFmtId="49" fontId="25" fillId="0" borderId="6"/>
    <xf numFmtId="0" fontId="17" fillId="0" borderId="6">
      <alignment wrapText="1"/>
    </xf>
    <xf numFmtId="0" fontId="30" fillId="0" borderId="6"/>
    <xf numFmtId="0" fontId="17" fillId="0" borderId="3">
      <alignment wrapText="1"/>
    </xf>
    <xf numFmtId="0" fontId="17" fillId="0" borderId="10">
      <alignment wrapText="1"/>
    </xf>
    <xf numFmtId="0" fontId="30" fillId="0" borderId="1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3" borderId="0"/>
    <xf numFmtId="0" fontId="23" fillId="3" borderId="6"/>
    <xf numFmtId="0" fontId="23" fillId="3" borderId="7"/>
    <xf numFmtId="0" fontId="23" fillId="3" borderId="10"/>
    <xf numFmtId="0" fontId="23" fillId="3" borderId="51"/>
    <xf numFmtId="0" fontId="23" fillId="3" borderId="52"/>
    <xf numFmtId="0" fontId="23" fillId="3" borderId="53"/>
    <xf numFmtId="0" fontId="23" fillId="3" borderId="30"/>
    <xf numFmtId="0" fontId="23" fillId="3" borderId="54"/>
    <xf numFmtId="0" fontId="5" fillId="0" borderId="0"/>
    <xf numFmtId="0" fontId="31" fillId="0" borderId="0"/>
    <xf numFmtId="0" fontId="31" fillId="0" borderId="0">
      <alignment horizontal="right"/>
    </xf>
    <xf numFmtId="0" fontId="31" fillId="0" borderId="0">
      <alignment horizontal="center"/>
    </xf>
    <xf numFmtId="0" fontId="33" fillId="0" borderId="0">
      <alignment horizontal="right"/>
    </xf>
    <xf numFmtId="0" fontId="6" fillId="0" borderId="0"/>
    <xf numFmtId="0" fontId="6" fillId="0" borderId="6"/>
    <xf numFmtId="0" fontId="31" fillId="0" borderId="9"/>
    <xf numFmtId="0" fontId="31" fillId="0" borderId="11">
      <alignment horizontal="center"/>
    </xf>
    <xf numFmtId="0" fontId="12" fillId="0" borderId="0"/>
    <xf numFmtId="0" fontId="16" fillId="0" borderId="0"/>
    <xf numFmtId="49" fontId="31" fillId="0" borderId="15">
      <alignment horizontal="right"/>
    </xf>
    <xf numFmtId="49" fontId="31" fillId="0" borderId="16">
      <alignment horizontal="center" vertical="center"/>
    </xf>
    <xf numFmtId="0" fontId="31" fillId="0" borderId="0">
      <alignment horizontal="left"/>
    </xf>
    <xf numFmtId="0" fontId="5" fillId="0" borderId="0">
      <alignment horizontal="center"/>
    </xf>
    <xf numFmtId="0" fontId="31" fillId="0" borderId="15">
      <alignment horizontal="right"/>
    </xf>
    <xf numFmtId="166" fontId="31" fillId="0" borderId="18">
      <alignment horizontal="center" vertical="center"/>
    </xf>
    <xf numFmtId="0" fontId="14" fillId="0" borderId="0">
      <alignment horizontal="left"/>
    </xf>
    <xf numFmtId="49" fontId="31" fillId="0" borderId="0"/>
    <xf numFmtId="49" fontId="31" fillId="0" borderId="18">
      <alignment horizontal="center"/>
    </xf>
    <xf numFmtId="49" fontId="31" fillId="0" borderId="18">
      <alignment horizontal="center" vertical="center"/>
    </xf>
    <xf numFmtId="0" fontId="17" fillId="0" borderId="0"/>
    <xf numFmtId="0" fontId="31" fillId="0" borderId="10">
      <alignment horizontal="left"/>
    </xf>
    <xf numFmtId="49" fontId="31" fillId="0" borderId="10"/>
    <xf numFmtId="0" fontId="6" fillId="0" borderId="10"/>
    <xf numFmtId="49" fontId="31" fillId="0" borderId="18"/>
    <xf numFmtId="49" fontId="31" fillId="0" borderId="21">
      <alignment horizontal="center" vertical="center"/>
    </xf>
    <xf numFmtId="49" fontId="31" fillId="0" borderId="30">
      <alignment horizontal="center" vertical="center"/>
    </xf>
    <xf numFmtId="0" fontId="17" fillId="0" borderId="6"/>
    <xf numFmtId="0" fontId="31" fillId="0" borderId="3">
      <alignment horizontal="center" vertical="center"/>
    </xf>
    <xf numFmtId="0" fontId="31" fillId="0" borderId="11">
      <alignment horizontal="center" vertical="center"/>
    </xf>
    <xf numFmtId="49" fontId="31" fillId="0" borderId="11">
      <alignment horizontal="center" vertical="center"/>
    </xf>
    <xf numFmtId="0" fontId="31" fillId="0" borderId="23">
      <alignment horizontal="left" wrapText="1"/>
    </xf>
    <xf numFmtId="49" fontId="31" fillId="0" borderId="24">
      <alignment horizontal="center" shrinkToFit="1"/>
    </xf>
    <xf numFmtId="49" fontId="31" fillId="0" borderId="25">
      <alignment horizontal="center"/>
    </xf>
    <xf numFmtId="4" fontId="31" fillId="0" borderId="25">
      <alignment horizontal="right" shrinkToFit="1"/>
    </xf>
    <xf numFmtId="4" fontId="31" fillId="0" borderId="38">
      <alignment horizontal="right" shrinkToFit="1"/>
    </xf>
    <xf numFmtId="0" fontId="31" fillId="0" borderId="26">
      <alignment horizontal="left" wrapText="1" indent="2"/>
    </xf>
    <xf numFmtId="49" fontId="31" fillId="0" borderId="27">
      <alignment horizontal="center" shrinkToFit="1"/>
    </xf>
    <xf numFmtId="49" fontId="31" fillId="0" borderId="5">
      <alignment horizontal="left" shrinkToFit="1"/>
    </xf>
    <xf numFmtId="4" fontId="31" fillId="0" borderId="5">
      <alignment horizontal="right" shrinkToFit="1"/>
    </xf>
    <xf numFmtId="4" fontId="31" fillId="0" borderId="26">
      <alignment horizontal="right" shrinkToFit="1"/>
    </xf>
    <xf numFmtId="0" fontId="31" fillId="0" borderId="28">
      <alignment horizontal="left" wrapText="1" indent="2"/>
    </xf>
    <xf numFmtId="49" fontId="31" fillId="0" borderId="29">
      <alignment horizontal="center" shrinkToFit="1"/>
    </xf>
    <xf numFmtId="49" fontId="31" fillId="0" borderId="4">
      <alignment horizontal="center" shrinkToFit="1"/>
    </xf>
    <xf numFmtId="4" fontId="31" fillId="0" borderId="4">
      <alignment horizontal="right" shrinkToFit="1"/>
    </xf>
    <xf numFmtId="4" fontId="31" fillId="0" borderId="28">
      <alignment horizontal="right" shrinkToFit="1"/>
    </xf>
    <xf numFmtId="49" fontId="31" fillId="0" borderId="33">
      <alignment horizontal="center" shrinkToFit="1"/>
    </xf>
    <xf numFmtId="49" fontId="31" fillId="0" borderId="3">
      <alignment horizontal="center"/>
    </xf>
    <xf numFmtId="4" fontId="31" fillId="0" borderId="3">
      <alignment horizontal="right" shrinkToFit="1"/>
    </xf>
    <xf numFmtId="4" fontId="31" fillId="0" borderId="23">
      <alignment horizontal="right" shrinkToFit="1"/>
    </xf>
    <xf numFmtId="0" fontId="31" fillId="0" borderId="32">
      <alignment horizontal="left" wrapText="1" indent="2"/>
    </xf>
    <xf numFmtId="0" fontId="5" fillId="0" borderId="30"/>
    <xf numFmtId="0" fontId="5" fillId="0" borderId="6"/>
    <xf numFmtId="0" fontId="31" fillId="0" borderId="8">
      <alignment horizontal="center" vertical="center"/>
    </xf>
    <xf numFmtId="0" fontId="31" fillId="0" borderId="11">
      <alignment horizontal="center" vertical="center"/>
    </xf>
    <xf numFmtId="0" fontId="31" fillId="0" borderId="55">
      <alignment horizontal="center" vertical="center"/>
    </xf>
    <xf numFmtId="0" fontId="5" fillId="0" borderId="56">
      <alignment vertical="top" wrapText="1"/>
    </xf>
    <xf numFmtId="49" fontId="31" fillId="0" borderId="24">
      <alignment horizontal="center"/>
    </xf>
    <xf numFmtId="0" fontId="5" fillId="0" borderId="56">
      <alignment horizontal="left" wrapText="1" indent="1"/>
    </xf>
    <xf numFmtId="49" fontId="31" fillId="0" borderId="33">
      <alignment horizontal="center"/>
    </xf>
    <xf numFmtId="0" fontId="5" fillId="0" borderId="56">
      <alignment horizontal="left" vertical="top" wrapText="1" indent="1"/>
    </xf>
    <xf numFmtId="0" fontId="5" fillId="0" borderId="23">
      <alignment horizontal="left" vertical="top" wrapText="1" indent="1"/>
    </xf>
    <xf numFmtId="49" fontId="34" fillId="0" borderId="3">
      <alignment horizontal="center"/>
    </xf>
    <xf numFmtId="0" fontId="34" fillId="0" borderId="3">
      <alignment horizontal="center"/>
    </xf>
    <xf numFmtId="0" fontId="34" fillId="0" borderId="23">
      <alignment horizontal="center"/>
    </xf>
    <xf numFmtId="0" fontId="31" fillId="0" borderId="15">
      <alignment horizontal="left" wrapText="1" indent="2"/>
    </xf>
    <xf numFmtId="49" fontId="31" fillId="0" borderId="46">
      <alignment horizontal="center" shrinkToFit="1"/>
    </xf>
    <xf numFmtId="49" fontId="31" fillId="0" borderId="11">
      <alignment horizontal="center"/>
    </xf>
    <xf numFmtId="4" fontId="31" fillId="0" borderId="57">
      <alignment horizontal="right" shrinkToFit="1"/>
    </xf>
    <xf numFmtId="4" fontId="31" fillId="0" borderId="58">
      <alignment horizontal="right" shrinkToFit="1"/>
    </xf>
    <xf numFmtId="0" fontId="17" fillId="0" borderId="30"/>
    <xf numFmtId="0" fontId="5" fillId="0" borderId="6">
      <alignment horizontal="left"/>
    </xf>
    <xf numFmtId="0" fontId="31" fillId="0" borderId="6">
      <alignment horizontal="center"/>
    </xf>
    <xf numFmtId="0" fontId="5" fillId="0" borderId="0">
      <alignment horizontal="left"/>
    </xf>
    <xf numFmtId="49" fontId="31" fillId="0" borderId="0">
      <alignment horizontal="left"/>
    </xf>
    <xf numFmtId="49" fontId="31" fillId="0" borderId="0">
      <alignment horizontal="center"/>
    </xf>
    <xf numFmtId="0" fontId="32" fillId="0" borderId="6"/>
    <xf numFmtId="0" fontId="32" fillId="0" borderId="10"/>
    <xf numFmtId="0" fontId="5" fillId="0" borderId="10"/>
    <xf numFmtId="0" fontId="23" fillId="0" borderId="0"/>
    <xf numFmtId="0" fontId="23" fillId="0" borderId="0"/>
    <xf numFmtId="0" fontId="5" fillId="3" borderId="0"/>
    <xf numFmtId="0" fontId="16" fillId="0" borderId="0">
      <alignment horizontal="center"/>
    </xf>
    <xf numFmtId="0" fontId="14" fillId="0" borderId="3">
      <alignment horizontal="center" vertical="center"/>
    </xf>
    <xf numFmtId="0" fontId="5" fillId="3" borderId="10"/>
    <xf numFmtId="0" fontId="14" fillId="0" borderId="3">
      <alignment horizontal="center" vertical="center" wrapText="1"/>
    </xf>
    <xf numFmtId="0" fontId="31" fillId="0" borderId="6">
      <alignment horizontal="left" wrapText="1"/>
    </xf>
    <xf numFmtId="0" fontId="31" fillId="0" borderId="7">
      <alignment horizontal="left" wrapText="1"/>
    </xf>
    <xf numFmtId="0" fontId="14" fillId="0" borderId="5">
      <alignment horizontal="center" vertical="center" wrapText="1"/>
    </xf>
    <xf numFmtId="0" fontId="14" fillId="0" borderId="4">
      <alignment horizontal="center" vertical="center" wrapText="1"/>
    </xf>
    <xf numFmtId="0" fontId="5" fillId="0" borderId="3">
      <alignment horizontal="center" vertical="center" wrapText="1"/>
    </xf>
    <xf numFmtId="0" fontId="14" fillId="0" borderId="3">
      <alignment horizontal="center" vertical="center" wrapText="1"/>
    </xf>
    <xf numFmtId="0" fontId="14" fillId="0" borderId="3">
      <alignment horizontal="center" vertical="center" wrapText="1"/>
    </xf>
    <xf numFmtId="0" fontId="5" fillId="3" borderId="6"/>
    <xf numFmtId="0" fontId="5" fillId="3" borderId="51"/>
    <xf numFmtId="0" fontId="32" fillId="0" borderId="3">
      <alignment horizontal="left"/>
    </xf>
    <xf numFmtId="0" fontId="31" fillId="0" borderId="6">
      <alignment horizontal="center" vertical="top"/>
    </xf>
    <xf numFmtId="49" fontId="31" fillId="0" borderId="10">
      <alignment horizontal="center"/>
    </xf>
    <xf numFmtId="0" fontId="31" fillId="0" borderId="10">
      <alignment horizontal="center"/>
    </xf>
    <xf numFmtId="49" fontId="31" fillId="0" borderId="6">
      <alignment horizontal="center"/>
    </xf>
    <xf numFmtId="0" fontId="32" fillId="0" borderId="3">
      <alignment horizontal="left" wrapText="1"/>
    </xf>
    <xf numFmtId="49" fontId="13" fillId="2" borderId="3">
      <alignment horizontal="left" wrapText="1"/>
    </xf>
    <xf numFmtId="0" fontId="3" fillId="0" borderId="0"/>
    <xf numFmtId="164" fontId="36" fillId="0" borderId="0">
      <alignment vertical="top" wrapText="1"/>
    </xf>
    <xf numFmtId="0" fontId="11" fillId="0" borderId="0"/>
    <xf numFmtId="0" fontId="5" fillId="0" borderId="0">
      <alignment vertical="top" wrapText="1"/>
    </xf>
    <xf numFmtId="0" fontId="3" fillId="0" borderId="0"/>
    <xf numFmtId="0" fontId="9" fillId="0" borderId="0"/>
    <xf numFmtId="0" fontId="2" fillId="0" borderId="0"/>
    <xf numFmtId="0" fontId="15" fillId="2" borderId="3">
      <alignment horizontal="left" wrapText="1"/>
    </xf>
    <xf numFmtId="0" fontId="38" fillId="0" borderId="0"/>
    <xf numFmtId="0" fontId="38" fillId="0" borderId="0"/>
    <xf numFmtId="0" fontId="39" fillId="4" borderId="0"/>
    <xf numFmtId="0" fontId="15" fillId="2" borderId="3">
      <alignment horizontal="center" vertical="center" wrapText="1"/>
    </xf>
    <xf numFmtId="0" fontId="15" fillId="2" borderId="3">
      <alignment horizontal="center" vertical="center" shrinkToFit="1"/>
    </xf>
    <xf numFmtId="0" fontId="15" fillId="2" borderId="3">
      <alignment horizontal="left" vertical="center" wrapText="1"/>
    </xf>
    <xf numFmtId="0" fontId="13" fillId="2" borderId="3">
      <alignment horizontal="left" vertical="center" wrapText="1"/>
    </xf>
    <xf numFmtId="0" fontId="15" fillId="2" borderId="3">
      <alignment horizontal="left"/>
    </xf>
    <xf numFmtId="0" fontId="40" fillId="0" borderId="10"/>
    <xf numFmtId="0" fontId="39" fillId="4" borderId="0">
      <alignment horizontal="center" vertical="center"/>
    </xf>
    <xf numFmtId="0" fontId="13" fillId="2" borderId="3">
      <alignment horizontal="center" vertical="center" wrapText="1"/>
    </xf>
    <xf numFmtId="0" fontId="40" fillId="0" borderId="0">
      <alignment horizontal="left" wrapText="1"/>
    </xf>
    <xf numFmtId="4" fontId="15" fillId="2" borderId="3">
      <alignment horizontal="right" vertical="center" shrinkToFit="1"/>
    </xf>
    <xf numFmtId="4" fontId="13" fillId="2" borderId="3">
      <alignment horizontal="right" vertical="center" shrinkToFit="1"/>
    </xf>
    <xf numFmtId="49" fontId="15" fillId="2" borderId="3">
      <alignment horizontal="center" vertical="center" shrinkToFit="1"/>
    </xf>
    <xf numFmtId="49" fontId="15" fillId="2" borderId="3">
      <alignment horizontal="right" vertical="center" shrinkToFit="1"/>
    </xf>
    <xf numFmtId="49" fontId="13" fillId="2" borderId="3">
      <alignment horizontal="right" vertical="center" shrinkToFit="1"/>
    </xf>
    <xf numFmtId="2" fontId="15" fillId="2" borderId="3">
      <alignment horizontal="right" vertical="center" shrinkToFit="1"/>
    </xf>
    <xf numFmtId="0" fontId="40" fillId="0" borderId="0">
      <alignment horizontal="left" vertical="top" wrapText="1"/>
    </xf>
    <xf numFmtId="0" fontId="41" fillId="0" borderId="0">
      <alignment horizontal="center" wrapText="1"/>
    </xf>
    <xf numFmtId="0" fontId="41" fillId="0" borderId="0">
      <alignment horizontal="center"/>
    </xf>
    <xf numFmtId="0" fontId="40" fillId="0" borderId="0">
      <alignment wrapText="1"/>
    </xf>
    <xf numFmtId="0" fontId="40" fillId="0" borderId="0">
      <alignment horizontal="right"/>
    </xf>
    <xf numFmtId="0" fontId="40" fillId="0" borderId="0"/>
    <xf numFmtId="0" fontId="40" fillId="0" borderId="12"/>
    <xf numFmtId="0" fontId="42" fillId="0" borderId="12"/>
    <xf numFmtId="0" fontId="42" fillId="0" borderId="0"/>
    <xf numFmtId="0" fontId="11" fillId="0" borderId="0"/>
    <xf numFmtId="0" fontId="5" fillId="0" borderId="0">
      <alignment vertical="top" wrapText="1"/>
    </xf>
    <xf numFmtId="0" fontId="2" fillId="0" borderId="0"/>
    <xf numFmtId="49" fontId="13" fillId="2" borderId="3">
      <alignment horizontal="left" wrapText="1"/>
    </xf>
    <xf numFmtId="49" fontId="13" fillId="2" borderId="3">
      <alignment horizontal="center" wrapText="1"/>
    </xf>
    <xf numFmtId="4" fontId="15" fillId="2" borderId="3">
      <alignment horizontal="right" shrinkToFit="1"/>
    </xf>
    <xf numFmtId="49" fontId="15" fillId="2" borderId="3">
      <alignment horizontal="left" wrapText="1"/>
    </xf>
    <xf numFmtId="49" fontId="15" fillId="2" borderId="3">
      <alignment horizontal="center" wrapText="1"/>
    </xf>
    <xf numFmtId="0" fontId="20" fillId="0" borderId="0"/>
    <xf numFmtId="0" fontId="21" fillId="0" borderId="0">
      <alignment horizontal="center" wrapText="1"/>
    </xf>
    <xf numFmtId="0" fontId="23" fillId="0" borderId="0"/>
    <xf numFmtId="0" fontId="24" fillId="0" borderId="0"/>
    <xf numFmtId="0" fontId="25" fillId="0" borderId="0">
      <alignment horizontal="left"/>
    </xf>
    <xf numFmtId="0" fontId="26" fillId="0" borderId="0">
      <alignment horizontal="center" vertical="top"/>
    </xf>
    <xf numFmtId="0" fontId="25" fillId="0" borderId="0"/>
    <xf numFmtId="0" fontId="25" fillId="0" borderId="6">
      <alignment wrapText="1"/>
    </xf>
    <xf numFmtId="0" fontId="25" fillId="0" borderId="7">
      <alignment wrapText="1"/>
    </xf>
    <xf numFmtId="0" fontId="25" fillId="0" borderId="10">
      <alignment horizontal="left"/>
    </xf>
    <xf numFmtId="0" fontId="28" fillId="0" borderId="0"/>
    <xf numFmtId="49" fontId="25" fillId="0" borderId="24">
      <alignment horizontal="center" wrapText="1"/>
    </xf>
    <xf numFmtId="49" fontId="25" fillId="0" borderId="27">
      <alignment horizontal="center" wrapText="1"/>
    </xf>
    <xf numFmtId="0" fontId="25" fillId="0" borderId="28">
      <alignment horizontal="left" wrapText="1" indent="2"/>
    </xf>
    <xf numFmtId="49" fontId="25" fillId="0" borderId="29">
      <alignment horizontal="center"/>
    </xf>
    <xf numFmtId="0" fontId="23" fillId="0" borderId="0"/>
    <xf numFmtId="0" fontId="23" fillId="0" borderId="0"/>
    <xf numFmtId="0" fontId="23" fillId="3" borderId="0"/>
    <xf numFmtId="0" fontId="23" fillId="3" borderId="6"/>
    <xf numFmtId="0" fontId="23" fillId="3" borderId="7"/>
    <xf numFmtId="0" fontId="23" fillId="3" borderId="51"/>
    <xf numFmtId="0" fontId="23" fillId="3" borderId="52"/>
    <xf numFmtId="0" fontId="2" fillId="0" borderId="0"/>
    <xf numFmtId="164" fontId="5" fillId="0" borderId="0">
      <alignment vertical="top" wrapText="1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12"/>
    <xf numFmtId="0" fontId="40" fillId="0" borderId="0"/>
    <xf numFmtId="0" fontId="38" fillId="0" borderId="0"/>
    <xf numFmtId="0" fontId="41" fillId="0" borderId="0">
      <alignment horizontal="center"/>
    </xf>
    <xf numFmtId="49" fontId="15" fillId="0" borderId="3">
      <alignment horizontal="center" vertical="center" wrapText="1"/>
    </xf>
    <xf numFmtId="0" fontId="15" fillId="0" borderId="3">
      <alignment horizontal="left"/>
    </xf>
    <xf numFmtId="0" fontId="13" fillId="0" borderId="3">
      <alignment horizontal="center" vertical="center" shrinkToFit="1"/>
    </xf>
    <xf numFmtId="49" fontId="13" fillId="0" borderId="3">
      <alignment horizontal="left" vertical="center" wrapText="1"/>
    </xf>
    <xf numFmtId="4" fontId="13" fillId="0" borderId="3">
      <alignment horizontal="right" vertical="center" shrinkToFit="1"/>
    </xf>
    <xf numFmtId="0" fontId="39" fillId="0" borderId="0"/>
    <xf numFmtId="0" fontId="41" fillId="0" borderId="0">
      <alignment horizontal="center" wrapText="1"/>
    </xf>
    <xf numFmtId="0" fontId="40" fillId="0" borderId="0">
      <alignment horizontal="left" wrapText="1"/>
    </xf>
    <xf numFmtId="0" fontId="40" fillId="0" borderId="12"/>
    <xf numFmtId="49" fontId="13" fillId="0" borderId="3">
      <alignment horizontal="center" vertical="center" wrapText="1"/>
    </xf>
    <xf numFmtId="0" fontId="15" fillId="0" borderId="3">
      <alignment horizontal="center" vertical="center" wrapText="1"/>
    </xf>
    <xf numFmtId="0" fontId="41" fillId="0" borderId="0">
      <alignment horizontal="center"/>
    </xf>
    <xf numFmtId="49" fontId="15" fillId="0" borderId="3">
      <alignment horizontal="center" vertical="center" wrapText="1"/>
    </xf>
    <xf numFmtId="0" fontId="40" fillId="0" borderId="0">
      <alignment horizontal="right"/>
    </xf>
    <xf numFmtId="0" fontId="40" fillId="0" borderId="0">
      <alignment wrapText="1"/>
    </xf>
    <xf numFmtId="4" fontId="15" fillId="0" borderId="3">
      <alignment horizontal="right" vertical="center" shrinkToFit="1"/>
    </xf>
    <xf numFmtId="49" fontId="13" fillId="0" borderId="3">
      <alignment horizontal="left" vertical="center" wrapText="1"/>
    </xf>
    <xf numFmtId="0" fontId="40" fillId="0" borderId="0">
      <alignment horizontal="left" vertical="top" wrapText="1"/>
    </xf>
    <xf numFmtId="0" fontId="40" fillId="0" borderId="0">
      <alignment horizontal="left" wrapText="1"/>
    </xf>
    <xf numFmtId="0" fontId="40" fillId="0" borderId="0">
      <alignment horizontal="left" vertical="top" wrapText="1"/>
    </xf>
    <xf numFmtId="0" fontId="40" fillId="0" borderId="0">
      <alignment horizontal="right"/>
    </xf>
    <xf numFmtId="49" fontId="15" fillId="0" borderId="3">
      <alignment horizontal="left" vertical="center" wrapText="1"/>
    </xf>
    <xf numFmtId="0" fontId="13" fillId="0" borderId="3">
      <alignment horizontal="center" vertical="center" shrinkToFit="1"/>
    </xf>
    <xf numFmtId="4" fontId="13" fillId="0" borderId="3">
      <alignment horizontal="right" vertical="center" shrinkToFit="1"/>
    </xf>
    <xf numFmtId="0" fontId="41" fillId="0" borderId="0">
      <alignment horizontal="center" wrapText="1"/>
    </xf>
    <xf numFmtId="0" fontId="15" fillId="0" borderId="3">
      <alignment horizontal="center" vertical="center" wrapText="1"/>
    </xf>
    <xf numFmtId="49" fontId="15" fillId="0" borderId="3">
      <alignment horizontal="left" vertical="center" wrapText="1"/>
    </xf>
    <xf numFmtId="0" fontId="15" fillId="0" borderId="3">
      <alignment horizontal="left"/>
    </xf>
    <xf numFmtId="49" fontId="13" fillId="0" borderId="3">
      <alignment horizontal="center" vertical="center" wrapText="1"/>
    </xf>
    <xf numFmtId="4" fontId="15" fillId="0" borderId="3">
      <alignment horizontal="right" vertical="center" shrinkToFit="1"/>
    </xf>
    <xf numFmtId="0" fontId="38" fillId="0" borderId="0"/>
    <xf numFmtId="0" fontId="39" fillId="0" borderId="0"/>
    <xf numFmtId="0" fontId="41" fillId="0" borderId="0">
      <alignment horizontal="center" wrapText="1"/>
    </xf>
    <xf numFmtId="0" fontId="40" fillId="0" borderId="0">
      <alignment wrapText="1"/>
    </xf>
    <xf numFmtId="0" fontId="40" fillId="0" borderId="0"/>
    <xf numFmtId="0" fontId="1" fillId="0" borderId="0"/>
    <xf numFmtId="0" fontId="15" fillId="2" borderId="3">
      <alignment horizontal="center" vertical="center" wrapText="1"/>
    </xf>
    <xf numFmtId="0" fontId="15" fillId="2" borderId="3">
      <alignment horizontal="center" vertical="center" shrinkToFit="1"/>
    </xf>
    <xf numFmtId="0" fontId="15" fillId="2" borderId="3">
      <alignment horizontal="left" vertical="center" wrapText="1"/>
    </xf>
    <xf numFmtId="0" fontId="13" fillId="2" borderId="3">
      <alignment horizontal="left" vertical="center" wrapText="1"/>
    </xf>
    <xf numFmtId="0" fontId="15" fillId="2" borderId="3">
      <alignment horizontal="left"/>
    </xf>
    <xf numFmtId="0" fontId="39" fillId="4" borderId="0">
      <alignment horizontal="center" vertical="center"/>
    </xf>
    <xf numFmtId="0" fontId="13" fillId="2" borderId="3">
      <alignment horizontal="center" vertical="center" wrapText="1"/>
    </xf>
    <xf numFmtId="0" fontId="40" fillId="0" borderId="0">
      <alignment horizontal="left" wrapText="1"/>
    </xf>
    <xf numFmtId="4" fontId="15" fillId="2" borderId="3">
      <alignment horizontal="right" vertical="center" shrinkToFit="1"/>
    </xf>
    <xf numFmtId="4" fontId="13" fillId="2" borderId="3">
      <alignment horizontal="right" vertical="center" shrinkToFit="1"/>
    </xf>
    <xf numFmtId="49" fontId="15" fillId="2" borderId="3">
      <alignment horizontal="center" vertical="center" shrinkToFit="1"/>
    </xf>
    <xf numFmtId="49" fontId="15" fillId="2" borderId="3">
      <alignment horizontal="right" vertical="center" shrinkToFit="1"/>
    </xf>
    <xf numFmtId="49" fontId="13" fillId="2" borderId="3">
      <alignment horizontal="right" vertical="center" shrinkToFit="1"/>
    </xf>
    <xf numFmtId="2" fontId="15" fillId="2" borderId="3">
      <alignment horizontal="right" vertical="center" shrinkToFit="1"/>
    </xf>
    <xf numFmtId="0" fontId="40" fillId="0" borderId="0">
      <alignment horizontal="left" vertical="top" wrapText="1"/>
    </xf>
    <xf numFmtId="0" fontId="41" fillId="0" borderId="0">
      <alignment horizontal="center" wrapText="1"/>
    </xf>
    <xf numFmtId="0" fontId="41" fillId="0" borderId="0">
      <alignment horizontal="center"/>
    </xf>
    <xf numFmtId="0" fontId="40" fillId="0" borderId="0">
      <alignment wrapText="1"/>
    </xf>
    <xf numFmtId="0" fontId="40" fillId="0" borderId="0">
      <alignment horizontal="right"/>
    </xf>
    <xf numFmtId="0" fontId="1" fillId="0" borderId="0"/>
    <xf numFmtId="0" fontId="1" fillId="0" borderId="0"/>
    <xf numFmtId="0" fontId="1" fillId="0" borderId="0"/>
    <xf numFmtId="164" fontId="46" fillId="0" borderId="0">
      <alignment vertical="top" wrapText="1"/>
    </xf>
    <xf numFmtId="0" fontId="32" fillId="0" borderId="0">
      <alignment horizontal="left" vertical="top" wrapText="1"/>
    </xf>
    <xf numFmtId="0" fontId="32" fillId="0" borderId="0"/>
    <xf numFmtId="0" fontId="44" fillId="0" borderId="0">
      <alignment horizontal="center" wrapText="1"/>
    </xf>
    <xf numFmtId="0" fontId="44" fillId="0" borderId="0">
      <alignment horizontal="center"/>
    </xf>
    <xf numFmtId="0" fontId="32" fillId="0" borderId="0">
      <alignment wrapText="1"/>
    </xf>
    <xf numFmtId="0" fontId="32" fillId="0" borderId="0">
      <alignment horizontal="right"/>
    </xf>
    <xf numFmtId="0" fontId="7" fillId="2" borderId="3">
      <alignment horizontal="center" vertical="center" wrapText="1"/>
    </xf>
    <xf numFmtId="0" fontId="32" fillId="0" borderId="12"/>
    <xf numFmtId="0" fontId="6" fillId="2" borderId="3">
      <alignment horizontal="center" vertical="center" shrinkToFit="1"/>
    </xf>
    <xf numFmtId="0" fontId="7" fillId="2" borderId="3">
      <alignment horizontal="left" vertical="center" wrapText="1"/>
    </xf>
    <xf numFmtId="4" fontId="7" fillId="2" borderId="3">
      <alignment horizontal="right" vertical="center" shrinkToFit="1"/>
    </xf>
    <xf numFmtId="49" fontId="7" fillId="2" borderId="3">
      <alignment horizontal="right" vertical="center" shrinkToFit="1"/>
    </xf>
    <xf numFmtId="0" fontId="45" fillId="0" borderId="12"/>
    <xf numFmtId="0" fontId="6" fillId="2" borderId="3">
      <alignment horizontal="left" vertical="center" wrapText="1"/>
    </xf>
    <xf numFmtId="0" fontId="6" fillId="2" borderId="3">
      <alignment horizontal="center" vertical="center" wrapText="1"/>
    </xf>
    <xf numFmtId="4" fontId="6" fillId="2" borderId="3">
      <alignment horizontal="right" vertical="center" shrinkToFit="1"/>
    </xf>
    <xf numFmtId="49" fontId="6" fillId="2" borderId="3">
      <alignment horizontal="right" vertical="center" shrinkToFit="1"/>
    </xf>
    <xf numFmtId="0" fontId="7" fillId="2" borderId="3">
      <alignment horizontal="left"/>
    </xf>
    <xf numFmtId="4" fontId="7" fillId="2" borderId="3">
      <alignment horizontal="right" vertical="top" shrinkToFit="1"/>
    </xf>
    <xf numFmtId="49" fontId="7" fillId="2" borderId="3">
      <alignment horizontal="right" vertical="top" shrinkToFit="1"/>
    </xf>
    <xf numFmtId="0" fontId="32" fillId="0" borderId="10"/>
    <xf numFmtId="0" fontId="32" fillId="0" borderId="0">
      <alignment horizontal="left" wrapText="1"/>
    </xf>
    <xf numFmtId="0" fontId="28" fillId="0" borderId="0">
      <protection locked="0"/>
    </xf>
    <xf numFmtId="0" fontId="40" fillId="0" borderId="0">
      <alignment wrapText="1"/>
    </xf>
    <xf numFmtId="0" fontId="28" fillId="0" borderId="0"/>
    <xf numFmtId="0" fontId="28" fillId="0" borderId="0"/>
    <xf numFmtId="0" fontId="23" fillId="4" borderId="0"/>
    <xf numFmtId="0" fontId="40" fillId="0" borderId="0">
      <alignment horizontal="right"/>
    </xf>
    <xf numFmtId="0" fontId="13" fillId="2" borderId="3">
      <alignment horizontal="center" vertical="center" shrinkToFit="1"/>
    </xf>
    <xf numFmtId="0" fontId="13" fillId="4" borderId="0">
      <alignment vertical="center"/>
    </xf>
  </cellStyleXfs>
  <cellXfs count="24">
    <xf numFmtId="0" fontId="0" fillId="0" borderId="0" xfId="0"/>
    <xf numFmtId="0" fontId="6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4" fontId="37" fillId="0" borderId="0" xfId="0" applyNumberFormat="1" applyFont="1" applyFill="1" applyAlignment="1">
      <alignment vertical="center" wrapText="1"/>
    </xf>
    <xf numFmtId="0" fontId="43" fillId="0" borderId="1" xfId="0" applyFont="1" applyFill="1" applyBorder="1" applyAlignment="1">
      <alignment horizontal="center" vertical="center" wrapText="1"/>
    </xf>
    <xf numFmtId="165" fontId="43" fillId="0" borderId="1" xfId="317" applyNumberFormat="1" applyFont="1" applyFill="1" applyBorder="1" applyAlignment="1" applyProtection="1">
      <alignment horizontal="center" vertical="center" wrapText="1"/>
    </xf>
    <xf numFmtId="0" fontId="16" fillId="2" borderId="1" xfId="453" quotePrefix="1" applyNumberFormat="1" applyFont="1" applyBorder="1" applyProtection="1">
      <alignment horizontal="center" vertical="center" wrapText="1"/>
    </xf>
    <xf numFmtId="0" fontId="16" fillId="2" borderId="1" xfId="456" quotePrefix="1" applyNumberFormat="1" applyFont="1" applyBorder="1" applyProtection="1">
      <alignment horizontal="left" vertical="center" wrapText="1"/>
    </xf>
    <xf numFmtId="0" fontId="17" fillId="2" borderId="1" xfId="461" quotePrefix="1" applyNumberFormat="1" applyFont="1" applyBorder="1" applyProtection="1">
      <alignment horizontal="center" vertical="center" wrapText="1"/>
    </xf>
    <xf numFmtId="0" fontId="17" fillId="2" borderId="1" xfId="460" quotePrefix="1" applyNumberFormat="1" applyFont="1" applyBorder="1" applyProtection="1">
      <alignment horizontal="left" vertical="center" wrapText="1"/>
    </xf>
    <xf numFmtId="4" fontId="37" fillId="0" borderId="0" xfId="0" applyNumberFormat="1" applyFont="1" applyFill="1" applyAlignment="1">
      <alignment horizontal="justify" vertical="center" wrapText="1"/>
    </xf>
    <xf numFmtId="165" fontId="17" fillId="0" borderId="1" xfId="391" applyNumberFormat="1" applyFont="1" applyBorder="1" applyAlignment="1" applyProtection="1">
      <alignment horizontal="right" wrapText="1"/>
    </xf>
    <xf numFmtId="165" fontId="16" fillId="0" borderId="1" xfId="414" applyNumberFormat="1" applyFont="1" applyBorder="1" applyAlignment="1" applyProtection="1">
      <alignment horizontal="right" wrapText="1"/>
    </xf>
    <xf numFmtId="165" fontId="17" fillId="2" borderId="1" xfId="462" applyNumberFormat="1" applyFont="1" applyBorder="1" applyAlignment="1" applyProtection="1">
      <alignment horizontal="right" shrinkToFit="1"/>
    </xf>
    <xf numFmtId="0" fontId="16" fillId="0" borderId="1" xfId="1" applyFont="1" applyFill="1" applyBorder="1" applyAlignment="1">
      <alignment horizontal="center" vertical="center" wrapText="1"/>
    </xf>
    <xf numFmtId="165" fontId="16" fillId="2" borderId="1" xfId="457" applyNumberFormat="1" applyFont="1" applyBorder="1" applyAlignment="1" applyProtection="1">
      <alignment shrinkToFit="1"/>
    </xf>
    <xf numFmtId="165" fontId="17" fillId="0" borderId="3" xfId="468" applyNumberFormat="1" applyFont="1" applyFill="1" applyBorder="1" applyAlignment="1" applyProtection="1">
      <alignment horizontal="right" shrinkToFit="1"/>
    </xf>
    <xf numFmtId="167" fontId="6" fillId="0" borderId="0" xfId="1" applyNumberFormat="1" applyFont="1" applyFill="1" applyBorder="1" applyAlignment="1">
      <alignment vertical="center" wrapText="1"/>
    </xf>
    <xf numFmtId="0" fontId="35" fillId="0" borderId="0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right" vertical="center" wrapText="1"/>
    </xf>
    <xf numFmtId="0" fontId="16" fillId="0" borderId="1" xfId="1" applyFont="1" applyFill="1" applyBorder="1" applyAlignment="1">
      <alignment horizontal="right" vertical="center" wrapText="1"/>
    </xf>
    <xf numFmtId="4" fontId="37" fillId="0" borderId="0" xfId="0" applyNumberFormat="1" applyFont="1" applyFill="1" applyAlignment="1">
      <alignment horizontal="justify" vertical="center" wrapText="1"/>
    </xf>
  </cellXfs>
  <cellStyles count="477">
    <cellStyle name="br" xfId="197"/>
    <cellStyle name="col" xfId="196"/>
    <cellStyle name="st104" xfId="310"/>
    <cellStyle name="st30" xfId="319"/>
    <cellStyle name="style0" xfId="198"/>
    <cellStyle name="style0 2" xfId="289"/>
    <cellStyle name="style0 3" xfId="370"/>
    <cellStyle name="style0 4" xfId="320"/>
    <cellStyle name="style0 5" xfId="471"/>
    <cellStyle name="td" xfId="199"/>
    <cellStyle name="td 2" xfId="290"/>
    <cellStyle name="td 3" xfId="371"/>
    <cellStyle name="td 4" xfId="321"/>
    <cellStyle name="td 5" xfId="472"/>
    <cellStyle name="tr" xfId="195"/>
    <cellStyle name="xl100" xfId="93"/>
    <cellStyle name="xl100 2" xfId="274"/>
    <cellStyle name="xl101" xfId="97"/>
    <cellStyle name="xl101 2" xfId="275"/>
    <cellStyle name="xl102" xfId="102"/>
    <cellStyle name="xl102 2" xfId="283"/>
    <cellStyle name="xl103" xfId="89"/>
    <cellStyle name="xl103 2" xfId="286"/>
    <cellStyle name="xl104" xfId="103"/>
    <cellStyle name="xl104 2" xfId="305"/>
    <cellStyle name="xl105" xfId="85"/>
    <cellStyle name="xl105 2" xfId="287"/>
    <cellStyle name="xl106" xfId="86"/>
    <cellStyle name="xl106 2" xfId="276"/>
    <cellStyle name="xl107" xfId="94"/>
    <cellStyle name="xl107 2" xfId="280"/>
    <cellStyle name="xl108" xfId="104"/>
    <cellStyle name="xl108 2" xfId="277"/>
    <cellStyle name="xl109" xfId="90"/>
    <cellStyle name="xl109 2" xfId="306"/>
    <cellStyle name="xl110" xfId="87"/>
    <cellStyle name="xl110 2" xfId="307"/>
    <cellStyle name="xl111" xfId="91"/>
    <cellStyle name="xl111 2" xfId="278"/>
    <cellStyle name="xl112" xfId="98"/>
    <cellStyle name="xl112 2" xfId="284"/>
    <cellStyle name="xl113" xfId="105"/>
    <cellStyle name="xl113 2" xfId="288"/>
    <cellStyle name="xl114" xfId="107"/>
    <cellStyle name="xl114 2" xfId="281"/>
    <cellStyle name="xl115" xfId="109"/>
    <cellStyle name="xl115 2" xfId="308"/>
    <cellStyle name="xl116" xfId="111"/>
    <cellStyle name="xl116 2" xfId="285"/>
    <cellStyle name="xl117" xfId="113"/>
    <cellStyle name="xl117 2" xfId="282"/>
    <cellStyle name="xl118" xfId="117"/>
    <cellStyle name="xl118 2" xfId="309"/>
    <cellStyle name="xl119" xfId="120"/>
    <cellStyle name="xl119 2" xfId="279"/>
    <cellStyle name="xl120" xfId="208"/>
    <cellStyle name="xl121" xfId="122"/>
    <cellStyle name="xl122" xfId="106"/>
    <cellStyle name="xl123" xfId="110"/>
    <cellStyle name="xl124" xfId="118"/>
    <cellStyle name="xl125" xfId="123"/>
    <cellStyle name="xl126" xfId="124"/>
    <cellStyle name="xl127" xfId="108"/>
    <cellStyle name="xl128" xfId="112"/>
    <cellStyle name="xl129" xfId="114"/>
    <cellStyle name="xl130" xfId="119"/>
    <cellStyle name="xl131" xfId="121"/>
    <cellStyle name="xl132" xfId="115"/>
    <cellStyle name="xl133" xfId="116"/>
    <cellStyle name="xl134" xfId="125"/>
    <cellStyle name="xl135" xfId="147"/>
    <cellStyle name="xl136" xfId="152"/>
    <cellStyle name="xl137" xfId="156"/>
    <cellStyle name="xl138" xfId="160"/>
    <cellStyle name="xl139" xfId="166"/>
    <cellStyle name="xl140" xfId="167"/>
    <cellStyle name="xl141" xfId="170"/>
    <cellStyle name="xl142" xfId="151"/>
    <cellStyle name="xl143" xfId="190"/>
    <cellStyle name="xl144" xfId="192"/>
    <cellStyle name="xl145" xfId="193"/>
    <cellStyle name="xl146" xfId="126"/>
    <cellStyle name="xl147" xfId="131"/>
    <cellStyle name="xl148" xfId="134"/>
    <cellStyle name="xl149" xfId="136"/>
    <cellStyle name="xl150" xfId="141"/>
    <cellStyle name="xl151" xfId="143"/>
    <cellStyle name="xl152" xfId="145"/>
    <cellStyle name="xl153" xfId="146"/>
    <cellStyle name="xl154" xfId="148"/>
    <cellStyle name="xl155" xfId="153"/>
    <cellStyle name="xl156" xfId="157"/>
    <cellStyle name="xl157" xfId="168"/>
    <cellStyle name="xl158" xfId="172"/>
    <cellStyle name="xl159" xfId="176"/>
    <cellStyle name="xl160" xfId="177"/>
    <cellStyle name="xl161" xfId="179"/>
    <cellStyle name="xl162" xfId="183"/>
    <cellStyle name="xl163" xfId="132"/>
    <cellStyle name="xl164" xfId="135"/>
    <cellStyle name="xl165" xfId="137"/>
    <cellStyle name="xl166" xfId="142"/>
    <cellStyle name="xl167" xfId="144"/>
    <cellStyle name="xl168" xfId="149"/>
    <cellStyle name="xl169" xfId="154"/>
    <cellStyle name="xl170" xfId="158"/>
    <cellStyle name="xl171" xfId="161"/>
    <cellStyle name="xl172" xfId="163"/>
    <cellStyle name="xl173" xfId="169"/>
    <cellStyle name="xl174" xfId="171"/>
    <cellStyle name="xl175" xfId="173"/>
    <cellStyle name="xl176" xfId="174"/>
    <cellStyle name="xl177" xfId="175"/>
    <cellStyle name="xl178" xfId="178"/>
    <cellStyle name="xl179" xfId="180"/>
    <cellStyle name="xl180" xfId="181"/>
    <cellStyle name="xl181" xfId="182"/>
    <cellStyle name="xl182" xfId="184"/>
    <cellStyle name="xl183" xfId="187"/>
    <cellStyle name="xl184" xfId="189"/>
    <cellStyle name="xl185" xfId="127"/>
    <cellStyle name="xl186" xfId="129"/>
    <cellStyle name="xl187" xfId="138"/>
    <cellStyle name="xl188" xfId="150"/>
    <cellStyle name="xl189" xfId="155"/>
    <cellStyle name="xl190" xfId="159"/>
    <cellStyle name="xl191" xfId="164"/>
    <cellStyle name="xl192" xfId="191"/>
    <cellStyle name="xl193" xfId="194"/>
    <cellStyle name="xl194" xfId="130"/>
    <cellStyle name="xl195" xfId="185"/>
    <cellStyle name="xl196" xfId="188"/>
    <cellStyle name="xl197" xfId="186"/>
    <cellStyle name="xl198" xfId="139"/>
    <cellStyle name="xl199" xfId="128"/>
    <cellStyle name="xl200" xfId="140"/>
    <cellStyle name="xl201" xfId="162"/>
    <cellStyle name="xl202" xfId="165"/>
    <cellStyle name="xl203" xfId="133"/>
    <cellStyle name="xl21" xfId="200"/>
    <cellStyle name="xl21 2" xfId="291"/>
    <cellStyle name="xl21 3" xfId="372"/>
    <cellStyle name="xl21 4" xfId="322"/>
    <cellStyle name="xl21 5" xfId="473"/>
    <cellStyle name="xl22" xfId="21"/>
    <cellStyle name="xl22 2" xfId="209"/>
    <cellStyle name="xl22 2 2" xfId="413"/>
    <cellStyle name="xl22 3" xfId="355"/>
    <cellStyle name="xl22 4" xfId="323"/>
    <cellStyle name="xl22 4 2" xfId="424"/>
    <cellStyle name="xl22 4 3" xfId="398"/>
    <cellStyle name="xl22 5" xfId="453"/>
    <cellStyle name="xl23" xfId="26"/>
    <cellStyle name="xl23 2" xfId="292"/>
    <cellStyle name="xl23 2 2" xfId="394"/>
    <cellStyle name="xl23 3" xfId="358"/>
    <cellStyle name="xl23 3 2" xfId="390"/>
    <cellStyle name="xl23 4" xfId="324"/>
    <cellStyle name="xl23 4 2" xfId="425"/>
    <cellStyle name="xl23 4 3" xfId="410"/>
    <cellStyle name="xl23 5" xfId="455"/>
    <cellStyle name="xl23 6" xfId="475"/>
    <cellStyle name="xl24" xfId="33"/>
    <cellStyle name="xl24 2" xfId="218"/>
    <cellStyle name="xl24 2 2" xfId="414"/>
    <cellStyle name="xl24 3" xfId="359"/>
    <cellStyle name="xl24 4" xfId="325"/>
    <cellStyle name="xl24 4 2" xfId="426"/>
    <cellStyle name="xl24 4 3" xfId="409"/>
    <cellStyle name="xl24 5" xfId="456"/>
    <cellStyle name="xl25" xfId="41"/>
    <cellStyle name="xl25 2" xfId="222"/>
    <cellStyle name="xl25 2 2" xfId="391"/>
    <cellStyle name="xl25 3" xfId="361"/>
    <cellStyle name="xl25 4" xfId="326"/>
    <cellStyle name="xl25 4 2" xfId="427"/>
    <cellStyle name="xl25 4 3" xfId="404"/>
    <cellStyle name="xl25 5" xfId="460"/>
    <cellStyle name="xl26" xfId="57"/>
    <cellStyle name="xl26 2" xfId="226"/>
    <cellStyle name="xl26 2 2" xfId="415"/>
    <cellStyle name="xl26 3" xfId="365"/>
    <cellStyle name="xl26 4" xfId="327"/>
    <cellStyle name="xl26 4 2" xfId="428"/>
    <cellStyle name="xl26 4 3" xfId="389"/>
    <cellStyle name="xl26 5" xfId="464"/>
    <cellStyle name="xl26 6" xfId="476"/>
    <cellStyle name="xl27" xfId="25"/>
    <cellStyle name="xl27 2" xfId="237"/>
    <cellStyle name="xl27 3" xfId="357"/>
    <cellStyle name="xl27 4" xfId="328"/>
    <cellStyle name="xl27 5" xfId="467"/>
    <cellStyle name="xl28" xfId="201"/>
    <cellStyle name="xl28 2" xfId="293"/>
    <cellStyle name="xl28 2 2" xfId="400"/>
    <cellStyle name="xl28 3" xfId="373"/>
    <cellStyle name="xl28 4" xfId="329"/>
    <cellStyle name="xl28 4 2" xfId="429"/>
    <cellStyle name="xl28 4 3" xfId="388"/>
    <cellStyle name="xl28 5" xfId="461"/>
    <cellStyle name="xl29" xfId="14"/>
    <cellStyle name="xl29 2" xfId="238"/>
    <cellStyle name="xl29 2 2" xfId="416"/>
    <cellStyle name="xl29 3" xfId="61"/>
    <cellStyle name="xl29 4" xfId="353"/>
    <cellStyle name="xl29 5" xfId="330"/>
    <cellStyle name="xl29 5 2" xfId="430"/>
    <cellStyle name="xl29 5 3" xfId="397"/>
    <cellStyle name="xl29 6" xfId="468"/>
    <cellStyle name="xl30" xfId="11"/>
    <cellStyle name="xl30 2" xfId="241"/>
    <cellStyle name="xl30 2 2" xfId="419"/>
    <cellStyle name="xl30 3" xfId="64"/>
    <cellStyle name="xl30 4" xfId="350"/>
    <cellStyle name="xl30 5" xfId="331"/>
    <cellStyle name="xl30 5 2" xfId="431"/>
    <cellStyle name="xl30 5 3" xfId="393"/>
    <cellStyle name="xl30 6" xfId="457"/>
    <cellStyle name="xl31" xfId="202"/>
    <cellStyle name="xl31 2" xfId="246"/>
    <cellStyle name="xl31 2 2" xfId="406"/>
    <cellStyle name="xl31 3" xfId="374"/>
    <cellStyle name="xl31 4" xfId="332"/>
    <cellStyle name="xl31 4 2" xfId="432"/>
    <cellStyle name="xl31 4 3" xfId="395"/>
    <cellStyle name="xl31 5" xfId="462"/>
    <cellStyle name="xl32" xfId="15"/>
    <cellStyle name="xl32 2" xfId="251"/>
    <cellStyle name="xl32 2 2" xfId="417"/>
    <cellStyle name="xl32 3" xfId="311"/>
    <cellStyle name="xl32 4" xfId="66"/>
    <cellStyle name="xl32 5" xfId="354"/>
    <cellStyle name="xl32 6" xfId="333"/>
    <cellStyle name="xl32 6 2" xfId="433"/>
    <cellStyle name="xl32 6 3" xfId="403"/>
    <cellStyle name="xl32 7" xfId="465"/>
    <cellStyle name="xl33" xfId="12"/>
    <cellStyle name="xl33 2" xfId="294"/>
    <cellStyle name="xl33 2 2" xfId="411"/>
    <cellStyle name="xl33 3" xfId="71"/>
    <cellStyle name="xl33 4" xfId="351"/>
    <cellStyle name="xl33 5" xfId="334"/>
    <cellStyle name="xl33 5 2" xfId="434"/>
    <cellStyle name="xl33 5 3" xfId="392"/>
    <cellStyle name="xl33 6" xfId="469"/>
    <cellStyle name="xl34" xfId="75"/>
    <cellStyle name="xl34 2" xfId="219"/>
    <cellStyle name="xl34 2 2" xfId="418"/>
    <cellStyle name="xl34 3" xfId="368"/>
    <cellStyle name="xl34 4" xfId="335"/>
    <cellStyle name="xl34 4 2" xfId="435"/>
    <cellStyle name="xl34 4 3" xfId="386"/>
    <cellStyle name="xl34 5" xfId="458"/>
    <cellStyle name="xl35" xfId="13"/>
    <cellStyle name="xl35 2" xfId="210"/>
    <cellStyle name="xl35 2 2" xfId="405"/>
    <cellStyle name="xl35 3" xfId="203"/>
    <cellStyle name="xl35 4" xfId="352"/>
    <cellStyle name="xl35 5" xfId="336"/>
    <cellStyle name="xl35 5 2" xfId="436"/>
    <cellStyle name="xl35 5 3" xfId="407"/>
    <cellStyle name="xl35 6" xfId="463"/>
    <cellStyle name="xl36" xfId="22"/>
    <cellStyle name="xl36 2" xfId="214"/>
    <cellStyle name="xl36 2 2" xfId="420"/>
    <cellStyle name="xl36 3" xfId="356"/>
    <cellStyle name="xl36 4" xfId="337"/>
    <cellStyle name="xl36 4 2" xfId="437"/>
    <cellStyle name="xl36 4 3" xfId="412"/>
    <cellStyle name="xl36 5" xfId="466"/>
    <cellStyle name="xl37" xfId="34"/>
    <cellStyle name="xl37 2" xfId="230"/>
    <cellStyle name="xl37 2 2" xfId="387"/>
    <cellStyle name="xl37 3" xfId="360"/>
    <cellStyle name="xl37 4" xfId="338"/>
    <cellStyle name="xl37 4 2" xfId="438"/>
    <cellStyle name="xl37 4 3" xfId="399"/>
    <cellStyle name="xl37 5" xfId="447"/>
    <cellStyle name="xl38" xfId="48"/>
    <cellStyle name="xl38 2" xfId="295"/>
    <cellStyle name="xl38 2 2" xfId="421"/>
    <cellStyle name="xl38 3" xfId="362"/>
    <cellStyle name="xl38 4" xfId="339"/>
    <cellStyle name="xl38 4 2" xfId="439"/>
    <cellStyle name="xl38 4 3" xfId="402"/>
    <cellStyle name="xl38 5" xfId="449"/>
    <cellStyle name="xl39" xfId="51"/>
    <cellStyle name="xl39 2" xfId="239"/>
    <cellStyle name="xl39 2 2" xfId="401"/>
    <cellStyle name="xl39 3" xfId="363"/>
    <cellStyle name="xl39 4" xfId="340"/>
    <cellStyle name="xl39 4 2" xfId="440"/>
    <cellStyle name="xl39 4 3" xfId="408"/>
    <cellStyle name="xl39 5" xfId="450"/>
    <cellStyle name="xl40" xfId="53"/>
    <cellStyle name="xl40 2" xfId="242"/>
    <cellStyle name="xl40 2 2" xfId="422"/>
    <cellStyle name="xl40 3" xfId="364"/>
    <cellStyle name="xl40 4" xfId="341"/>
    <cellStyle name="xl40 4 2" xfId="441"/>
    <cellStyle name="xl40 4 3" xfId="385"/>
    <cellStyle name="xl40 5" xfId="451"/>
    <cellStyle name="xl41" xfId="204"/>
    <cellStyle name="xl41 2" xfId="247"/>
    <cellStyle name="xl41 2 2" xfId="396"/>
    <cellStyle name="xl41 3" xfId="375"/>
    <cellStyle name="xl41 4" xfId="342"/>
    <cellStyle name="xl41 4 2" xfId="442"/>
    <cellStyle name="xl41 4 3" xfId="384"/>
    <cellStyle name="xl41 5" xfId="452"/>
    <cellStyle name="xl42" xfId="67"/>
    <cellStyle name="xl42 2" xfId="252"/>
    <cellStyle name="xl42 3" xfId="366"/>
    <cellStyle name="xl42 4" xfId="343"/>
    <cellStyle name="xl42 5" xfId="448"/>
    <cellStyle name="xl43" xfId="72"/>
    <cellStyle name="xl43 2" xfId="296"/>
    <cellStyle name="xl43 3" xfId="367"/>
    <cellStyle name="xl43 4" xfId="344"/>
    <cellStyle name="xl43 5" xfId="454"/>
    <cellStyle name="xl44" xfId="76"/>
    <cellStyle name="xl44 2" xfId="297"/>
    <cellStyle name="xl44 3" xfId="369"/>
    <cellStyle name="xl44 4" xfId="345"/>
    <cellStyle name="xl44 5" xfId="459"/>
    <cellStyle name="xl45" xfId="205"/>
    <cellStyle name="xl45 2" xfId="231"/>
    <cellStyle name="xl45 3" xfId="376"/>
    <cellStyle name="xl45 4" xfId="346"/>
    <cellStyle name="xl46" xfId="80"/>
    <cellStyle name="xl46 2" xfId="243"/>
    <cellStyle name="xl47" xfId="30"/>
    <cellStyle name="xl47 2" xfId="248"/>
    <cellStyle name="xl48" xfId="54"/>
    <cellStyle name="xl48 2" xfId="253"/>
    <cellStyle name="xl49" xfId="46"/>
    <cellStyle name="xl49 2" xfId="223"/>
    <cellStyle name="xl50" xfId="68"/>
    <cellStyle name="xl50 2" xfId="227"/>
    <cellStyle name="xl51" xfId="73"/>
    <cellStyle name="xl51 2" xfId="232"/>
    <cellStyle name="xl51 3" xfId="470"/>
    <cellStyle name="xl52" xfId="77"/>
    <cellStyle name="xl52 2" xfId="298"/>
    <cellStyle name="xl52 3" xfId="474"/>
    <cellStyle name="xl53" xfId="62"/>
    <cellStyle name="xl53 2" xfId="299"/>
    <cellStyle name="xl54" xfId="63"/>
    <cellStyle name="xl54 2" xfId="240"/>
    <cellStyle name="xl55" xfId="65"/>
    <cellStyle name="xl55 2" xfId="244"/>
    <cellStyle name="xl56" xfId="206"/>
    <cellStyle name="xl56 2" xfId="249"/>
    <cellStyle name="xl57" xfId="69"/>
    <cellStyle name="xl57 2" xfId="254"/>
    <cellStyle name="xl58" xfId="78"/>
    <cellStyle name="xl58 2" xfId="300"/>
    <cellStyle name="xl59" xfId="81"/>
    <cellStyle name="xl59 2" xfId="301"/>
    <cellStyle name="xl60" xfId="82"/>
    <cellStyle name="xl60 2" xfId="212"/>
    <cellStyle name="xl61" xfId="60"/>
    <cellStyle name="xl61 2" xfId="233"/>
    <cellStyle name="xl62" xfId="35"/>
    <cellStyle name="xl62 2" xfId="216"/>
    <cellStyle name="xl63" xfId="42"/>
    <cellStyle name="xl63 2" xfId="220"/>
    <cellStyle name="xl64" xfId="23"/>
    <cellStyle name="xl64 2" xfId="224"/>
    <cellStyle name="xl65" xfId="27"/>
    <cellStyle name="xl65 2" xfId="211"/>
    <cellStyle name="xl66" xfId="36"/>
    <cellStyle name="xl66 2" xfId="302"/>
    <cellStyle name="xl67" xfId="43"/>
    <cellStyle name="xl67 2" xfId="213"/>
    <cellStyle name="xl68" xfId="58"/>
    <cellStyle name="xl68 2" xfId="215"/>
    <cellStyle name="xl69" xfId="24"/>
    <cellStyle name="xl69 2" xfId="217"/>
    <cellStyle name="xl70" xfId="28"/>
    <cellStyle name="xl70 2" xfId="221"/>
    <cellStyle name="xl71" xfId="37"/>
    <cellStyle name="xl71 2" xfId="225"/>
    <cellStyle name="xl72" xfId="44"/>
    <cellStyle name="xl72 2" xfId="228"/>
    <cellStyle name="xl73" xfId="47"/>
    <cellStyle name="xl73 2" xfId="229"/>
    <cellStyle name="xl74" xfId="49"/>
    <cellStyle name="xl74 2" xfId="234"/>
    <cellStyle name="xl75" xfId="52"/>
    <cellStyle name="xl75 2" xfId="235"/>
    <cellStyle name="xl76" xfId="55"/>
    <cellStyle name="xl76 2" xfId="236"/>
    <cellStyle name="xl77" xfId="56"/>
    <cellStyle name="xl77 2" xfId="245"/>
    <cellStyle name="xl78" xfId="59"/>
    <cellStyle name="xl78 2" xfId="250"/>
    <cellStyle name="xl79" xfId="29"/>
    <cellStyle name="xl79 2" xfId="255"/>
    <cellStyle name="xl80" xfId="38"/>
    <cellStyle name="xl80 2" xfId="303"/>
    <cellStyle name="xl81" xfId="39"/>
    <cellStyle name="xl81 2" xfId="260"/>
    <cellStyle name="xl82" xfId="45"/>
    <cellStyle name="xl82 2" xfId="256"/>
    <cellStyle name="xl83" xfId="50"/>
    <cellStyle name="xl83 2" xfId="304"/>
    <cellStyle name="xl84" xfId="31"/>
    <cellStyle name="xl84 2" xfId="261"/>
    <cellStyle name="xl85" xfId="32"/>
    <cellStyle name="xl85 2" xfId="257"/>
    <cellStyle name="xl86" xfId="40"/>
    <cellStyle name="xl86 2" xfId="258"/>
    <cellStyle name="xl87" xfId="70"/>
    <cellStyle name="xl87 2" xfId="259"/>
    <cellStyle name="xl88" xfId="74"/>
    <cellStyle name="xl88 2" xfId="262"/>
    <cellStyle name="xl89" xfId="79"/>
    <cellStyle name="xl89 2" xfId="263"/>
    <cellStyle name="xl90" xfId="83"/>
    <cellStyle name="xl90 2" xfId="266"/>
    <cellStyle name="xl91" xfId="88"/>
    <cellStyle name="xl91 2" xfId="268"/>
    <cellStyle name="xl92" xfId="92"/>
    <cellStyle name="xl92 2" xfId="270"/>
    <cellStyle name="xl93" xfId="95"/>
    <cellStyle name="xl93 2" xfId="271"/>
    <cellStyle name="xl94" xfId="99"/>
    <cellStyle name="xl94 2" xfId="267"/>
    <cellStyle name="xl95" xfId="100"/>
    <cellStyle name="xl95 2" xfId="269"/>
    <cellStyle name="xl96" xfId="84"/>
    <cellStyle name="xl96 2" xfId="272"/>
    <cellStyle name="xl97" xfId="96"/>
    <cellStyle name="xl97 2" xfId="264"/>
    <cellStyle name="xl98" xfId="101"/>
    <cellStyle name="xl98 2" xfId="273"/>
    <cellStyle name="xl99" xfId="207"/>
    <cellStyle name="xl99 2" xfId="265"/>
    <cellStyle name="ЗАГОЛОВОК1" xfId="2"/>
    <cellStyle name="Обычный" xfId="0" builtinId="0"/>
    <cellStyle name="Обычный 10" xfId="312"/>
    <cellStyle name="Обычный 10 2" xfId="377"/>
    <cellStyle name="Обычный 10 2 2" xfId="444"/>
    <cellStyle name="Обычный 10 3" xfId="382"/>
    <cellStyle name="Обычный 11" xfId="347"/>
    <cellStyle name="Обычный 12" xfId="318"/>
    <cellStyle name="Обычный 12 2" xfId="423"/>
    <cellStyle name="Обычный 13" xfId="380"/>
    <cellStyle name="Обычный 14" xfId="446"/>
    <cellStyle name="Обычный 2" xfId="1"/>
    <cellStyle name="Обычный 2 2" xfId="7"/>
    <cellStyle name="Обычный 2 3" xfId="20"/>
    <cellStyle name="Обычный 2 4" xfId="18"/>
    <cellStyle name="Обычный 2 5" xfId="315"/>
    <cellStyle name="Обычный 2 6" xfId="313"/>
    <cellStyle name="Обычный 2 6 2" xfId="378"/>
    <cellStyle name="Обычный 2 7" xfId="348"/>
    <cellStyle name="Обычный 3" xfId="3"/>
    <cellStyle name="Обычный 3 2" xfId="17"/>
    <cellStyle name="Обычный 3 3" xfId="10"/>
    <cellStyle name="Обычный 4" xfId="9"/>
    <cellStyle name="Обычный 4 2" xfId="16"/>
    <cellStyle name="Обычный 5" xfId="4"/>
    <cellStyle name="Обычный 6" xfId="6"/>
    <cellStyle name="Обычный 7" xfId="19"/>
    <cellStyle name="Обычный 8" xfId="8"/>
    <cellStyle name="Обычный 8 2" xfId="316"/>
    <cellStyle name="Обычный 8 2 2" xfId="379"/>
    <cellStyle name="Обычный 8 2 2 2" xfId="445"/>
    <cellStyle name="Обычный 8 2 3" xfId="383"/>
    <cellStyle name="Обычный 8 3" xfId="349"/>
    <cellStyle name="Обычный 8 3 2" xfId="443"/>
    <cellStyle name="Обычный 8 4" xfId="381"/>
    <cellStyle name="Обычный 9" xfId="314"/>
    <cellStyle name="Обычный_3" xfId="317"/>
    <cellStyle name="ТЕКСТ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tabSelected="1" zoomScale="70" zoomScaleNormal="70" workbookViewId="0">
      <pane ySplit="6" topLeftCell="A7" activePane="bottomLeft" state="frozen"/>
      <selection pane="bottomLeft"/>
    </sheetView>
  </sheetViews>
  <sheetFormatPr defaultRowHeight="15.75" x14ac:dyDescent="0.2"/>
  <cols>
    <col min="1" max="1" width="7.5" style="1" customWidth="1"/>
    <col min="2" max="2" width="96.33203125" style="1" customWidth="1"/>
    <col min="3" max="3" width="22.33203125" style="1" bestFit="1" customWidth="1"/>
    <col min="4" max="4" width="20.83203125" style="1" bestFit="1" customWidth="1"/>
    <col min="5" max="5" width="19" style="1" customWidth="1"/>
    <col min="6" max="6" width="17.83203125" style="4" customWidth="1"/>
    <col min="7" max="16384" width="9.33203125" style="1"/>
  </cols>
  <sheetData>
    <row r="1" spans="1:6" ht="63.75" customHeight="1" x14ac:dyDescent="0.2">
      <c r="B1" s="5"/>
      <c r="C1" s="5"/>
      <c r="D1" s="23" t="s">
        <v>153</v>
      </c>
      <c r="E1" s="23"/>
      <c r="F1" s="23"/>
    </row>
    <row r="2" spans="1:6" ht="10.5" customHeight="1" x14ac:dyDescent="0.2">
      <c r="B2" s="5"/>
      <c r="C2" s="5"/>
      <c r="D2" s="12"/>
      <c r="E2" s="12"/>
      <c r="F2" s="12"/>
    </row>
    <row r="3" spans="1:6" s="2" customFormat="1" ht="37.5" customHeight="1" x14ac:dyDescent="0.2">
      <c r="A3" s="20" t="s">
        <v>155</v>
      </c>
      <c r="B3" s="20"/>
      <c r="C3" s="20"/>
      <c r="D3" s="20"/>
      <c r="E3" s="20"/>
      <c r="F3" s="20"/>
    </row>
    <row r="4" spans="1:6" ht="15.75" customHeight="1" x14ac:dyDescent="0.2">
      <c r="A4" s="21" t="s">
        <v>0</v>
      </c>
      <c r="B4" s="21"/>
      <c r="C4" s="21"/>
      <c r="D4" s="21"/>
      <c r="E4" s="21"/>
      <c r="F4" s="21"/>
    </row>
    <row r="5" spans="1:6" s="2" customFormat="1" ht="126" x14ac:dyDescent="0.2">
      <c r="A5" s="16" t="s">
        <v>150</v>
      </c>
      <c r="B5" s="16" t="s">
        <v>151</v>
      </c>
      <c r="C5" s="6" t="s">
        <v>152</v>
      </c>
      <c r="D5" s="6" t="s">
        <v>154</v>
      </c>
      <c r="E5" s="6" t="s">
        <v>147</v>
      </c>
      <c r="F5" s="7" t="s">
        <v>148</v>
      </c>
    </row>
    <row r="6" spans="1:6" s="2" customFormat="1" x14ac:dyDescent="0.2">
      <c r="A6" s="16" t="s">
        <v>1</v>
      </c>
      <c r="B6" s="16" t="s">
        <v>149</v>
      </c>
      <c r="C6" s="16">
        <v>1</v>
      </c>
      <c r="D6" s="16">
        <v>2</v>
      </c>
      <c r="E6" s="16">
        <v>3</v>
      </c>
      <c r="F6" s="16">
        <v>4</v>
      </c>
    </row>
    <row r="7" spans="1:6" s="3" customFormat="1" x14ac:dyDescent="0.2">
      <c r="A7" s="8" t="s">
        <v>2</v>
      </c>
      <c r="B7" s="9" t="s">
        <v>134</v>
      </c>
      <c r="C7" s="17">
        <f>SUM(C8:C16)</f>
        <v>4196887.8959400002</v>
      </c>
      <c r="D7" s="17">
        <f>C7+E7</f>
        <v>2956787.9615099998</v>
      </c>
      <c r="E7" s="17">
        <v>-1240099.9344300001</v>
      </c>
      <c r="F7" s="14">
        <f>IFERROR(D7/C7*100,"-")</f>
        <v>70.451916630185607</v>
      </c>
    </row>
    <row r="8" spans="1:6" ht="30" x14ac:dyDescent="0.25">
      <c r="A8" s="10" t="s">
        <v>3</v>
      </c>
      <c r="B8" s="11" t="s">
        <v>4</v>
      </c>
      <c r="C8" s="18">
        <v>5345.6</v>
      </c>
      <c r="D8" s="18">
        <f t="shared" ref="D8:D71" si="0">C8+E8</f>
        <v>5345.6</v>
      </c>
      <c r="E8" s="18">
        <v>0</v>
      </c>
      <c r="F8" s="13">
        <f t="shared" ref="F8:F71" si="1">IFERROR(D8/C8*100,"-")</f>
        <v>100</v>
      </c>
    </row>
    <row r="9" spans="1:6" ht="30" customHeight="1" x14ac:dyDescent="0.25">
      <c r="A9" s="10" t="s">
        <v>5</v>
      </c>
      <c r="B9" s="11" t="s">
        <v>6</v>
      </c>
      <c r="C9" s="18">
        <v>138396</v>
      </c>
      <c r="D9" s="15">
        <f t="shared" si="0"/>
        <v>141111.20954000001</v>
      </c>
      <c r="E9" s="15">
        <v>2715.2095399999998</v>
      </c>
      <c r="F9" s="13">
        <f t="shared" si="1"/>
        <v>101.96191330674299</v>
      </c>
    </row>
    <row r="10" spans="1:6" ht="36" customHeight="1" x14ac:dyDescent="0.25">
      <c r="A10" s="10" t="s">
        <v>7</v>
      </c>
      <c r="B10" s="11" t="s">
        <v>8</v>
      </c>
      <c r="C10" s="18">
        <v>206878.1</v>
      </c>
      <c r="D10" s="15">
        <f t="shared" si="0"/>
        <v>206628.1</v>
      </c>
      <c r="E10" s="15">
        <v>-250</v>
      </c>
      <c r="F10" s="13">
        <f t="shared" si="1"/>
        <v>99.87915588938607</v>
      </c>
    </row>
    <row r="11" spans="1:6" x14ac:dyDescent="0.25">
      <c r="A11" s="10" t="s">
        <v>9</v>
      </c>
      <c r="B11" s="11" t="s">
        <v>10</v>
      </c>
      <c r="C11" s="18">
        <v>223617.65833000001</v>
      </c>
      <c r="D11" s="15">
        <f t="shared" si="0"/>
        <v>223617.65833000001</v>
      </c>
      <c r="E11" s="15">
        <v>0</v>
      </c>
      <c r="F11" s="13">
        <f t="shared" si="1"/>
        <v>100</v>
      </c>
    </row>
    <row r="12" spans="1:6" ht="30" x14ac:dyDescent="0.25">
      <c r="A12" s="10" t="s">
        <v>11</v>
      </c>
      <c r="B12" s="11" t="s">
        <v>12</v>
      </c>
      <c r="C12" s="18">
        <v>234663.88559999998</v>
      </c>
      <c r="D12" s="15">
        <f t="shared" si="0"/>
        <v>221837.54336999997</v>
      </c>
      <c r="E12" s="15">
        <v>-12826.34223</v>
      </c>
      <c r="F12" s="13">
        <f t="shared" si="1"/>
        <v>94.534164386989076</v>
      </c>
    </row>
    <row r="13" spans="1:6" x14ac:dyDescent="0.25">
      <c r="A13" s="10" t="s">
        <v>13</v>
      </c>
      <c r="B13" s="11" t="s">
        <v>14</v>
      </c>
      <c r="C13" s="18">
        <v>76972.899999999994</v>
      </c>
      <c r="D13" s="15">
        <f t="shared" si="0"/>
        <v>80836.549999999988</v>
      </c>
      <c r="E13" s="15">
        <v>3863.65</v>
      </c>
      <c r="F13" s="13">
        <f t="shared" si="1"/>
        <v>105.01949387381792</v>
      </c>
    </row>
    <row r="14" spans="1:6" x14ac:dyDescent="0.25">
      <c r="A14" s="10" t="s">
        <v>15</v>
      </c>
      <c r="B14" s="11" t="s">
        <v>16</v>
      </c>
      <c r="C14" s="18">
        <v>5200</v>
      </c>
      <c r="D14" s="15">
        <f t="shared" si="0"/>
        <v>5200</v>
      </c>
      <c r="E14" s="15">
        <v>0</v>
      </c>
      <c r="F14" s="13">
        <f t="shared" si="1"/>
        <v>100</v>
      </c>
    </row>
    <row r="15" spans="1:6" x14ac:dyDescent="0.25">
      <c r="A15" s="10" t="s">
        <v>17</v>
      </c>
      <c r="B15" s="11" t="s">
        <v>18</v>
      </c>
      <c r="C15" s="18">
        <v>40000</v>
      </c>
      <c r="D15" s="15">
        <f t="shared" si="0"/>
        <v>39578</v>
      </c>
      <c r="E15" s="15">
        <v>-422</v>
      </c>
      <c r="F15" s="13">
        <f t="shared" si="1"/>
        <v>98.945000000000007</v>
      </c>
    </row>
    <row r="16" spans="1:6" x14ac:dyDescent="0.25">
      <c r="A16" s="10" t="s">
        <v>19</v>
      </c>
      <c r="B16" s="11" t="s">
        <v>20</v>
      </c>
      <c r="C16" s="18">
        <v>3265813.7520100004</v>
      </c>
      <c r="D16" s="15">
        <f t="shared" si="0"/>
        <v>2032633.3002700005</v>
      </c>
      <c r="E16" s="15">
        <v>-1233180.4517399999</v>
      </c>
      <c r="F16" s="13">
        <f t="shared" si="1"/>
        <v>62.239718937400582</v>
      </c>
    </row>
    <row r="17" spans="1:6" s="3" customFormat="1" x14ac:dyDescent="0.25">
      <c r="A17" s="8" t="s">
        <v>21</v>
      </c>
      <c r="B17" s="9" t="s">
        <v>135</v>
      </c>
      <c r="C17" s="17">
        <f>C18</f>
        <v>33663</v>
      </c>
      <c r="D17" s="15">
        <f t="shared" si="0"/>
        <v>33663</v>
      </c>
      <c r="E17" s="15">
        <v>0</v>
      </c>
      <c r="F17" s="14">
        <f t="shared" si="1"/>
        <v>100</v>
      </c>
    </row>
    <row r="18" spans="1:6" x14ac:dyDescent="0.25">
      <c r="A18" s="10" t="s">
        <v>22</v>
      </c>
      <c r="B18" s="11" t="s">
        <v>23</v>
      </c>
      <c r="C18" s="18">
        <v>33663</v>
      </c>
      <c r="D18" s="15">
        <f t="shared" si="0"/>
        <v>33663</v>
      </c>
      <c r="E18" s="15">
        <v>0</v>
      </c>
      <c r="F18" s="13">
        <f t="shared" si="1"/>
        <v>100</v>
      </c>
    </row>
    <row r="19" spans="1:6" s="3" customFormat="1" ht="28.5" x14ac:dyDescent="0.2">
      <c r="A19" s="8" t="s">
        <v>24</v>
      </c>
      <c r="B19" s="9" t="s">
        <v>136</v>
      </c>
      <c r="C19" s="17">
        <f>SUM(C20:C23)</f>
        <v>579191</v>
      </c>
      <c r="D19" s="17">
        <f t="shared" si="0"/>
        <v>576090.23930999998</v>
      </c>
      <c r="E19" s="17">
        <v>-3100.7606900000001</v>
      </c>
      <c r="F19" s="14">
        <f t="shared" si="1"/>
        <v>99.464639352130817</v>
      </c>
    </row>
    <row r="20" spans="1:6" x14ac:dyDescent="0.25">
      <c r="A20" s="10" t="s">
        <v>25</v>
      </c>
      <c r="B20" s="11" t="s">
        <v>26</v>
      </c>
      <c r="C20" s="18">
        <v>58671.199999999997</v>
      </c>
      <c r="D20" s="15">
        <f t="shared" si="0"/>
        <v>58671.199999999997</v>
      </c>
      <c r="E20" s="15"/>
      <c r="F20" s="13">
        <f t="shared" si="1"/>
        <v>100</v>
      </c>
    </row>
    <row r="21" spans="1:6" x14ac:dyDescent="0.25">
      <c r="A21" s="10" t="s">
        <v>27</v>
      </c>
      <c r="B21" s="11" t="s">
        <v>156</v>
      </c>
      <c r="C21" s="18">
        <v>46330.489000000001</v>
      </c>
      <c r="D21" s="15">
        <f t="shared" si="0"/>
        <v>46005.687320000005</v>
      </c>
      <c r="E21" s="15">
        <v>-324.80167999999998</v>
      </c>
      <c r="F21" s="13">
        <f t="shared" si="1"/>
        <v>99.298946143218998</v>
      </c>
    </row>
    <row r="22" spans="1:6" ht="30" x14ac:dyDescent="0.25">
      <c r="A22" s="10" t="s">
        <v>28</v>
      </c>
      <c r="B22" s="11" t="s">
        <v>157</v>
      </c>
      <c r="C22" s="18">
        <v>392283.31099999999</v>
      </c>
      <c r="D22" s="15">
        <f t="shared" si="0"/>
        <v>392196.65807999996</v>
      </c>
      <c r="E22" s="15">
        <v>-86.652919999999995</v>
      </c>
      <c r="F22" s="13">
        <f t="shared" si="1"/>
        <v>99.977910627964491</v>
      </c>
    </row>
    <row r="23" spans="1:6" ht="18" customHeight="1" x14ac:dyDescent="0.25">
      <c r="A23" s="10" t="s">
        <v>29</v>
      </c>
      <c r="B23" s="11" t="s">
        <v>30</v>
      </c>
      <c r="C23" s="18">
        <v>81906</v>
      </c>
      <c r="D23" s="15">
        <f t="shared" si="0"/>
        <v>79216.693910000002</v>
      </c>
      <c r="E23" s="15">
        <v>-2689.30609</v>
      </c>
      <c r="F23" s="13">
        <f t="shared" si="1"/>
        <v>96.71659452298978</v>
      </c>
    </row>
    <row r="24" spans="1:6" s="3" customFormat="1" x14ac:dyDescent="0.2">
      <c r="A24" s="8" t="s">
        <v>31</v>
      </c>
      <c r="B24" s="9" t="s">
        <v>137</v>
      </c>
      <c r="C24" s="17">
        <f>SUM(C25:C33)</f>
        <v>11493585.78187</v>
      </c>
      <c r="D24" s="17">
        <f t="shared" si="0"/>
        <v>15182370.304159999</v>
      </c>
      <c r="E24" s="17">
        <v>3688784.5222899998</v>
      </c>
      <c r="F24" s="14">
        <f t="shared" si="1"/>
        <v>132.09428799938738</v>
      </c>
    </row>
    <row r="25" spans="1:6" x14ac:dyDescent="0.25">
      <c r="A25" s="10" t="s">
        <v>32</v>
      </c>
      <c r="B25" s="11" t="s">
        <v>33</v>
      </c>
      <c r="C25" s="18">
        <v>346477.06199999998</v>
      </c>
      <c r="D25" s="15">
        <f t="shared" si="0"/>
        <v>320379.69714</v>
      </c>
      <c r="E25" s="15">
        <v>-26097.364859999998</v>
      </c>
      <c r="F25" s="13">
        <f t="shared" si="1"/>
        <v>92.467794344203952</v>
      </c>
    </row>
    <row r="26" spans="1:6" x14ac:dyDescent="0.25">
      <c r="A26" s="10" t="s">
        <v>34</v>
      </c>
      <c r="B26" s="11" t="s">
        <v>35</v>
      </c>
      <c r="C26" s="18">
        <v>4775.8999999999996</v>
      </c>
      <c r="D26" s="15">
        <f t="shared" si="0"/>
        <v>4775.8999999999996</v>
      </c>
      <c r="E26" s="15">
        <v>0</v>
      </c>
      <c r="F26" s="13">
        <f t="shared" si="1"/>
        <v>100</v>
      </c>
    </row>
    <row r="27" spans="1:6" x14ac:dyDescent="0.25">
      <c r="A27" s="10" t="s">
        <v>36</v>
      </c>
      <c r="B27" s="11" t="s">
        <v>37</v>
      </c>
      <c r="C27" s="18">
        <v>1980707.4010000001</v>
      </c>
      <c r="D27" s="15">
        <f t="shared" si="0"/>
        <v>1998021.86999</v>
      </c>
      <c r="E27" s="15">
        <v>17314.468989999998</v>
      </c>
      <c r="F27" s="13">
        <f t="shared" si="1"/>
        <v>100.87415581833329</v>
      </c>
    </row>
    <row r="28" spans="1:6" x14ac:dyDescent="0.25">
      <c r="A28" s="10" t="s">
        <v>38</v>
      </c>
      <c r="B28" s="11" t="s">
        <v>39</v>
      </c>
      <c r="C28" s="18">
        <v>50067.6</v>
      </c>
      <c r="D28" s="15">
        <f t="shared" si="0"/>
        <v>49148.550999999999</v>
      </c>
      <c r="E28" s="15">
        <v>-919.04899999999998</v>
      </c>
      <c r="F28" s="13">
        <f t="shared" si="1"/>
        <v>98.164383753165723</v>
      </c>
    </row>
    <row r="29" spans="1:6" x14ac:dyDescent="0.25">
      <c r="A29" s="10" t="s">
        <v>40</v>
      </c>
      <c r="B29" s="11" t="s">
        <v>41</v>
      </c>
      <c r="C29" s="18">
        <v>451208.8</v>
      </c>
      <c r="D29" s="15">
        <f t="shared" si="0"/>
        <v>451284.84899999999</v>
      </c>
      <c r="E29" s="15">
        <v>76.049000000000007</v>
      </c>
      <c r="F29" s="13">
        <f t="shared" si="1"/>
        <v>100.0168545028377</v>
      </c>
    </row>
    <row r="30" spans="1:6" x14ac:dyDescent="0.25">
      <c r="A30" s="10" t="s">
        <v>42</v>
      </c>
      <c r="B30" s="11" t="s">
        <v>43</v>
      </c>
      <c r="C30" s="18">
        <v>1118146.1000000001</v>
      </c>
      <c r="D30" s="15">
        <f t="shared" si="0"/>
        <v>1085891.3906700001</v>
      </c>
      <c r="E30" s="15">
        <v>-32254.709329999998</v>
      </c>
      <c r="F30" s="13">
        <f t="shared" si="1"/>
        <v>97.115340354002043</v>
      </c>
    </row>
    <row r="31" spans="1:6" x14ac:dyDescent="0.25">
      <c r="A31" s="10" t="s">
        <v>44</v>
      </c>
      <c r="B31" s="11" t="s">
        <v>45</v>
      </c>
      <c r="C31" s="18">
        <v>4926451.4538599998</v>
      </c>
      <c r="D31" s="15">
        <f t="shared" si="0"/>
        <v>8492702.5228499994</v>
      </c>
      <c r="E31" s="15">
        <v>3566251.0689899996</v>
      </c>
      <c r="F31" s="13">
        <f t="shared" si="1"/>
        <v>172.38985509936876</v>
      </c>
    </row>
    <row r="32" spans="1:6" x14ac:dyDescent="0.25">
      <c r="A32" s="10" t="s">
        <v>46</v>
      </c>
      <c r="B32" s="11" t="s">
        <v>47</v>
      </c>
      <c r="C32" s="18">
        <v>359301.4</v>
      </c>
      <c r="D32" s="15">
        <f t="shared" si="0"/>
        <v>355016.30451000005</v>
      </c>
      <c r="E32" s="15">
        <v>-4285.0954900000006</v>
      </c>
      <c r="F32" s="13">
        <f t="shared" si="1"/>
        <v>98.807381354484008</v>
      </c>
    </row>
    <row r="33" spans="1:6" x14ac:dyDescent="0.25">
      <c r="A33" s="10" t="s">
        <v>48</v>
      </c>
      <c r="B33" s="11" t="s">
        <v>49</v>
      </c>
      <c r="C33" s="18">
        <v>2256450.06501</v>
      </c>
      <c r="D33" s="15">
        <f t="shared" si="0"/>
        <v>2425149.219</v>
      </c>
      <c r="E33" s="15">
        <v>168699.15399000002</v>
      </c>
      <c r="F33" s="13">
        <f t="shared" si="1"/>
        <v>107.47630787873217</v>
      </c>
    </row>
    <row r="34" spans="1:6" s="3" customFormat="1" x14ac:dyDescent="0.2">
      <c r="A34" s="8" t="s">
        <v>50</v>
      </c>
      <c r="B34" s="9" t="s">
        <v>138</v>
      </c>
      <c r="C34" s="17">
        <f>SUM(C35:C38)</f>
        <v>3637864.5141700003</v>
      </c>
      <c r="D34" s="17">
        <f t="shared" si="0"/>
        <v>5138219.2732500006</v>
      </c>
      <c r="E34" s="17">
        <v>1500354.75908</v>
      </c>
      <c r="F34" s="14">
        <f t="shared" si="1"/>
        <v>141.24273329135553</v>
      </c>
    </row>
    <row r="35" spans="1:6" x14ac:dyDescent="0.25">
      <c r="A35" s="10" t="s">
        <v>51</v>
      </c>
      <c r="B35" s="11" t="s">
        <v>52</v>
      </c>
      <c r="C35" s="18">
        <v>674114.11977999995</v>
      </c>
      <c r="D35" s="15">
        <f t="shared" si="0"/>
        <v>1277197.3190799998</v>
      </c>
      <c r="E35" s="15">
        <v>603083.19929999998</v>
      </c>
      <c r="F35" s="13">
        <f t="shared" si="1"/>
        <v>189.46307184558287</v>
      </c>
    </row>
    <row r="36" spans="1:6" x14ac:dyDescent="0.25">
      <c r="A36" s="10" t="s">
        <v>53</v>
      </c>
      <c r="B36" s="11" t="s">
        <v>54</v>
      </c>
      <c r="C36" s="18">
        <v>1298769.3814700001</v>
      </c>
      <c r="D36" s="15">
        <f t="shared" si="0"/>
        <v>1973905.9557600003</v>
      </c>
      <c r="E36" s="15">
        <v>675136.57429000002</v>
      </c>
      <c r="F36" s="13">
        <f t="shared" si="1"/>
        <v>151.98279108842655</v>
      </c>
    </row>
    <row r="37" spans="1:6" x14ac:dyDescent="0.25">
      <c r="A37" s="10" t="s">
        <v>55</v>
      </c>
      <c r="B37" s="11" t="s">
        <v>56</v>
      </c>
      <c r="C37" s="18">
        <v>1322394.68028</v>
      </c>
      <c r="D37" s="15">
        <f t="shared" si="0"/>
        <v>1546207.68028</v>
      </c>
      <c r="E37" s="15">
        <v>223813</v>
      </c>
      <c r="F37" s="13">
        <f t="shared" si="1"/>
        <v>116.92482610052623</v>
      </c>
    </row>
    <row r="38" spans="1:6" x14ac:dyDescent="0.25">
      <c r="A38" s="10" t="s">
        <v>57</v>
      </c>
      <c r="B38" s="11" t="s">
        <v>58</v>
      </c>
      <c r="C38" s="18">
        <v>342586.33263999998</v>
      </c>
      <c r="D38" s="15">
        <f t="shared" si="0"/>
        <v>340908.31812999997</v>
      </c>
      <c r="E38" s="15">
        <v>-1678.01451</v>
      </c>
      <c r="F38" s="13">
        <f t="shared" si="1"/>
        <v>99.510192220142272</v>
      </c>
    </row>
    <row r="39" spans="1:6" s="3" customFormat="1" x14ac:dyDescent="0.2">
      <c r="A39" s="8" t="s">
        <v>59</v>
      </c>
      <c r="B39" s="9" t="s">
        <v>139</v>
      </c>
      <c r="C39" s="17">
        <f>C40+C41</f>
        <v>153610</v>
      </c>
      <c r="D39" s="17">
        <f t="shared" si="0"/>
        <v>152828.31494000001</v>
      </c>
      <c r="E39" s="17">
        <v>-781.68506000000002</v>
      </c>
      <c r="F39" s="14">
        <f t="shared" si="1"/>
        <v>99.491123585704059</v>
      </c>
    </row>
    <row r="40" spans="1:6" x14ac:dyDescent="0.25">
      <c r="A40" s="10" t="s">
        <v>132</v>
      </c>
      <c r="B40" s="11" t="s">
        <v>133</v>
      </c>
      <c r="C40" s="18">
        <v>136715.1</v>
      </c>
      <c r="D40" s="15">
        <f t="shared" si="0"/>
        <v>135983.41494000002</v>
      </c>
      <c r="E40" s="15">
        <v>-731.68506000000002</v>
      </c>
      <c r="F40" s="13">
        <f t="shared" si="1"/>
        <v>99.464810353794135</v>
      </c>
    </row>
    <row r="41" spans="1:6" x14ac:dyDescent="0.25">
      <c r="A41" s="10" t="s">
        <v>60</v>
      </c>
      <c r="B41" s="11" t="s">
        <v>61</v>
      </c>
      <c r="C41" s="18">
        <v>16894.900000000001</v>
      </c>
      <c r="D41" s="15">
        <f t="shared" si="0"/>
        <v>16844.900000000001</v>
      </c>
      <c r="E41" s="15">
        <v>-50</v>
      </c>
      <c r="F41" s="13">
        <f t="shared" si="1"/>
        <v>99.704052702294774</v>
      </c>
    </row>
    <row r="42" spans="1:6" x14ac:dyDescent="0.2">
      <c r="A42" s="8" t="s">
        <v>62</v>
      </c>
      <c r="B42" s="9" t="s">
        <v>140</v>
      </c>
      <c r="C42" s="17">
        <f>SUM(C43:C49)</f>
        <v>18094236.535970006</v>
      </c>
      <c r="D42" s="17">
        <f t="shared" si="0"/>
        <v>18053716.158670004</v>
      </c>
      <c r="E42" s="17">
        <v>-40520.3773</v>
      </c>
      <c r="F42" s="14">
        <f t="shared" si="1"/>
        <v>99.776059204159012</v>
      </c>
    </row>
    <row r="43" spans="1:6" s="3" customFormat="1" x14ac:dyDescent="0.25">
      <c r="A43" s="10" t="s">
        <v>63</v>
      </c>
      <c r="B43" s="11" t="s">
        <v>64</v>
      </c>
      <c r="C43" s="18">
        <v>5229041.3629999999</v>
      </c>
      <c r="D43" s="15">
        <f t="shared" si="0"/>
        <v>5165246.3494299995</v>
      </c>
      <c r="E43" s="15">
        <v>-63795.013570000003</v>
      </c>
      <c r="F43" s="13">
        <f t="shared" si="1"/>
        <v>98.779986442230012</v>
      </c>
    </row>
    <row r="44" spans="1:6" x14ac:dyDescent="0.25">
      <c r="A44" s="10" t="s">
        <v>65</v>
      </c>
      <c r="B44" s="11" t="s">
        <v>66</v>
      </c>
      <c r="C44" s="18">
        <v>9165928.8560000006</v>
      </c>
      <c r="D44" s="15">
        <f t="shared" si="0"/>
        <v>9063465.5854100008</v>
      </c>
      <c r="E44" s="15">
        <v>-102463.27059</v>
      </c>
      <c r="F44" s="13">
        <f t="shared" si="1"/>
        <v>98.882128890593251</v>
      </c>
    </row>
    <row r="45" spans="1:6" x14ac:dyDescent="0.25">
      <c r="A45" s="10" t="s">
        <v>129</v>
      </c>
      <c r="B45" s="11" t="s">
        <v>130</v>
      </c>
      <c r="C45" s="18">
        <v>184864.05499999999</v>
      </c>
      <c r="D45" s="15">
        <f t="shared" si="0"/>
        <v>183942.9909</v>
      </c>
      <c r="E45" s="15">
        <v>-921.06409999999994</v>
      </c>
      <c r="F45" s="13">
        <f t="shared" si="1"/>
        <v>99.501761388929836</v>
      </c>
    </row>
    <row r="46" spans="1:6" x14ac:dyDescent="0.25">
      <c r="A46" s="10" t="s">
        <v>67</v>
      </c>
      <c r="B46" s="11" t="s">
        <v>68</v>
      </c>
      <c r="C46" s="18">
        <v>1673385.9469300001</v>
      </c>
      <c r="D46" s="15">
        <f t="shared" si="0"/>
        <v>1650169.9444900001</v>
      </c>
      <c r="E46" s="15">
        <v>-23216.00244</v>
      </c>
      <c r="F46" s="13">
        <f t="shared" si="1"/>
        <v>98.612633117745958</v>
      </c>
    </row>
    <row r="47" spans="1:6" x14ac:dyDescent="0.25">
      <c r="A47" s="10" t="s">
        <v>69</v>
      </c>
      <c r="B47" s="11" t="s">
        <v>70</v>
      </c>
      <c r="C47" s="18">
        <v>768133.98697000009</v>
      </c>
      <c r="D47" s="15">
        <f t="shared" si="0"/>
        <v>714529.01187000005</v>
      </c>
      <c r="E47" s="15">
        <v>-53604.975100000003</v>
      </c>
      <c r="F47" s="13">
        <f t="shared" si="1"/>
        <v>93.021403035237185</v>
      </c>
    </row>
    <row r="48" spans="1:6" ht="15.75" customHeight="1" x14ac:dyDescent="0.25">
      <c r="A48" s="10" t="s">
        <v>71</v>
      </c>
      <c r="B48" s="11" t="s">
        <v>131</v>
      </c>
      <c r="C48" s="18">
        <v>550727.90899999999</v>
      </c>
      <c r="D48" s="15">
        <f t="shared" si="0"/>
        <v>689500.15522999992</v>
      </c>
      <c r="E48" s="15">
        <v>138772.24622999999</v>
      </c>
      <c r="F48" s="13">
        <f t="shared" si="1"/>
        <v>125.19796871779745</v>
      </c>
    </row>
    <row r="49" spans="1:6" x14ac:dyDescent="0.25">
      <c r="A49" s="10" t="s">
        <v>72</v>
      </c>
      <c r="B49" s="11" t="s">
        <v>73</v>
      </c>
      <c r="C49" s="18">
        <v>522154.41907</v>
      </c>
      <c r="D49" s="15">
        <f t="shared" si="0"/>
        <v>586862.12133999995</v>
      </c>
      <c r="E49" s="15">
        <v>64707.702270000002</v>
      </c>
      <c r="F49" s="13">
        <f t="shared" si="1"/>
        <v>112.39244558827055</v>
      </c>
    </row>
    <row r="50" spans="1:6" x14ac:dyDescent="0.2">
      <c r="A50" s="8" t="s">
        <v>74</v>
      </c>
      <c r="B50" s="9" t="s">
        <v>141</v>
      </c>
      <c r="C50" s="17">
        <f>C51+C52</f>
        <v>1140747.4238700001</v>
      </c>
      <c r="D50" s="17">
        <f t="shared" si="0"/>
        <v>1445598.02883</v>
      </c>
      <c r="E50" s="17">
        <v>304850.60495999997</v>
      </c>
      <c r="F50" s="14">
        <f t="shared" si="1"/>
        <v>126.72376010508886</v>
      </c>
    </row>
    <row r="51" spans="1:6" s="3" customFormat="1" x14ac:dyDescent="0.25">
      <c r="A51" s="10" t="s">
        <v>75</v>
      </c>
      <c r="B51" s="11" t="s">
        <v>76</v>
      </c>
      <c r="C51" s="18">
        <v>1023840.83242</v>
      </c>
      <c r="D51" s="15">
        <f t="shared" si="0"/>
        <v>1274914.30657</v>
      </c>
      <c r="E51" s="15">
        <v>251073.47414999999</v>
      </c>
      <c r="F51" s="13">
        <f t="shared" si="1"/>
        <v>124.52270569796973</v>
      </c>
    </row>
    <row r="52" spans="1:6" x14ac:dyDescent="0.25">
      <c r="A52" s="10" t="s">
        <v>77</v>
      </c>
      <c r="B52" s="11" t="s">
        <v>78</v>
      </c>
      <c r="C52" s="18">
        <v>116906.59145000001</v>
      </c>
      <c r="D52" s="15">
        <f t="shared" si="0"/>
        <v>170683.72226000001</v>
      </c>
      <c r="E52" s="15">
        <v>53777.130810000002</v>
      </c>
      <c r="F52" s="13">
        <f t="shared" si="1"/>
        <v>146.00008446315883</v>
      </c>
    </row>
    <row r="53" spans="1:6" x14ac:dyDescent="0.2">
      <c r="A53" s="8" t="s">
        <v>79</v>
      </c>
      <c r="B53" s="9" t="s">
        <v>142</v>
      </c>
      <c r="C53" s="17">
        <f>SUM(C54:C59)</f>
        <v>6693938.7210200001</v>
      </c>
      <c r="D53" s="17">
        <f t="shared" si="0"/>
        <v>8707746.9122100007</v>
      </c>
      <c r="E53" s="17">
        <v>2013808.1911900002</v>
      </c>
      <c r="F53" s="14">
        <f t="shared" si="1"/>
        <v>130.0840547713162</v>
      </c>
    </row>
    <row r="54" spans="1:6" s="3" customFormat="1" x14ac:dyDescent="0.25">
      <c r="A54" s="10" t="s">
        <v>80</v>
      </c>
      <c r="B54" s="11" t="s">
        <v>81</v>
      </c>
      <c r="C54" s="18">
        <v>1932872.0785399999</v>
      </c>
      <c r="D54" s="15">
        <f t="shared" si="0"/>
        <v>2750850.0134699997</v>
      </c>
      <c r="E54" s="15">
        <v>817977.93492999999</v>
      </c>
      <c r="F54" s="13">
        <f t="shared" si="1"/>
        <v>142.31930007224594</v>
      </c>
    </row>
    <row r="55" spans="1:6" x14ac:dyDescent="0.25">
      <c r="A55" s="10" t="s">
        <v>82</v>
      </c>
      <c r="B55" s="11" t="s">
        <v>83</v>
      </c>
      <c r="C55" s="18">
        <v>943338.63133</v>
      </c>
      <c r="D55" s="15">
        <f t="shared" si="0"/>
        <v>1042779.04946</v>
      </c>
      <c r="E55" s="15">
        <v>99440.418129999991</v>
      </c>
      <c r="F55" s="13">
        <f t="shared" si="1"/>
        <v>110.54132787817672</v>
      </c>
    </row>
    <row r="56" spans="1:6" x14ac:dyDescent="0.25">
      <c r="A56" s="10" t="s">
        <v>84</v>
      </c>
      <c r="B56" s="11" t="s">
        <v>85</v>
      </c>
      <c r="C56" s="18">
        <v>67405.173999999999</v>
      </c>
      <c r="D56" s="15">
        <f t="shared" si="0"/>
        <v>110706.01439</v>
      </c>
      <c r="E56" s="15">
        <v>43300.840389999998</v>
      </c>
      <c r="F56" s="13">
        <f t="shared" si="1"/>
        <v>164.2396389185198</v>
      </c>
    </row>
    <row r="57" spans="1:6" x14ac:dyDescent="0.25">
      <c r="A57" s="10" t="s">
        <v>86</v>
      </c>
      <c r="B57" s="11" t="s">
        <v>87</v>
      </c>
      <c r="C57" s="18">
        <v>238027.92440000002</v>
      </c>
      <c r="D57" s="15">
        <f t="shared" si="0"/>
        <v>246249.70637000003</v>
      </c>
      <c r="E57" s="15">
        <v>8221.78197</v>
      </c>
      <c r="F57" s="13">
        <f t="shared" si="1"/>
        <v>103.45412496904503</v>
      </c>
    </row>
    <row r="58" spans="1:6" ht="30" x14ac:dyDescent="0.25">
      <c r="A58" s="10" t="s">
        <v>88</v>
      </c>
      <c r="B58" s="11" t="s">
        <v>89</v>
      </c>
      <c r="C58" s="18">
        <v>106519.06299999999</v>
      </c>
      <c r="D58" s="15">
        <f t="shared" si="0"/>
        <v>106519.06299999999</v>
      </c>
      <c r="E58" s="15">
        <v>0</v>
      </c>
      <c r="F58" s="13">
        <f t="shared" si="1"/>
        <v>100</v>
      </c>
    </row>
    <row r="59" spans="1:6" x14ac:dyDescent="0.25">
      <c r="A59" s="10" t="s">
        <v>90</v>
      </c>
      <c r="B59" s="11" t="s">
        <v>91</v>
      </c>
      <c r="C59" s="18">
        <v>3405775.8497500001</v>
      </c>
      <c r="D59" s="15">
        <f t="shared" si="0"/>
        <v>4450643.0655199997</v>
      </c>
      <c r="E59" s="15">
        <v>1044867.21577</v>
      </c>
      <c r="F59" s="13">
        <f t="shared" si="1"/>
        <v>130.67927138677368</v>
      </c>
    </row>
    <row r="60" spans="1:6" x14ac:dyDescent="0.2">
      <c r="A60" s="8" t="s">
        <v>92</v>
      </c>
      <c r="B60" s="9" t="s">
        <v>143</v>
      </c>
      <c r="C60" s="17">
        <f>SUM(C61:C65)</f>
        <v>17389022.110999998</v>
      </c>
      <c r="D60" s="17">
        <f t="shared" si="0"/>
        <v>17411308.321449999</v>
      </c>
      <c r="E60" s="17">
        <v>22286.210449999999</v>
      </c>
      <c r="F60" s="14">
        <f t="shared" si="1"/>
        <v>100.12816252867896</v>
      </c>
    </row>
    <row r="61" spans="1:6" s="3" customFormat="1" x14ac:dyDescent="0.25">
      <c r="A61" s="10" t="s">
        <v>93</v>
      </c>
      <c r="B61" s="11" t="s">
        <v>94</v>
      </c>
      <c r="C61" s="18">
        <v>455550.28</v>
      </c>
      <c r="D61" s="15">
        <f t="shared" si="0"/>
        <v>455490.28</v>
      </c>
      <c r="E61" s="15">
        <v>-60</v>
      </c>
      <c r="F61" s="13">
        <f t="shared" si="1"/>
        <v>99.986829115767421</v>
      </c>
    </row>
    <row r="62" spans="1:6" x14ac:dyDescent="0.25">
      <c r="A62" s="10" t="s">
        <v>95</v>
      </c>
      <c r="B62" s="11" t="s">
        <v>96</v>
      </c>
      <c r="C62" s="18">
        <v>1914047.243</v>
      </c>
      <c r="D62" s="15">
        <f t="shared" si="0"/>
        <v>1911145.0414</v>
      </c>
      <c r="E62" s="15">
        <v>-2902.2015999999999</v>
      </c>
      <c r="F62" s="13">
        <f t="shared" si="1"/>
        <v>99.848373564936082</v>
      </c>
    </row>
    <row r="63" spans="1:6" x14ac:dyDescent="0.25">
      <c r="A63" s="10" t="s">
        <v>97</v>
      </c>
      <c r="B63" s="11" t="s">
        <v>98</v>
      </c>
      <c r="C63" s="18">
        <v>9239668.591</v>
      </c>
      <c r="D63" s="15">
        <f t="shared" si="0"/>
        <v>9240267.3044000007</v>
      </c>
      <c r="E63" s="15">
        <v>598.71339999999998</v>
      </c>
      <c r="F63" s="13">
        <f t="shared" si="1"/>
        <v>100.00647981466115</v>
      </c>
    </row>
    <row r="64" spans="1:6" x14ac:dyDescent="0.25">
      <c r="A64" s="10" t="s">
        <v>99</v>
      </c>
      <c r="B64" s="11" t="s">
        <v>100</v>
      </c>
      <c r="C64" s="18">
        <v>4865172.6519999998</v>
      </c>
      <c r="D64" s="15">
        <f t="shared" si="0"/>
        <v>4865172.6526799994</v>
      </c>
      <c r="E64" s="15">
        <v>6.8000000000000005E-4</v>
      </c>
      <c r="F64" s="13">
        <f t="shared" si="1"/>
        <v>100.00000001397689</v>
      </c>
    </row>
    <row r="65" spans="1:6" x14ac:dyDescent="0.25">
      <c r="A65" s="10" t="s">
        <v>101</v>
      </c>
      <c r="B65" s="11" t="s">
        <v>102</v>
      </c>
      <c r="C65" s="18">
        <v>914583.34499999997</v>
      </c>
      <c r="D65" s="15">
        <f t="shared" si="0"/>
        <v>939233.04296999995</v>
      </c>
      <c r="E65" s="15">
        <v>24649.697969999997</v>
      </c>
      <c r="F65" s="13">
        <f t="shared" si="1"/>
        <v>102.69518334274936</v>
      </c>
    </row>
    <row r="66" spans="1:6" x14ac:dyDescent="0.2">
      <c r="A66" s="8" t="s">
        <v>103</v>
      </c>
      <c r="B66" s="9" t="s">
        <v>144</v>
      </c>
      <c r="C66" s="17">
        <f>SUM(C67:C70)</f>
        <v>1547362.4341399998</v>
      </c>
      <c r="D66" s="17">
        <f t="shared" si="0"/>
        <v>2113924.22737</v>
      </c>
      <c r="E66" s="17">
        <v>566561.79323000007</v>
      </c>
      <c r="F66" s="14">
        <f t="shared" si="1"/>
        <v>136.61467932332781</v>
      </c>
    </row>
    <row r="67" spans="1:6" s="3" customFormat="1" x14ac:dyDescent="0.25">
      <c r="A67" s="10" t="s">
        <v>104</v>
      </c>
      <c r="B67" s="11" t="s">
        <v>105</v>
      </c>
      <c r="C67" s="18">
        <v>29312.26</v>
      </c>
      <c r="D67" s="15">
        <f t="shared" si="0"/>
        <v>34221.259999999995</v>
      </c>
      <c r="E67" s="15">
        <v>4909</v>
      </c>
      <c r="F67" s="13">
        <f t="shared" si="1"/>
        <v>116.74725865559326</v>
      </c>
    </row>
    <row r="68" spans="1:6" x14ac:dyDescent="0.25">
      <c r="A68" s="10" t="s">
        <v>106</v>
      </c>
      <c r="B68" s="11" t="s">
        <v>107</v>
      </c>
      <c r="C68" s="18">
        <v>536219.65113999997</v>
      </c>
      <c r="D68" s="15">
        <f t="shared" si="0"/>
        <v>1099425.6101299999</v>
      </c>
      <c r="E68" s="15">
        <v>563205.95898999996</v>
      </c>
      <c r="F68" s="13">
        <f t="shared" si="1"/>
        <v>205.03269654378153</v>
      </c>
    </row>
    <row r="69" spans="1:6" x14ac:dyDescent="0.25">
      <c r="A69" s="10" t="s">
        <v>108</v>
      </c>
      <c r="B69" s="11" t="s">
        <v>109</v>
      </c>
      <c r="C69" s="18">
        <v>921854.82299999997</v>
      </c>
      <c r="D69" s="15">
        <f t="shared" si="0"/>
        <v>913587.28865999996</v>
      </c>
      <c r="E69" s="15">
        <v>-8267.5343400000002</v>
      </c>
      <c r="F69" s="13">
        <f t="shared" si="1"/>
        <v>99.103163086667507</v>
      </c>
    </row>
    <row r="70" spans="1:6" x14ac:dyDescent="0.25">
      <c r="A70" s="10" t="s">
        <v>110</v>
      </c>
      <c r="B70" s="11" t="s">
        <v>111</v>
      </c>
      <c r="C70" s="18">
        <v>59975.7</v>
      </c>
      <c r="D70" s="15">
        <f t="shared" si="0"/>
        <v>66690.068579999992</v>
      </c>
      <c r="E70" s="15">
        <v>6714.3685800000003</v>
      </c>
      <c r="F70" s="13">
        <f t="shared" si="1"/>
        <v>111.19514833507569</v>
      </c>
    </row>
    <row r="71" spans="1:6" x14ac:dyDescent="0.2">
      <c r="A71" s="8" t="s">
        <v>112</v>
      </c>
      <c r="B71" s="9" t="s">
        <v>145</v>
      </c>
      <c r="C71" s="17">
        <f>SUM(C72:C74)</f>
        <v>428258.10000000003</v>
      </c>
      <c r="D71" s="17">
        <f t="shared" si="0"/>
        <v>435788.10000000003</v>
      </c>
      <c r="E71" s="17">
        <v>7530</v>
      </c>
      <c r="F71" s="14">
        <f t="shared" si="1"/>
        <v>101.75828548251627</v>
      </c>
    </row>
    <row r="72" spans="1:6" s="3" customFormat="1" x14ac:dyDescent="0.25">
      <c r="A72" s="10" t="s">
        <v>113</v>
      </c>
      <c r="B72" s="11" t="s">
        <v>114</v>
      </c>
      <c r="C72" s="18">
        <v>233818.2</v>
      </c>
      <c r="D72" s="15">
        <f t="shared" ref="D72:D80" si="2">C72+E72</f>
        <v>233818.2</v>
      </c>
      <c r="E72" s="15">
        <v>0</v>
      </c>
      <c r="F72" s="13">
        <f t="shared" ref="F72:F81" si="3">IFERROR(D72/C72*100,"-")</f>
        <v>100</v>
      </c>
    </row>
    <row r="73" spans="1:6" x14ac:dyDescent="0.25">
      <c r="A73" s="10" t="s">
        <v>115</v>
      </c>
      <c r="B73" s="11" t="s">
        <v>116</v>
      </c>
      <c r="C73" s="18">
        <v>180729.1</v>
      </c>
      <c r="D73" s="15">
        <f t="shared" si="2"/>
        <v>186729.1</v>
      </c>
      <c r="E73" s="15">
        <v>6000</v>
      </c>
      <c r="F73" s="13">
        <f t="shared" si="3"/>
        <v>103.31988595085132</v>
      </c>
    </row>
    <row r="74" spans="1:6" x14ac:dyDescent="0.25">
      <c r="A74" s="10" t="s">
        <v>117</v>
      </c>
      <c r="B74" s="11" t="s">
        <v>118</v>
      </c>
      <c r="C74" s="18">
        <v>13710.8</v>
      </c>
      <c r="D74" s="15">
        <f t="shared" si="2"/>
        <v>15240.8</v>
      </c>
      <c r="E74" s="15">
        <v>1530</v>
      </c>
      <c r="F74" s="13">
        <f t="shared" si="3"/>
        <v>111.15908626775972</v>
      </c>
    </row>
    <row r="75" spans="1:6" ht="21" customHeight="1" x14ac:dyDescent="0.2">
      <c r="A75" s="8" t="s">
        <v>119</v>
      </c>
      <c r="B75" s="9" t="s">
        <v>158</v>
      </c>
      <c r="C75" s="17">
        <f>C76</f>
        <v>28908.049930000001</v>
      </c>
      <c r="D75" s="17">
        <f t="shared" si="2"/>
        <v>28908.049930000001</v>
      </c>
      <c r="E75" s="17">
        <v>0</v>
      </c>
      <c r="F75" s="14">
        <f t="shared" si="3"/>
        <v>100</v>
      </c>
    </row>
    <row r="76" spans="1:6" s="3" customFormat="1" x14ac:dyDescent="0.25">
      <c r="A76" s="10" t="s">
        <v>120</v>
      </c>
      <c r="B76" s="11" t="s">
        <v>159</v>
      </c>
      <c r="C76" s="18">
        <v>28908.049930000001</v>
      </c>
      <c r="D76" s="15">
        <f t="shared" si="2"/>
        <v>28908.049930000001</v>
      </c>
      <c r="E76" s="15">
        <v>0</v>
      </c>
      <c r="F76" s="13">
        <f t="shared" si="3"/>
        <v>100</v>
      </c>
    </row>
    <row r="77" spans="1:6" ht="28.5" x14ac:dyDescent="0.2">
      <c r="A77" s="8" t="s">
        <v>121</v>
      </c>
      <c r="B77" s="9" t="s">
        <v>146</v>
      </c>
      <c r="C77" s="17">
        <f>SUM(C78:C80)</f>
        <v>2531763.7290000003</v>
      </c>
      <c r="D77" s="17">
        <f t="shared" si="2"/>
        <v>3025689.2201400003</v>
      </c>
      <c r="E77" s="17">
        <v>493925.49114</v>
      </c>
      <c r="F77" s="14">
        <f t="shared" si="3"/>
        <v>119.5091463505203</v>
      </c>
    </row>
    <row r="78" spans="1:6" s="3" customFormat="1" ht="30" x14ac:dyDescent="0.25">
      <c r="A78" s="10" t="s">
        <v>122</v>
      </c>
      <c r="B78" s="11" t="s">
        <v>123</v>
      </c>
      <c r="C78" s="18">
        <v>596512.29799999995</v>
      </c>
      <c r="D78" s="15">
        <f t="shared" si="2"/>
        <v>596512.29799999995</v>
      </c>
      <c r="E78" s="15">
        <v>0</v>
      </c>
      <c r="F78" s="13">
        <f t="shared" si="3"/>
        <v>100</v>
      </c>
    </row>
    <row r="79" spans="1:6" ht="18" customHeight="1" x14ac:dyDescent="0.25">
      <c r="A79" s="10" t="s">
        <v>124</v>
      </c>
      <c r="B79" s="11" t="s">
        <v>125</v>
      </c>
      <c r="C79" s="18">
        <v>241230</v>
      </c>
      <c r="D79" s="15">
        <f t="shared" si="2"/>
        <v>241230</v>
      </c>
      <c r="E79" s="15">
        <v>0</v>
      </c>
      <c r="F79" s="13">
        <f t="shared" si="3"/>
        <v>100</v>
      </c>
    </row>
    <row r="80" spans="1:6" x14ac:dyDescent="0.25">
      <c r="A80" s="10" t="s">
        <v>126</v>
      </c>
      <c r="B80" s="11" t="s">
        <v>127</v>
      </c>
      <c r="C80" s="18">
        <v>1694021.4310000001</v>
      </c>
      <c r="D80" s="15">
        <f t="shared" si="2"/>
        <v>2187946.9221399999</v>
      </c>
      <c r="E80" s="15">
        <v>493925.49114</v>
      </c>
      <c r="F80" s="13">
        <f t="shared" si="3"/>
        <v>129.15698007719004</v>
      </c>
    </row>
    <row r="81" spans="1:6" s="3" customFormat="1" x14ac:dyDescent="0.2">
      <c r="A81" s="22" t="s">
        <v>128</v>
      </c>
      <c r="B81" s="22"/>
      <c r="C81" s="14">
        <f>C7+C17+C19+C24+C34+C39+C42+C50+C53+C60+C66+C71+C75+C77</f>
        <v>67949039.296910003</v>
      </c>
      <c r="D81" s="14">
        <f>D7+D17+D19+D24+D34+D39+D42+D50+D53+D60+D66+D71+D75+D77</f>
        <v>75262638.111769989</v>
      </c>
      <c r="E81" s="14">
        <f>E7+E17+E19+E24+E34+E39+E42+E50+E53+E60+E66+E71+E75+E77</f>
        <v>7313598.8148600003</v>
      </c>
      <c r="F81" s="14">
        <f t="shared" si="3"/>
        <v>110.76335867370031</v>
      </c>
    </row>
    <row r="82" spans="1:6" x14ac:dyDescent="0.2">
      <c r="D82" s="19"/>
    </row>
  </sheetData>
  <mergeCells count="4">
    <mergeCell ref="A3:F3"/>
    <mergeCell ref="A4:F4"/>
    <mergeCell ref="A81:B81"/>
    <mergeCell ref="D1:F1"/>
  </mergeCells>
  <pageMargins left="0.39370078740157483" right="0.39370078740157483" top="0.59055118110236227" bottom="0.19685039370078741" header="0.19685039370078741" footer="0.19685039370078741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Анисимов Виталий Евгеньевич</dc:creator>
  <cp:lastModifiedBy>user</cp:lastModifiedBy>
  <cp:lastPrinted>2021-06-16T11:07:30Z</cp:lastPrinted>
  <dcterms:created xsi:type="dcterms:W3CDTF">2015-11-17T09:58:33Z</dcterms:created>
  <dcterms:modified xsi:type="dcterms:W3CDTF">2021-06-16T12:20:34Z</dcterms:modified>
</cp:coreProperties>
</file>