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Документы\Отдел АиИР\ЭАД\03-01 Заключения в ЗС\2021\Законопроекты\Изменения в бюджет_июнь\Материалы\Приложения\"/>
    </mc:Choice>
  </mc:AlternateContent>
  <bookViews>
    <workbookView xWindow="120" yWindow="180" windowWidth="10935" windowHeight="11355"/>
  </bookViews>
  <sheets>
    <sheet name="Приложение 1" sheetId="4" r:id="rId1"/>
  </sheets>
  <definedNames>
    <definedName name="_xlnm.Print_Titles" localSheetId="0">'Приложение 1'!$5:$7</definedName>
  </definedNames>
  <calcPr calcId="162913" fullPrecision="0"/>
</workbook>
</file>

<file path=xl/calcChain.xml><?xml version="1.0" encoding="utf-8"?>
<calcChain xmlns="http://schemas.openxmlformats.org/spreadsheetml/2006/main">
  <c r="F10" i="4" l="1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1" i="4"/>
  <c r="F32" i="4"/>
  <c r="F33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D9" i="4"/>
  <c r="D8" i="4" s="1"/>
  <c r="C9" i="4" l="1"/>
  <c r="C8" i="4" s="1"/>
  <c r="F9" i="4" l="1"/>
  <c r="E9" i="4"/>
  <c r="D34" i="4"/>
  <c r="C34" i="4" l="1"/>
  <c r="F34" i="4" s="1"/>
  <c r="E34" i="4" l="1"/>
  <c r="E8" i="4"/>
  <c r="F8" i="4"/>
</calcChain>
</file>

<file path=xl/sharedStrings.xml><?xml version="1.0" encoding="utf-8"?>
<sst xmlns="http://schemas.openxmlformats.org/spreadsheetml/2006/main" count="39" uniqueCount="39">
  <si>
    <t>Наименование доходов</t>
  </si>
  <si>
    <t>А</t>
  </si>
  <si>
    <t>Налог на прибыль организаций</t>
  </si>
  <si>
    <t>Налог на доходы физических лиц</t>
  </si>
  <si>
    <t>Налог на имущество организаций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</si>
  <si>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</si>
  <si>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</si>
  <si>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</si>
  <si>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</si>
  <si>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</si>
  <si>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</si>
  <si>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</si>
  <si>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</si>
  <si>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</si>
  <si>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Государственная пошлина</t>
  </si>
  <si>
    <t>№ строки</t>
  </si>
  <si>
    <t>Акцизы по подакцизным товарам (продукции), производимым на территории Российской Федерации</t>
  </si>
  <si>
    <t>ВСЕГО ДОХОДОВ</t>
  </si>
  <si>
    <t>Изменение</t>
  </si>
  <si>
    <t>тыс. руб.</t>
  </si>
  <si>
    <t>%</t>
  </si>
  <si>
    <t>Транспортный налог</t>
  </si>
  <si>
    <t>Сборы за пользование объектами животного мира и водных биологических ресурсов</t>
  </si>
  <si>
    <t xml:space="preserve">НАЛОГОВЫЕ И НЕНАЛОГОВЫЕ ДОХОДЫ </t>
  </si>
  <si>
    <t xml:space="preserve">НАЛОГОВЫЕ ДОХОДЫ   </t>
  </si>
  <si>
    <t>Налоги на прибыль, доходы, всего,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</si>
  <si>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</si>
  <si>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</t>
  </si>
  <si>
    <t>Налог на профессиональный доход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</si>
  <si>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</si>
  <si>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</si>
  <si>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 xml:space="preserve">НЕНАЛОГОВЫЕ ДОХОДЫ   </t>
  </si>
  <si>
    <t>-</t>
  </si>
  <si>
    <t>Б</t>
  </si>
  <si>
    <t>Налог на добычу полезных ископаемых</t>
  </si>
  <si>
    <t>Изменение показателей доходов областного бюджета на 2021 год</t>
  </si>
  <si>
    <t>Бюджетные ассигнования в соответствии с Законом КО от 03.12.2020 № 27-ОЗ
(тыс. руб.)</t>
  </si>
  <si>
    <t>Бюджетные ассигнования с учётом поправок в Закон КО от 03.12.2020 № 27-ОЗ
(тыс. руб.)</t>
  </si>
  <si>
    <t>Приложение 1 к заключению на проект закона Калужской области  "О внесении изменений в Закон Калужской области "Об областном бюджете на 2021 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</si>
</sst>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#,##0.0"/>
    <numFmt numFmtId="166" formatCode="_-* #,##0.00_р_._-;\-* #,##0.00_р_._-;_-* &quot;-&quot;??_р_._-;_-@_-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Garamond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Arial Cyr"/>
      <family val="2"/>
    </font>
    <font>
      <b/>
      <sz val="12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1" fontId="10" fillId="0" borderId="0"/>
    <xf numFmtId="0" fontId="2" fillId="0" borderId="0"/>
    <xf numFmtId="166" fontId="2" fillId="0" borderId="0" applyFont="0" applyFill="0" applyBorder="0" applyAlignment="0" applyProtection="0"/>
    <xf numFmtId="1" fontId="12" fillId="0" borderId="3">
      <alignment horizontal="center" vertical="center" shrinkToFit="1"/>
    </xf>
    <xf numFmtId="0" fontId="13" fillId="0" borderId="0"/>
    <xf numFmtId="0" fontId="14" fillId="0" borderId="0"/>
    <xf numFmtId="0" fontId="6" fillId="0" borderId="0"/>
    <xf numFmtId="0" fontId="15" fillId="0" borderId="0"/>
    <xf numFmtId="0" fontId="1" fillId="0" borderId="0"/>
    <xf numFmtId="166" fontId="1" fillId="0" borderId="0" applyFont="0" applyFill="0" applyBorder="0" applyAlignment="0" applyProtection="0"/>
    <xf numFmtId="0" fontId="16" fillId="0" borderId="0">
      <alignment horizontal="left" vertical="top" wrapText="1"/>
    </xf>
    <xf numFmtId="0" fontId="17" fillId="0" borderId="3">
      <alignment horizontal="center" vertical="center" wrapText="1"/>
    </xf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165" fontId="5" fillId="0" borderId="0" xfId="0" applyNumberFormat="1" applyFont="1" applyFill="1" applyBorder="1" applyAlignment="1">
      <alignment horizontal="justify" vertical="center" wrapText="1"/>
    </xf>
    <xf numFmtId="165" fontId="6" fillId="0" borderId="0" xfId="0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justify"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9" fillId="0" borderId="0" xfId="0" applyNumberFormat="1" applyFont="1" applyFill="1" applyAlignment="1">
      <alignment horizontal="justify" vertical="center" wrapText="1"/>
    </xf>
    <xf numFmtId="165" fontId="5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vertical="center" wrapText="1"/>
    </xf>
    <xf numFmtId="4" fontId="6" fillId="0" borderId="0" xfId="0" applyNumberFormat="1" applyFont="1" applyFill="1" applyAlignment="1">
      <alignment horizontal="justify" vertical="center" wrapText="1"/>
    </xf>
    <xf numFmtId="0" fontId="6" fillId="0" borderId="1" xfId="6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justify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18">
    <cellStyle name="xl27" xfId="5"/>
    <cellStyle name="xl31" xfId="13"/>
    <cellStyle name="xl36" xfId="12"/>
    <cellStyle name="Обычный" xfId="0" builtinId="0"/>
    <cellStyle name="Обычный 2" xfId="3"/>
    <cellStyle name="Обычный 2 2" xfId="8"/>
    <cellStyle name="Обычный 3" xfId="7"/>
    <cellStyle name="Обычный 3 2" xfId="9"/>
    <cellStyle name="Обычный 4" xfId="10"/>
    <cellStyle name="Обычный 5" xfId="14"/>
    <cellStyle name="Обычный 6" xfId="17"/>
    <cellStyle name="Обычный 7" xfId="6"/>
    <cellStyle name="ТЕКСТ" xfId="2"/>
    <cellStyle name="Финансовый" xfId="1" builtinId="3"/>
    <cellStyle name="Финансовый 2" xfId="4"/>
    <cellStyle name="Финансовый 2 2" xfId="11"/>
    <cellStyle name="Финансовый 3" xfId="15"/>
    <cellStyle name="Финансовый 4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H34"/>
  <sheetViews>
    <sheetView tabSelected="1" zoomScaleNormal="100" workbookViewId="0"/>
  </sheetViews>
  <sheetFormatPr defaultColWidth="9.140625" defaultRowHeight="12.75" x14ac:dyDescent="0.2"/>
  <cols>
    <col min="1" max="1" width="5.85546875" style="2" customWidth="1"/>
    <col min="2" max="2" width="33.140625" style="2" customWidth="1"/>
    <col min="3" max="3" width="13.85546875" style="2" customWidth="1"/>
    <col min="4" max="4" width="16.7109375" style="2" customWidth="1"/>
    <col min="5" max="5" width="11.42578125" style="2" customWidth="1"/>
    <col min="6" max="6" width="10.85546875" style="2" customWidth="1"/>
    <col min="7" max="16384" width="9.140625" style="2"/>
  </cols>
  <sheetData>
    <row r="1" spans="1:8" ht="52.5" customHeight="1" x14ac:dyDescent="0.2">
      <c r="A1" s="7"/>
      <c r="C1" s="25" t="s">
        <v>38</v>
      </c>
      <c r="D1" s="25"/>
      <c r="E1" s="25"/>
      <c r="F1" s="25"/>
      <c r="G1" s="3"/>
      <c r="H1" s="3"/>
    </row>
    <row r="2" spans="1:8" x14ac:dyDescent="0.2">
      <c r="A2" s="7"/>
      <c r="C2" s="18"/>
      <c r="D2" s="18"/>
      <c r="E2" s="18"/>
      <c r="F2" s="18"/>
      <c r="G2" s="3"/>
      <c r="H2" s="3"/>
    </row>
    <row r="3" spans="1:8" ht="16.5" x14ac:dyDescent="0.2">
      <c r="A3" s="24" t="s">
        <v>35</v>
      </c>
      <c r="B3" s="24"/>
      <c r="C3" s="24"/>
      <c r="D3" s="24"/>
      <c r="E3" s="24"/>
      <c r="F3" s="24"/>
      <c r="G3" s="3"/>
      <c r="H3" s="3"/>
    </row>
    <row r="4" spans="1:8" s="4" customFormat="1" x14ac:dyDescent="0.2">
      <c r="A4" s="21"/>
      <c r="B4" s="21"/>
      <c r="C4" s="21"/>
      <c r="D4" s="21"/>
      <c r="E4" s="21"/>
      <c r="F4" s="21"/>
      <c r="G4" s="5"/>
      <c r="H4" s="5"/>
    </row>
    <row r="5" spans="1:8" s="1" customFormat="1" ht="22.5" customHeight="1" x14ac:dyDescent="0.2">
      <c r="A5" s="26" t="s">
        <v>15</v>
      </c>
      <c r="B5" s="20" t="s">
        <v>0</v>
      </c>
      <c r="C5" s="22" t="s">
        <v>36</v>
      </c>
      <c r="D5" s="22" t="s">
        <v>37</v>
      </c>
      <c r="E5" s="20" t="s">
        <v>18</v>
      </c>
      <c r="F5" s="20"/>
    </row>
    <row r="6" spans="1:8" s="1" customFormat="1" ht="83.25" customHeight="1" x14ac:dyDescent="0.2">
      <c r="A6" s="26"/>
      <c r="B6" s="20"/>
      <c r="C6" s="23"/>
      <c r="D6" s="23"/>
      <c r="E6" s="16" t="s">
        <v>19</v>
      </c>
      <c r="F6" s="16" t="s">
        <v>20</v>
      </c>
    </row>
    <row r="7" spans="1:8" s="1" customFormat="1" x14ac:dyDescent="0.2">
      <c r="A7" s="10" t="s">
        <v>1</v>
      </c>
      <c r="B7" s="11" t="s">
        <v>33</v>
      </c>
      <c r="C7" s="12">
        <v>1</v>
      </c>
      <c r="D7" s="12">
        <v>2</v>
      </c>
      <c r="E7" s="11">
        <v>3</v>
      </c>
      <c r="F7" s="12">
        <v>4</v>
      </c>
    </row>
    <row r="8" spans="1:8" s="1" customFormat="1" ht="25.5" x14ac:dyDescent="0.2">
      <c r="A8" s="9">
        <v>1</v>
      </c>
      <c r="B8" s="13" t="s">
        <v>23</v>
      </c>
      <c r="C8" s="15">
        <f>C9+C25</f>
        <v>51309060.5</v>
      </c>
      <c r="D8" s="15">
        <f>D9+D25</f>
        <v>53409060.5</v>
      </c>
      <c r="E8" s="15">
        <f t="shared" ref="E8:E34" si="0">D8-C8</f>
        <v>2100000</v>
      </c>
      <c r="F8" s="15">
        <f t="shared" ref="F8:F34" si="1">D8/C8*100</f>
        <v>104.1</v>
      </c>
    </row>
    <row r="9" spans="1:8" s="1" customFormat="1" x14ac:dyDescent="0.2">
      <c r="A9" s="8">
        <v>2</v>
      </c>
      <c r="B9" s="13" t="s">
        <v>24</v>
      </c>
      <c r="C9" s="15">
        <f>(C10+C13+C15+C17+C20+C23+C24)</f>
        <v>50600908.299999997</v>
      </c>
      <c r="D9" s="15">
        <f>(D10+D13+D15+D17+D20+D23+D24)</f>
        <v>52700908.299999997</v>
      </c>
      <c r="E9" s="15">
        <f t="shared" si="0"/>
        <v>2100000</v>
      </c>
      <c r="F9" s="15">
        <f t="shared" si="1"/>
        <v>104.2</v>
      </c>
    </row>
    <row r="10" spans="1:8" s="6" customFormat="1" ht="25.5" x14ac:dyDescent="0.2">
      <c r="A10" s="8">
        <v>3</v>
      </c>
      <c r="B10" s="13" t="s">
        <v>25</v>
      </c>
      <c r="C10" s="15">
        <v>34109157.200000003</v>
      </c>
      <c r="D10" s="15">
        <v>35399138.299999997</v>
      </c>
      <c r="E10" s="15">
        <f t="shared" si="0"/>
        <v>1289981.1000000001</v>
      </c>
      <c r="F10" s="15">
        <f t="shared" si="1"/>
        <v>103.8</v>
      </c>
    </row>
    <row r="11" spans="1:8" x14ac:dyDescent="0.2">
      <c r="A11" s="9">
        <v>4</v>
      </c>
      <c r="B11" s="14" t="s">
        <v>2</v>
      </c>
      <c r="C11" s="17">
        <v>16493400</v>
      </c>
      <c r="D11" s="17">
        <v>17209715</v>
      </c>
      <c r="E11" s="17">
        <f t="shared" si="0"/>
        <v>716315</v>
      </c>
      <c r="F11" s="17">
        <f t="shared" si="1"/>
        <v>104.3</v>
      </c>
    </row>
    <row r="12" spans="1:8" x14ac:dyDescent="0.2">
      <c r="A12" s="9">
        <v>5</v>
      </c>
      <c r="B12" s="14" t="s">
        <v>3</v>
      </c>
      <c r="C12" s="17">
        <v>17615757.199999999</v>
      </c>
      <c r="D12" s="17">
        <v>18189423.300000001</v>
      </c>
      <c r="E12" s="17">
        <f t="shared" si="0"/>
        <v>573666.1</v>
      </c>
      <c r="F12" s="17">
        <f t="shared" si="1"/>
        <v>103.3</v>
      </c>
    </row>
    <row r="13" spans="1:8" s="6" customFormat="1" ht="38.25" x14ac:dyDescent="0.2">
      <c r="A13" s="8">
        <v>6</v>
      </c>
      <c r="B13" s="13" t="s">
        <v>26</v>
      </c>
      <c r="C13" s="15">
        <v>10777371</v>
      </c>
      <c r="D13" s="15">
        <v>11294886.6</v>
      </c>
      <c r="E13" s="15">
        <f t="shared" si="0"/>
        <v>517515.6</v>
      </c>
      <c r="F13" s="15">
        <f t="shared" si="1"/>
        <v>104.8</v>
      </c>
    </row>
    <row r="14" spans="1:8" ht="38.25" x14ac:dyDescent="0.2">
      <c r="A14" s="8">
        <v>7</v>
      </c>
      <c r="B14" s="14" t="s">
        <v>16</v>
      </c>
      <c r="C14" s="17">
        <v>10777371</v>
      </c>
      <c r="D14" s="17">
        <v>11294886.6</v>
      </c>
      <c r="E14" s="17">
        <f t="shared" si="0"/>
        <v>517515.6</v>
      </c>
      <c r="F14" s="17">
        <f t="shared" si="1"/>
        <v>104.8</v>
      </c>
    </row>
    <row r="15" spans="1:8" s="6" customFormat="1" x14ac:dyDescent="0.2">
      <c r="A15" s="9">
        <v>8</v>
      </c>
      <c r="B15" s="13" t="s">
        <v>27</v>
      </c>
      <c r="C15" s="15">
        <v>23930</v>
      </c>
      <c r="D15" s="15">
        <v>69008.3</v>
      </c>
      <c r="E15" s="15">
        <f t="shared" si="0"/>
        <v>45078.3</v>
      </c>
      <c r="F15" s="15">
        <f t="shared" si="1"/>
        <v>288.39999999999998</v>
      </c>
    </row>
    <row r="16" spans="1:8" x14ac:dyDescent="0.2">
      <c r="A16" s="9">
        <v>9</v>
      </c>
      <c r="B16" s="14" t="s">
        <v>28</v>
      </c>
      <c r="C16" s="17">
        <v>23930</v>
      </c>
      <c r="D16" s="17">
        <v>69008.3</v>
      </c>
      <c r="E16" s="17">
        <f t="shared" si="0"/>
        <v>45078.3</v>
      </c>
      <c r="F16" s="17">
        <f t="shared" si="1"/>
        <v>288.39999999999998</v>
      </c>
    </row>
    <row r="17" spans="1:6" ht="25.5" x14ac:dyDescent="0.2">
      <c r="A17" s="8">
        <v>10</v>
      </c>
      <c r="B17" s="13" t="s">
        <v>29</v>
      </c>
      <c r="C17" s="15">
        <v>5326075</v>
      </c>
      <c r="D17" s="15">
        <v>5573500</v>
      </c>
      <c r="E17" s="15">
        <f t="shared" si="0"/>
        <v>247425</v>
      </c>
      <c r="F17" s="15">
        <f t="shared" si="1"/>
        <v>104.6</v>
      </c>
    </row>
    <row r="18" spans="1:6" s="6" customFormat="1" x14ac:dyDescent="0.2">
      <c r="A18" s="8">
        <v>11</v>
      </c>
      <c r="B18" s="14" t="s">
        <v>4</v>
      </c>
      <c r="C18" s="17">
        <v>4186575</v>
      </c>
      <c r="D18" s="17">
        <v>4434000</v>
      </c>
      <c r="E18" s="17">
        <f t="shared" si="0"/>
        <v>247425</v>
      </c>
      <c r="F18" s="17">
        <f t="shared" si="1"/>
        <v>105.9</v>
      </c>
    </row>
    <row r="19" spans="1:6" s="6" customFormat="1" x14ac:dyDescent="0.2">
      <c r="A19" s="9">
        <v>12</v>
      </c>
      <c r="B19" s="14" t="s">
        <v>21</v>
      </c>
      <c r="C19" s="17">
        <v>1139500</v>
      </c>
      <c r="D19" s="17">
        <v>1139500</v>
      </c>
      <c r="E19" s="17">
        <f t="shared" si="0"/>
        <v>0</v>
      </c>
      <c r="F19" s="17">
        <f t="shared" si="1"/>
        <v>100</v>
      </c>
    </row>
    <row r="20" spans="1:6" s="6" customFormat="1" ht="38.25" x14ac:dyDescent="0.2">
      <c r="A20" s="9">
        <v>13</v>
      </c>
      <c r="B20" s="13" t="s">
        <v>30</v>
      </c>
      <c r="C20" s="15">
        <v>137239</v>
      </c>
      <c r="D20" s="15">
        <v>137239</v>
      </c>
      <c r="E20" s="15">
        <f t="shared" si="0"/>
        <v>0</v>
      </c>
      <c r="F20" s="15">
        <f t="shared" si="1"/>
        <v>100</v>
      </c>
    </row>
    <row r="21" spans="1:6" s="6" customFormat="1" ht="25.5" x14ac:dyDescent="0.2">
      <c r="A21" s="8">
        <v>15</v>
      </c>
      <c r="B21" s="19" t="s">
        <v>34</v>
      </c>
      <c r="C21" s="17">
        <v>136019</v>
      </c>
      <c r="D21" s="17">
        <v>136019</v>
      </c>
      <c r="E21" s="17">
        <f t="shared" si="0"/>
        <v>0</v>
      </c>
      <c r="F21" s="17">
        <f t="shared" si="1"/>
        <v>100</v>
      </c>
    </row>
    <row r="22" spans="1:6" s="6" customFormat="1" ht="38.25" x14ac:dyDescent="0.2">
      <c r="A22" s="9">
        <v>16</v>
      </c>
      <c r="B22" s="14" t="s">
        <v>22</v>
      </c>
      <c r="C22" s="17">
        <v>1220</v>
      </c>
      <c r="D22" s="17">
        <v>1220</v>
      </c>
      <c r="E22" s="17">
        <f t="shared" si="0"/>
        <v>0</v>
      </c>
      <c r="F22" s="17">
        <f t="shared" si="1"/>
        <v>100</v>
      </c>
    </row>
    <row r="23" spans="1:6" s="6" customFormat="1" x14ac:dyDescent="0.2">
      <c r="A23" s="9">
        <v>17</v>
      </c>
      <c r="B23" s="13" t="s">
        <v>14</v>
      </c>
      <c r="C23" s="15">
        <v>227049.7</v>
      </c>
      <c r="D23" s="15">
        <v>227049.7</v>
      </c>
      <c r="E23" s="15">
        <f t="shared" si="0"/>
        <v>0</v>
      </c>
      <c r="F23" s="15">
        <f t="shared" si="1"/>
        <v>100</v>
      </c>
    </row>
    <row r="24" spans="1:6" s="6" customFormat="1" ht="38.25" x14ac:dyDescent="0.2">
      <c r="A24" s="8">
        <v>18</v>
      </c>
      <c r="B24" s="13" t="s">
        <v>5</v>
      </c>
      <c r="C24" s="15">
        <v>86.4</v>
      </c>
      <c r="D24" s="15">
        <v>86.4</v>
      </c>
      <c r="E24" s="15">
        <f t="shared" si="0"/>
        <v>0</v>
      </c>
      <c r="F24" s="15">
        <f t="shared" si="1"/>
        <v>100</v>
      </c>
    </row>
    <row r="25" spans="1:6" s="6" customFormat="1" x14ac:dyDescent="0.2">
      <c r="A25" s="8">
        <v>19</v>
      </c>
      <c r="B25" s="13" t="s">
        <v>31</v>
      </c>
      <c r="C25" s="15">
        <v>708152.2</v>
      </c>
      <c r="D25" s="15">
        <v>708152.2</v>
      </c>
      <c r="E25" s="15">
        <f t="shared" si="0"/>
        <v>0</v>
      </c>
      <c r="F25" s="15">
        <f t="shared" si="1"/>
        <v>100</v>
      </c>
    </row>
    <row r="26" spans="1:6" s="6" customFormat="1" ht="38.25" x14ac:dyDescent="0.2">
      <c r="A26" s="9">
        <v>20</v>
      </c>
      <c r="B26" s="13" t="s">
        <v>6</v>
      </c>
      <c r="C26" s="17">
        <v>61285.8</v>
      </c>
      <c r="D26" s="17">
        <v>61285.8</v>
      </c>
      <c r="E26" s="17">
        <f t="shared" si="0"/>
        <v>0</v>
      </c>
      <c r="F26" s="17">
        <f t="shared" si="1"/>
        <v>100</v>
      </c>
    </row>
    <row r="27" spans="1:6" s="6" customFormat="1" ht="25.5" x14ac:dyDescent="0.2">
      <c r="A27" s="9">
        <v>21</v>
      </c>
      <c r="B27" s="13" t="s">
        <v>7</v>
      </c>
      <c r="C27" s="17">
        <v>164148.1</v>
      </c>
      <c r="D27" s="17">
        <v>164148.1</v>
      </c>
      <c r="E27" s="17">
        <f t="shared" si="0"/>
        <v>0</v>
      </c>
      <c r="F27" s="17">
        <f t="shared" si="1"/>
        <v>100</v>
      </c>
    </row>
    <row r="28" spans="1:6" s="6" customFormat="1" ht="25.5" x14ac:dyDescent="0.2">
      <c r="A28" s="8">
        <v>22</v>
      </c>
      <c r="B28" s="13" t="s">
        <v>8</v>
      </c>
      <c r="C28" s="17">
        <v>22119.8</v>
      </c>
      <c r="D28" s="17">
        <v>22119.8</v>
      </c>
      <c r="E28" s="17">
        <f t="shared" si="0"/>
        <v>0</v>
      </c>
      <c r="F28" s="17">
        <f t="shared" si="1"/>
        <v>100</v>
      </c>
    </row>
    <row r="29" spans="1:6" s="6" customFormat="1" ht="25.5" x14ac:dyDescent="0.2">
      <c r="A29" s="8">
        <v>23</v>
      </c>
      <c r="B29" s="13" t="s">
        <v>9</v>
      </c>
      <c r="C29" s="17">
        <v>2260</v>
      </c>
      <c r="D29" s="17">
        <v>2260</v>
      </c>
      <c r="E29" s="17">
        <f t="shared" si="0"/>
        <v>0</v>
      </c>
      <c r="F29" s="17">
        <f t="shared" si="1"/>
        <v>100</v>
      </c>
    </row>
    <row r="30" spans="1:6" s="6" customFormat="1" x14ac:dyDescent="0.2">
      <c r="A30" s="9">
        <v>24</v>
      </c>
      <c r="B30" s="13" t="s">
        <v>10</v>
      </c>
      <c r="C30" s="17">
        <v>0</v>
      </c>
      <c r="D30" s="17">
        <v>0</v>
      </c>
      <c r="E30" s="17">
        <f t="shared" si="0"/>
        <v>0</v>
      </c>
      <c r="F30" s="17" t="s">
        <v>32</v>
      </c>
    </row>
    <row r="31" spans="1:6" s="6" customFormat="1" ht="25.5" x14ac:dyDescent="0.2">
      <c r="A31" s="9">
        <v>25</v>
      </c>
      <c r="B31" s="13" t="s">
        <v>11</v>
      </c>
      <c r="C31" s="17">
        <v>458212.7</v>
      </c>
      <c r="D31" s="17">
        <v>458212.7</v>
      </c>
      <c r="E31" s="17">
        <f t="shared" si="0"/>
        <v>0</v>
      </c>
      <c r="F31" s="17">
        <f t="shared" si="1"/>
        <v>100</v>
      </c>
    </row>
    <row r="32" spans="1:6" s="6" customFormat="1" x14ac:dyDescent="0.2">
      <c r="A32" s="8">
        <v>26</v>
      </c>
      <c r="B32" s="13" t="s">
        <v>12</v>
      </c>
      <c r="C32" s="17">
        <v>125.8</v>
      </c>
      <c r="D32" s="17">
        <v>125.8</v>
      </c>
      <c r="E32" s="17">
        <f t="shared" si="0"/>
        <v>0</v>
      </c>
      <c r="F32" s="17">
        <f t="shared" si="1"/>
        <v>100</v>
      </c>
    </row>
    <row r="33" spans="1:6" x14ac:dyDescent="0.2">
      <c r="A33" s="8">
        <v>27</v>
      </c>
      <c r="B33" s="15" t="s">
        <v>13</v>
      </c>
      <c r="C33" s="15">
        <v>13002619.4</v>
      </c>
      <c r="D33" s="15">
        <v>17404367.600000001</v>
      </c>
      <c r="E33" s="15">
        <f t="shared" si="0"/>
        <v>4401748.2</v>
      </c>
      <c r="F33" s="15">
        <f t="shared" si="1"/>
        <v>133.9</v>
      </c>
    </row>
    <row r="34" spans="1:6" x14ac:dyDescent="0.2">
      <c r="A34" s="9">
        <v>28</v>
      </c>
      <c r="B34" s="15" t="s">
        <v>17</v>
      </c>
      <c r="C34" s="15">
        <f>C8+C33</f>
        <v>64311679.899999999</v>
      </c>
      <c r="D34" s="15">
        <f>D8+D33</f>
        <v>70813428.099999994</v>
      </c>
      <c r="E34" s="15">
        <f t="shared" si="0"/>
        <v>6501748.2000000002</v>
      </c>
      <c r="F34" s="15">
        <f t="shared" si="1"/>
        <v>110.1</v>
      </c>
    </row>
  </sheetData>
  <mergeCells count="8">
    <mergeCell ref="E5:F5"/>
    <mergeCell ref="A4:F4"/>
    <mergeCell ref="D5:D6"/>
    <mergeCell ref="A3:F3"/>
    <mergeCell ref="C1:F1"/>
    <mergeCell ref="A5:A6"/>
    <mergeCell ref="B5:B6"/>
    <mergeCell ref="C5:C6"/>
  </mergeCells>
  <phoneticPr fontId="4" type="noConversion"/>
  <printOptions horizontalCentered="1" verticalCentered="1"/>
  <pageMargins left="0.59055118110236227" right="0.39370078740157483" top="0.39370078740157483" bottom="0.39370078740157483" header="0" footer="0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2021-06-16T11:06:49Z</cp:lastPrinted>
  <dcterms:created xsi:type="dcterms:W3CDTF">1996-10-08T23:32:33Z</dcterms:created>
  <dcterms:modified xsi:type="dcterms:W3CDTF">2021-06-16T12:20:50Z</dcterms:modified>
</cp:coreProperties>
</file>