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795" windowWidth="11460" windowHeight="5550"/>
  </bookViews>
  <sheets>
    <sheet name="Роспись источников" sheetId="16" r:id="rId1"/>
  </sheets>
  <definedNames>
    <definedName name="_xlnm.Print_Titles" localSheetId="0">'Роспись источников'!$4:$5</definedName>
    <definedName name="_xlnm.Print_Area" localSheetId="0">'Роспись источников'!$A$1:$F$31</definedName>
  </definedNames>
  <calcPr calcId="145621"/>
</workbook>
</file>

<file path=xl/calcChain.xml><?xml version="1.0" encoding="utf-8"?>
<calcChain xmlns="http://schemas.openxmlformats.org/spreadsheetml/2006/main">
  <c r="F7" i="16" l="1"/>
  <c r="E7" i="16"/>
  <c r="D7" i="16"/>
  <c r="D31" i="16" s="1"/>
  <c r="F31" i="16"/>
  <c r="E31" i="16"/>
  <c r="D27" i="16"/>
  <c r="D23" i="16"/>
  <c r="E23" i="16"/>
  <c r="F23" i="16"/>
  <c r="F15" i="16"/>
  <c r="E15" i="16"/>
  <c r="D15" i="16"/>
  <c r="F9" i="16"/>
  <c r="E9" i="16"/>
  <c r="D9" i="16"/>
  <c r="F27" i="16" l="1"/>
  <c r="E27" i="16"/>
</calcChain>
</file>

<file path=xl/sharedStrings.xml><?xml version="1.0" encoding="utf-8"?>
<sst xmlns="http://schemas.openxmlformats.org/spreadsheetml/2006/main" count="34" uniqueCount="34">
  <si>
    <t>Код</t>
  </si>
  <si>
    <t>Наименование</t>
  </si>
  <si>
    <t>01 06 05 02 02 0000 640</t>
  </si>
  <si>
    <t>01 06 05 02 02 0000 540</t>
  </si>
  <si>
    <t>01 03 01 00 02 0000 810</t>
  </si>
  <si>
    <t>01 03 01 00 02 0001 810</t>
  </si>
  <si>
    <t>Итого источники  финансирования дефицита областного бюджета</t>
  </si>
  <si>
    <t>01 06 05 02 02 0004 540</t>
  </si>
  <si>
    <t>01 06 05 02 02 0004 640</t>
  </si>
  <si>
    <t>(рублей)</t>
  </si>
  <si>
    <t>2022 год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</si>
  <si>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</si>
  <si>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 (бюджетные кредиты, предоставленные для частичного покрытия дефицитов бюджетов муниципальных образований)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</si>
  <si>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</si>
  <si>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 (бюджетные кредиты для частичного покрытия дефицитов бюджетов муниципальных образований)</t>
  </si>
  <si>
    <t>2023 год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</si>
  <si>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</si>
  <si>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для частичного покрытия дефицитов бюджетов субъектов Российской Федерации)</t>
  </si>
  <si>
    <t>01 03 01 00 02 0000 710</t>
  </si>
  <si>
    <t>01 03 01 00 02 0003 710</t>
  </si>
  <si>
    <t>01 03 01 00 02 0003 810</t>
  </si>
  <si>
    <t>источника финансирования дефицита областного бюджета</t>
  </si>
  <si>
    <t>Министерство финансов Калужской области - всего</t>
  </si>
  <si>
    <t>099</t>
  </si>
  <si>
    <t>1.2. Роспись источников финансирования дефицита областного бюджета на 2022 год и 
на плановый период 2023 и 2024 годов</t>
  </si>
  <si>
    <t>2024 год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</si>
  <si>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</si>
  <si>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едином счете бюджета)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</si>
  <si>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финансовое обеспечение реализации инфраструктурных проектов)</t>
  </si>
  <si>
    <t>01 03 01 00 02 0004 710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</si>
  <si>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</si>
  <si>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финансовое обеспечение реализации инфраструктурных проектов)</t>
  </si>
  <si>
    <t>01 03 01 00 02 0004 810</t>
  </si>
  <si>
    <t>главного администра-тора источников финансирова-ния дефицита областного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</si>
</sst>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3"/>
      <name val="Times New Roman Cyr"/>
      <charset val="204"/>
    </font>
    <font>
      <b/>
      <sz val="11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sz val="11"/>
      <name val="Times New Roman Cyr"/>
      <charset val="204"/>
    </font>
    <font>
      <sz val="8"/>
      <name val="Times New Roman Cyr"/>
      <charset val="204"/>
    </font>
    <font>
      <sz val="13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3"/>
      <name val="Times New Roman Cyr"/>
      <charset val="204"/>
    </font>
    <font>
      <sz val="13"/>
      <name val="Times New Roman"/>
      <family val="1"/>
      <charset val="204"/>
    </font>
    <font>
      <b/>
      <sz val="15"/>
      <name val="Times New Roman Cyr"/>
      <family val="1"/>
      <charset val="204"/>
    </font>
    <font>
      <sz val="12"/>
      <name val="Times New Roman Cyr"/>
      <charset val="204"/>
    </font>
    <font>
      <b/>
      <sz val="11"/>
      <name val="Times New Roman Cyr"/>
      <charset val="204"/>
    </font>
    <font>
      <b/>
      <sz val="13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" fontId="2" fillId="0" borderId="0"/>
  </cellStyleXfs>
  <cellXfs count="65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164" fontId="0" fillId="0" borderId="0" xfId="0" applyNumberFormat="1"/>
    <xf numFmtId="14" fontId="0" fillId="0" borderId="0" xfId="0" applyNumberFormat="1"/>
    <xf numFmtId="0" fontId="3" fillId="0" borderId="0" xfId="0" applyFont="1" applyBorder="1" applyAlignment="1">
      <alignment horizontal="right" vertical="center" wrapText="1"/>
    </xf>
    <xf numFmtId="0" fontId="7" fillId="0" borderId="0" xfId="0" applyFont="1"/>
    <xf numFmtId="0" fontId="0" fillId="0" borderId="0" xfId="0" applyFill="1"/>
    <xf numFmtId="164" fontId="0" fillId="0" borderId="0" xfId="0" applyNumberFormat="1" applyFill="1"/>
    <xf numFmtId="0" fontId="10" fillId="0" borderId="0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164" fontId="7" fillId="0" borderId="4" xfId="0" applyNumberFormat="1" applyFont="1" applyBorder="1" applyAlignment="1"/>
    <xf numFmtId="0" fontId="11" fillId="2" borderId="2" xfId="0" applyFont="1" applyFill="1" applyBorder="1" applyAlignment="1">
      <alignment horizontal="center" vertical="center" wrapText="1"/>
    </xf>
    <xf numFmtId="0" fontId="7" fillId="0" borderId="8" xfId="0" applyFont="1" applyBorder="1" applyAlignment="1"/>
    <xf numFmtId="0" fontId="6" fillId="0" borderId="8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4" fontId="0" fillId="0" borderId="5" xfId="0" applyNumberFormat="1" applyFont="1" applyFill="1" applyBorder="1" applyAlignment="1"/>
    <xf numFmtId="0" fontId="1" fillId="0" borderId="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49" fontId="6" fillId="0" borderId="8" xfId="0" applyNumberFormat="1" applyFont="1" applyBorder="1" applyAlignment="1">
      <alignment horizontal="center"/>
    </xf>
    <xf numFmtId="49" fontId="6" fillId="2" borderId="4" xfId="0" applyNumberFormat="1" applyFont="1" applyFill="1" applyBorder="1" applyAlignment="1">
      <alignment horizontal="center"/>
    </xf>
    <xf numFmtId="49" fontId="6" fillId="2" borderId="8" xfId="0" applyNumberFormat="1" applyFont="1" applyFill="1" applyBorder="1" applyAlignment="1">
      <alignment horizontal="center"/>
    </xf>
    <xf numFmtId="49" fontId="6" fillId="0" borderId="4" xfId="0" applyNumberFormat="1" applyFont="1" applyFill="1" applyBorder="1" applyAlignment="1">
      <alignment horizontal="center"/>
    </xf>
    <xf numFmtId="49" fontId="6" fillId="0" borderId="8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16" xfId="0" applyFont="1" applyBorder="1" applyAlignment="1">
      <alignment horizontal="center"/>
    </xf>
    <xf numFmtId="4" fontId="8" fillId="0" borderId="17" xfId="0" applyNumberFormat="1" applyFont="1" applyFill="1" applyBorder="1"/>
    <xf numFmtId="0" fontId="6" fillId="0" borderId="5" xfId="0" applyFont="1" applyBorder="1" applyAlignment="1">
      <alignment horizontal="center"/>
    </xf>
    <xf numFmtId="0" fontId="7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0" fillId="0" borderId="4" xfId="0" applyNumberFormat="1" applyFont="1" applyFill="1" applyBorder="1" applyAlignment="1"/>
    <xf numFmtId="4" fontId="0" fillId="0" borderId="6" xfId="0" applyNumberFormat="1" applyFont="1" applyFill="1" applyBorder="1" applyAlignment="1"/>
    <xf numFmtId="4" fontId="5" fillId="0" borderId="4" xfId="0" applyNumberFormat="1" applyFont="1" applyFill="1" applyBorder="1" applyAlignment="1"/>
    <xf numFmtId="4" fontId="5" fillId="0" borderId="6" xfId="0" applyNumberFormat="1" applyFont="1" applyFill="1" applyBorder="1" applyAlignment="1"/>
    <xf numFmtId="164" fontId="0" fillId="0" borderId="4" xfId="0" applyNumberFormat="1" applyFont="1" applyBorder="1" applyAlignment="1"/>
    <xf numFmtId="164" fontId="0" fillId="0" borderId="4" xfId="0" applyNumberFormat="1" applyFont="1" applyFill="1" applyBorder="1" applyAlignment="1"/>
    <xf numFmtId="164" fontId="0" fillId="0" borderId="6" xfId="0" applyNumberFormat="1" applyFont="1" applyFill="1" applyBorder="1" applyAlignment="1"/>
    <xf numFmtId="4" fontId="5" fillId="0" borderId="4" xfId="0" applyNumberFormat="1" applyFont="1" applyFill="1" applyBorder="1" applyAlignment="1">
      <alignment wrapText="1"/>
    </xf>
    <xf numFmtId="4" fontId="5" fillId="0" borderId="6" xfId="0" applyNumberFormat="1" applyFont="1" applyFill="1" applyBorder="1" applyAlignment="1">
      <alignment wrapText="1"/>
    </xf>
    <xf numFmtId="0" fontId="1" fillId="0" borderId="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7" fillId="0" borderId="6" xfId="0" applyNumberFormat="1" applyFont="1" applyBorder="1" applyAlignment="1"/>
    <xf numFmtId="0" fontId="5" fillId="0" borderId="19" xfId="0" applyFont="1" applyBorder="1" applyAlignment="1">
      <alignment wrapText="1"/>
    </xf>
    <xf numFmtId="0" fontId="5" fillId="0" borderId="19" xfId="0" applyFont="1" applyBorder="1" applyAlignment="1"/>
    <xf numFmtId="0" fontId="5" fillId="2" borderId="19" xfId="0" applyFont="1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19" xfId="0" applyNumberFormat="1" applyFont="1" applyFill="1" applyBorder="1" applyAlignment="1">
      <alignment wrapText="1"/>
    </xf>
    <xf numFmtId="0" fontId="5" fillId="0" borderId="20" xfId="0" applyFont="1" applyBorder="1" applyAlignment="1">
      <alignment wrapText="1"/>
    </xf>
    <xf numFmtId="49" fontId="7" fillId="0" borderId="4" xfId="0" applyNumberFormat="1" applyFont="1" applyFill="1" applyBorder="1" applyAlignment="1">
      <alignment horizontal="center" wrapText="1"/>
    </xf>
    <xf numFmtId="0" fontId="12" fillId="0" borderId="2" xfId="0" applyFont="1" applyBorder="1" applyAlignment="1">
      <alignment horizontal="left" wrapText="1"/>
    </xf>
    <xf numFmtId="0" fontId="5" fillId="0" borderId="1" xfId="0" applyFont="1" applyBorder="1"/>
    <xf numFmtId="4" fontId="12" fillId="0" borderId="2" xfId="0" applyNumberFormat="1" applyFont="1" applyBorder="1" applyAlignment="1">
      <alignment horizontal="right"/>
    </xf>
    <xf numFmtId="0" fontId="5" fillId="0" borderId="0" xfId="0" applyFont="1"/>
    <xf numFmtId="0" fontId="7" fillId="0" borderId="19" xfId="0" applyFont="1" applyBorder="1" applyAlignment="1">
      <alignment wrapText="1"/>
    </xf>
    <xf numFmtId="0" fontId="1" fillId="0" borderId="12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view="pageBreakPreview" zoomScale="85" zoomScaleNormal="100" zoomScaleSheetLayoutView="85" workbookViewId="0">
      <selection sqref="A1:F1"/>
    </sheetView>
  </sheetViews>
  <sheetFormatPr defaultRowHeight="16.5" x14ac:dyDescent="0.25"/>
  <cols>
    <col min="1" max="1" width="55.77734375" customWidth="1"/>
    <col min="2" max="2" width="11.44140625" customWidth="1"/>
    <col min="3" max="3" width="19.88671875" customWidth="1"/>
    <col min="4" max="4" width="16.44140625" customWidth="1"/>
    <col min="5" max="6" width="15.88671875" customWidth="1"/>
    <col min="8" max="8" width="12" bestFit="1" customWidth="1"/>
  </cols>
  <sheetData>
    <row r="1" spans="1:6" ht="40.5" customHeight="1" x14ac:dyDescent="0.25">
      <c r="A1" s="58" t="s">
        <v>24</v>
      </c>
      <c r="B1" s="58"/>
      <c r="C1" s="58"/>
      <c r="D1" s="58"/>
      <c r="E1" s="58"/>
      <c r="F1" s="58"/>
    </row>
    <row r="2" spans="1:6" ht="17.25" thickBot="1" x14ac:dyDescent="0.3">
      <c r="A2" s="1"/>
      <c r="B2" s="1"/>
      <c r="C2" s="1"/>
      <c r="D2" s="4"/>
      <c r="F2" s="8" t="s">
        <v>9</v>
      </c>
    </row>
    <row r="3" spans="1:6" ht="17.25" thickBot="1" x14ac:dyDescent="0.3">
      <c r="A3" s="61" t="s">
        <v>1</v>
      </c>
      <c r="B3" s="59" t="s">
        <v>0</v>
      </c>
      <c r="C3" s="60"/>
      <c r="D3" s="61" t="s">
        <v>10</v>
      </c>
      <c r="E3" s="61" t="s">
        <v>15</v>
      </c>
      <c r="F3" s="63" t="s">
        <v>25</v>
      </c>
    </row>
    <row r="4" spans="1:6" ht="116.25" customHeight="1" thickBot="1" x14ac:dyDescent="0.3">
      <c r="A4" s="62"/>
      <c r="B4" s="9" t="s">
        <v>33</v>
      </c>
      <c r="C4" s="11" t="s">
        <v>21</v>
      </c>
      <c r="D4" s="62"/>
      <c r="E4" s="62"/>
      <c r="F4" s="64"/>
    </row>
    <row r="5" spans="1:6" s="5" customFormat="1" ht="17.25" thickBot="1" x14ac:dyDescent="0.3">
      <c r="A5" s="31">
        <v>1</v>
      </c>
      <c r="B5" s="30">
        <v>2</v>
      </c>
      <c r="C5" s="30">
        <v>3</v>
      </c>
      <c r="D5" s="31">
        <v>4</v>
      </c>
      <c r="E5" s="31">
        <v>5</v>
      </c>
      <c r="F5" s="31">
        <v>6</v>
      </c>
    </row>
    <row r="6" spans="1:6" s="29" customFormat="1" x14ac:dyDescent="0.25">
      <c r="A6" s="42"/>
      <c r="B6" s="41"/>
      <c r="C6" s="41"/>
      <c r="D6" s="41"/>
      <c r="E6" s="41"/>
      <c r="F6" s="43"/>
    </row>
    <row r="7" spans="1:6" s="29" customFormat="1" ht="21" customHeight="1" x14ac:dyDescent="0.25">
      <c r="A7" s="56" t="s">
        <v>22</v>
      </c>
      <c r="B7" s="51" t="s">
        <v>23</v>
      </c>
      <c r="C7" s="12"/>
      <c r="D7" s="10">
        <f>D9+D15+D23+D27</f>
        <v>247798850</v>
      </c>
      <c r="E7" s="10">
        <f t="shared" ref="E7:F7" si="0">E9+E15+E23+E27</f>
        <v>-291704150</v>
      </c>
      <c r="F7" s="44">
        <f t="shared" si="0"/>
        <v>-1514183611.54</v>
      </c>
    </row>
    <row r="8" spans="1:6" s="5" customFormat="1" x14ac:dyDescent="0.25">
      <c r="A8" s="57"/>
      <c r="B8" s="16"/>
      <c r="C8" s="16"/>
      <c r="D8" s="16"/>
      <c r="E8" s="16"/>
      <c r="F8" s="17"/>
    </row>
    <row r="9" spans="1:6" ht="49.5" x14ac:dyDescent="0.25">
      <c r="A9" s="45" t="s">
        <v>26</v>
      </c>
      <c r="B9" s="18"/>
      <c r="C9" s="19" t="s">
        <v>18</v>
      </c>
      <c r="D9" s="39">
        <f>D11+D13</f>
        <v>5721973000</v>
      </c>
      <c r="E9" s="39">
        <f t="shared" ref="E9:F9" si="1">E11+E13</f>
        <v>5159970000</v>
      </c>
      <c r="F9" s="40">
        <f t="shared" si="1"/>
        <v>4000000000</v>
      </c>
    </row>
    <row r="10" spans="1:6" ht="16.899999999999999" customHeight="1" x14ac:dyDescent="0.25">
      <c r="A10" s="45"/>
      <c r="B10" s="18"/>
      <c r="C10" s="19"/>
      <c r="D10" s="39"/>
      <c r="E10" s="39"/>
      <c r="F10" s="40"/>
    </row>
    <row r="11" spans="1:6" ht="66" x14ac:dyDescent="0.25">
      <c r="A11" s="45" t="s">
        <v>27</v>
      </c>
      <c r="B11" s="18"/>
      <c r="C11" s="19" t="s">
        <v>19</v>
      </c>
      <c r="D11" s="34">
        <v>4000000000</v>
      </c>
      <c r="E11" s="34">
        <v>4000000000</v>
      </c>
      <c r="F11" s="35">
        <v>4000000000</v>
      </c>
    </row>
    <row r="12" spans="1:6" x14ac:dyDescent="0.25">
      <c r="A12" s="46"/>
      <c r="B12" s="14"/>
      <c r="C12" s="13"/>
      <c r="D12" s="36"/>
      <c r="E12" s="37"/>
      <c r="F12" s="38"/>
    </row>
    <row r="13" spans="1:6" ht="82.5" x14ac:dyDescent="0.25">
      <c r="A13" s="45" t="s">
        <v>28</v>
      </c>
      <c r="B13" s="14"/>
      <c r="C13" s="13" t="s">
        <v>29</v>
      </c>
      <c r="D13" s="34">
        <v>1721973000</v>
      </c>
      <c r="E13" s="34">
        <v>1159970000</v>
      </c>
      <c r="F13" s="35">
        <v>0</v>
      </c>
    </row>
    <row r="14" spans="1:6" x14ac:dyDescent="0.25">
      <c r="A14" s="46"/>
      <c r="B14" s="14"/>
      <c r="C14" s="13"/>
      <c r="D14" s="36"/>
      <c r="E14" s="37"/>
      <c r="F14" s="38"/>
    </row>
    <row r="15" spans="1:6" ht="49.5" x14ac:dyDescent="0.25">
      <c r="A15" s="47" t="s">
        <v>16</v>
      </c>
      <c r="B15" s="20"/>
      <c r="C15" s="21" t="s">
        <v>4</v>
      </c>
      <c r="D15" s="34">
        <f>D17+D19+D21</f>
        <v>-5329624150</v>
      </c>
      <c r="E15" s="34">
        <f t="shared" ref="E15:F15" si="2">E17+E19+E21</f>
        <v>-5329624150</v>
      </c>
      <c r="F15" s="35">
        <f t="shared" si="2"/>
        <v>-5462083611.54</v>
      </c>
    </row>
    <row r="16" spans="1:6" ht="16.899999999999999" customHeight="1" x14ac:dyDescent="0.25">
      <c r="A16" s="47"/>
      <c r="B16" s="20"/>
      <c r="C16" s="21"/>
      <c r="D16" s="34"/>
      <c r="E16" s="34"/>
      <c r="F16" s="35"/>
    </row>
    <row r="17" spans="1:8" s="6" customFormat="1" ht="82.5" x14ac:dyDescent="0.25">
      <c r="A17" s="48" t="s">
        <v>17</v>
      </c>
      <c r="B17" s="22"/>
      <c r="C17" s="23" t="s">
        <v>5</v>
      </c>
      <c r="D17" s="34">
        <v>-1329624150</v>
      </c>
      <c r="E17" s="34">
        <v>-1329624150</v>
      </c>
      <c r="F17" s="35">
        <v>-1329624150</v>
      </c>
      <c r="H17" s="7"/>
    </row>
    <row r="18" spans="1:8" s="6" customFormat="1" x14ac:dyDescent="0.25">
      <c r="A18" s="48"/>
      <c r="B18" s="22"/>
      <c r="C18" s="23"/>
      <c r="D18" s="34"/>
      <c r="E18" s="34"/>
      <c r="F18" s="35"/>
      <c r="H18" s="7"/>
    </row>
    <row r="19" spans="1:8" ht="66" x14ac:dyDescent="0.25">
      <c r="A19" s="47" t="s">
        <v>30</v>
      </c>
      <c r="B19" s="20"/>
      <c r="C19" s="21" t="s">
        <v>20</v>
      </c>
      <c r="D19" s="34">
        <v>-4000000000</v>
      </c>
      <c r="E19" s="34">
        <v>-4000000000</v>
      </c>
      <c r="F19" s="35">
        <v>-4000000000</v>
      </c>
    </row>
    <row r="20" spans="1:8" x14ac:dyDescent="0.25">
      <c r="A20" s="47"/>
      <c r="B20" s="20"/>
      <c r="C20" s="21"/>
      <c r="D20" s="34"/>
      <c r="E20" s="34"/>
      <c r="F20" s="35"/>
    </row>
    <row r="21" spans="1:8" ht="82.5" x14ac:dyDescent="0.25">
      <c r="A21" s="47" t="s">
        <v>31</v>
      </c>
      <c r="B21" s="20"/>
      <c r="C21" s="21" t="s">
        <v>32</v>
      </c>
      <c r="D21" s="34">
        <v>0</v>
      </c>
      <c r="E21" s="34">
        <v>0</v>
      </c>
      <c r="F21" s="35">
        <v>-132459461.54000001</v>
      </c>
    </row>
    <row r="22" spans="1:8" x14ac:dyDescent="0.25">
      <c r="A22" s="47"/>
      <c r="B22" s="20"/>
      <c r="C22" s="21"/>
      <c r="D22" s="34"/>
      <c r="E22" s="34"/>
      <c r="F22" s="35"/>
    </row>
    <row r="23" spans="1:8" ht="49.5" x14ac:dyDescent="0.25">
      <c r="A23" s="49" t="s">
        <v>11</v>
      </c>
      <c r="B23" s="24"/>
      <c r="C23" s="25" t="s">
        <v>2</v>
      </c>
      <c r="D23" s="32">
        <f>D25</f>
        <v>5450000</v>
      </c>
      <c r="E23" s="32">
        <f>E25</f>
        <v>27950000</v>
      </c>
      <c r="F23" s="33">
        <f>F25</f>
        <v>97900000</v>
      </c>
    </row>
    <row r="24" spans="1:8" x14ac:dyDescent="0.25">
      <c r="A24" s="49"/>
      <c r="B24" s="24"/>
      <c r="C24" s="25"/>
      <c r="D24" s="32"/>
      <c r="E24" s="32"/>
      <c r="F24" s="33"/>
    </row>
    <row r="25" spans="1:8" ht="98.25" customHeight="1" x14ac:dyDescent="0.25">
      <c r="A25" s="48" t="s">
        <v>12</v>
      </c>
      <c r="B25" s="24"/>
      <c r="C25" s="25" t="s">
        <v>8</v>
      </c>
      <c r="D25" s="32">
        <v>5450000</v>
      </c>
      <c r="E25" s="32">
        <v>27950000</v>
      </c>
      <c r="F25" s="33">
        <v>97900000</v>
      </c>
    </row>
    <row r="26" spans="1:8" x14ac:dyDescent="0.25">
      <c r="A26" s="48"/>
      <c r="B26" s="24"/>
      <c r="C26" s="25"/>
      <c r="D26" s="32"/>
      <c r="E26" s="32"/>
      <c r="F26" s="33"/>
    </row>
    <row r="27" spans="1:8" ht="52.5" customHeight="1" x14ac:dyDescent="0.25">
      <c r="A27" s="45" t="s">
        <v>13</v>
      </c>
      <c r="B27" s="14"/>
      <c r="C27" s="13" t="s">
        <v>3</v>
      </c>
      <c r="D27" s="32">
        <f t="shared" ref="D27:E27" si="3">D29</f>
        <v>-150000000</v>
      </c>
      <c r="E27" s="32">
        <f t="shared" si="3"/>
        <v>-150000000</v>
      </c>
      <c r="F27" s="33">
        <f t="shared" ref="F27" si="4">F29</f>
        <v>-150000000</v>
      </c>
    </row>
    <row r="28" spans="1:8" x14ac:dyDescent="0.25">
      <c r="A28" s="50"/>
      <c r="B28" s="14"/>
      <c r="C28" s="26"/>
      <c r="D28" s="32"/>
      <c r="E28" s="32"/>
      <c r="F28" s="33"/>
    </row>
    <row r="29" spans="1:8" ht="81" customHeight="1" x14ac:dyDescent="0.25">
      <c r="A29" s="45" t="s">
        <v>14</v>
      </c>
      <c r="B29" s="14"/>
      <c r="C29" s="13" t="s">
        <v>7</v>
      </c>
      <c r="D29" s="39">
        <v>-150000000</v>
      </c>
      <c r="E29" s="39">
        <v>-150000000</v>
      </c>
      <c r="F29" s="40">
        <v>-150000000</v>
      </c>
    </row>
    <row r="30" spans="1:8" ht="17.25" thickBot="1" x14ac:dyDescent="0.3">
      <c r="A30" s="50"/>
      <c r="B30" s="28"/>
      <c r="C30" s="26"/>
      <c r="D30" s="15"/>
      <c r="E30" s="15"/>
      <c r="F30" s="27"/>
    </row>
    <row r="31" spans="1:8" s="55" customFormat="1" ht="39" customHeight="1" thickBot="1" x14ac:dyDescent="0.3">
      <c r="A31" s="52" t="s">
        <v>6</v>
      </c>
      <c r="B31" s="53"/>
      <c r="C31" s="53"/>
      <c r="D31" s="54">
        <f>D7</f>
        <v>247798850</v>
      </c>
      <c r="E31" s="54">
        <f t="shared" ref="E31:F31" si="5">E7</f>
        <v>-291704150</v>
      </c>
      <c r="F31" s="54">
        <f t="shared" si="5"/>
        <v>-1514183611.54</v>
      </c>
    </row>
    <row r="34" spans="1:6" x14ac:dyDescent="0.25">
      <c r="A34" s="3"/>
      <c r="D34" s="2"/>
      <c r="E34" s="2"/>
      <c r="F34" s="2"/>
    </row>
  </sheetData>
  <mergeCells count="6">
    <mergeCell ref="A1:F1"/>
    <mergeCell ref="B3:C3"/>
    <mergeCell ref="A3:A4"/>
    <mergeCell ref="D3:D4"/>
    <mergeCell ref="E3:E4"/>
    <mergeCell ref="F3:F4"/>
  </mergeCells>
  <phoneticPr fontId="4" type="noConversion"/>
  <printOptions horizontalCentered="1"/>
  <pageMargins left="0.59055118110236227" right="0.39370078740157483" top="0.78740157480314965" bottom="0.39370078740157483" header="0.31496062992125984" footer="0.31496062992125984"/>
  <pageSetup paperSize="9" scale="59" firstPageNumber="191" fitToHeight="0" orientation="portrait" useFirstPageNumber="1" r:id="rId1"/>
  <headerFooter scaleWithDoc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источников</vt:lpstr>
      <vt:lpstr>'Роспись источников'!Заголовки_для_печати</vt:lpstr>
      <vt:lpstr>'Роспись источников'!Область_печати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Lobach IA.</cp:lastModifiedBy>
  <cp:lastPrinted>2021-12-07T13:57:42Z</cp:lastPrinted>
  <dcterms:created xsi:type="dcterms:W3CDTF">2001-12-06T13:20:51Z</dcterms:created>
  <dcterms:modified xsi:type="dcterms:W3CDTF">2021-12-07T13:57:47Z</dcterms:modified>
</cp:coreProperties>
</file>