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240" windowWidth="15168" windowHeight="8208" activeTab="7"/>
  </bookViews>
  <sheets>
    <sheet name="Январь" sheetId="34" r:id="rId1"/>
    <sheet name="Февраль" sheetId="36" r:id="rId2"/>
    <sheet name="Март" sheetId="32" r:id="rId3"/>
    <sheet name="Апрель" sheetId="31" r:id="rId4"/>
    <sheet name="Май" sheetId="30" r:id="rId5"/>
    <sheet name="Июнь" sheetId="29" r:id="rId6"/>
    <sheet name="Июль" sheetId="28" r:id="rId7"/>
    <sheet name="Август" sheetId="27" r:id="rId8"/>
    <sheet name="Сентябрь" sheetId="26" r:id="rId9"/>
    <sheet name="Октябрь" sheetId="25" r:id="rId10"/>
    <sheet name="Ноябрь" sheetId="35" r:id="rId11"/>
    <sheet name="Декабрь" sheetId="24" r:id="rId12"/>
  </sheets>
  <definedNames>
    <definedName name="_xlnm.Print_Titles" localSheetId="7">Август!$A:$A</definedName>
    <definedName name="_xlnm.Print_Titles" localSheetId="3">Апрель!$A:$A</definedName>
    <definedName name="_xlnm.Print_Titles" localSheetId="11">Декабрь!$A:$A</definedName>
    <definedName name="_xlnm.Print_Titles" localSheetId="6">Июль!$A:$A</definedName>
    <definedName name="_xlnm.Print_Titles" localSheetId="5">Июнь!$A:$A</definedName>
    <definedName name="_xlnm.Print_Titles" localSheetId="4">Май!$A:$A</definedName>
    <definedName name="_xlnm.Print_Titles" localSheetId="2">Март!$A:$A</definedName>
    <definedName name="_xlnm.Print_Titles" localSheetId="10">Ноябрь!$A:$A</definedName>
    <definedName name="_xlnm.Print_Titles" localSheetId="9">Октябрь!$A:$A</definedName>
    <definedName name="_xlnm.Print_Titles" localSheetId="8">Сентябрь!$A:$A</definedName>
    <definedName name="_xlnm.Print_Titles" localSheetId="1">Февраль!$A:$A</definedName>
    <definedName name="_xlnm.Print_Titles" localSheetId="0">Январь!$A:$A</definedName>
  </definedNames>
  <calcPr calcId="145621"/>
</workbook>
</file>

<file path=xl/calcChain.xml><?xml version="1.0" encoding="utf-8"?>
<calcChain xmlns="http://schemas.openxmlformats.org/spreadsheetml/2006/main">
  <c r="U28" i="27" l="1"/>
  <c r="T28" i="27"/>
  <c r="U27" i="27"/>
  <c r="T27" i="27"/>
  <c r="R28" i="27"/>
  <c r="R27" i="27"/>
  <c r="Q27" i="27"/>
  <c r="Q28" i="27" s="1"/>
  <c r="O28" i="27"/>
  <c r="O27" i="27"/>
  <c r="N27" i="27"/>
  <c r="N28" i="27" s="1"/>
  <c r="L28" i="27"/>
  <c r="L27" i="27"/>
  <c r="K27" i="27"/>
  <c r="K28" i="27" s="1"/>
  <c r="I28" i="27"/>
  <c r="H28" i="27"/>
  <c r="I27" i="27"/>
  <c r="H27" i="27"/>
  <c r="F28" i="27"/>
  <c r="E28" i="27"/>
  <c r="F27" i="27"/>
  <c r="E27" i="27"/>
  <c r="C28" i="27"/>
  <c r="C27" i="27"/>
  <c r="B27" i="27"/>
  <c r="B28" i="27" s="1"/>
  <c r="X28" i="27"/>
  <c r="W28" i="27"/>
  <c r="X27" i="27"/>
  <c r="W27" i="27"/>
  <c r="BT27" i="28" l="1"/>
  <c r="BS27" i="28"/>
  <c r="BQ27" i="28"/>
  <c r="BP27" i="28"/>
  <c r="BN27" i="28"/>
  <c r="BM27" i="28"/>
  <c r="BK27" i="28"/>
  <c r="BJ27" i="28"/>
  <c r="BH27" i="28"/>
  <c r="BG27" i="28"/>
  <c r="BE27" i="28"/>
  <c r="BD27" i="28"/>
  <c r="BB27" i="28"/>
  <c r="BA27" i="28"/>
  <c r="AY27" i="28"/>
  <c r="AX27" i="28"/>
  <c r="AV27" i="28"/>
  <c r="AU27" i="28"/>
  <c r="AS27" i="28"/>
  <c r="AR27" i="28"/>
  <c r="AP27" i="28"/>
  <c r="AO27" i="28"/>
  <c r="AM27" i="28"/>
  <c r="AL27" i="28"/>
  <c r="AJ27" i="28"/>
  <c r="AI27" i="28"/>
  <c r="AG27" i="28"/>
  <c r="AF27" i="28"/>
  <c r="AD27" i="28"/>
  <c r="AC27" i="28"/>
  <c r="AA27" i="28"/>
  <c r="Z27" i="28"/>
  <c r="X27" i="28"/>
  <c r="W27" i="28"/>
  <c r="U27" i="28"/>
  <c r="T27" i="28"/>
  <c r="R27" i="28"/>
  <c r="Q27" i="28"/>
  <c r="O27" i="28"/>
  <c r="N27" i="28"/>
  <c r="L27" i="28"/>
  <c r="K27" i="28"/>
  <c r="I27" i="28"/>
  <c r="H27" i="28"/>
  <c r="F27" i="28"/>
  <c r="E27" i="28"/>
  <c r="BZ27" i="28"/>
  <c r="CB27" i="28" l="1"/>
  <c r="CB28" i="30"/>
  <c r="CC28" i="30"/>
  <c r="BV28" i="24" l="1"/>
  <c r="BP28" i="24"/>
  <c r="BJ28" i="24"/>
  <c r="BD28" i="24"/>
  <c r="AX28" i="24"/>
  <c r="AR28" i="24"/>
  <c r="AL28" i="24"/>
  <c r="AF28" i="24"/>
  <c r="Z28" i="24"/>
  <c r="T28" i="24"/>
  <c r="N28" i="24"/>
  <c r="H28" i="24"/>
  <c r="B28" i="24"/>
  <c r="CA27" i="24"/>
  <c r="BZ27" i="24"/>
  <c r="BZ28" i="24" s="1"/>
  <c r="BY27" i="24"/>
  <c r="CB27" i="24" s="1"/>
  <c r="CD27" i="24" s="1"/>
  <c r="BX27" i="24"/>
  <c r="BW27" i="24"/>
  <c r="BW28" i="24" s="1"/>
  <c r="BV27" i="24"/>
  <c r="BT27" i="24"/>
  <c r="BT28" i="24" s="1"/>
  <c r="BS27" i="24"/>
  <c r="BS28" i="24" s="1"/>
  <c r="BQ27" i="24"/>
  <c r="BQ28" i="24" s="1"/>
  <c r="BP27" i="24"/>
  <c r="BR27" i="24" s="1"/>
  <c r="BO27" i="24"/>
  <c r="BN27" i="24"/>
  <c r="BN28" i="24" s="1"/>
  <c r="BM27" i="24"/>
  <c r="BM28" i="24" s="1"/>
  <c r="BL27" i="24"/>
  <c r="BK27" i="24"/>
  <c r="BK28" i="24" s="1"/>
  <c r="BJ27" i="24"/>
  <c r="BH27" i="24"/>
  <c r="BH28" i="24" s="1"/>
  <c r="BG27" i="24"/>
  <c r="BG28" i="24" s="1"/>
  <c r="BE27" i="24"/>
  <c r="BE28" i="24" s="1"/>
  <c r="BD27" i="24"/>
  <c r="BF27" i="24" s="1"/>
  <c r="BC27" i="24"/>
  <c r="BB27" i="24"/>
  <c r="BB28" i="24" s="1"/>
  <c r="BA27" i="24"/>
  <c r="BA28" i="24" s="1"/>
  <c r="AZ27" i="24"/>
  <c r="AY27" i="24"/>
  <c r="AY28" i="24" s="1"/>
  <c r="AX27" i="24"/>
  <c r="AV27" i="24"/>
  <c r="AV28" i="24" s="1"/>
  <c r="AU27" i="24"/>
  <c r="AU28" i="24" s="1"/>
  <c r="AS27" i="24"/>
  <c r="AS28" i="24" s="1"/>
  <c r="AR27" i="24"/>
  <c r="AT27" i="24" s="1"/>
  <c r="AQ27" i="24"/>
  <c r="AP27" i="24"/>
  <c r="AP28" i="24" s="1"/>
  <c r="AO27" i="24"/>
  <c r="AO28" i="24" s="1"/>
  <c r="AN27" i="24"/>
  <c r="AM27" i="24"/>
  <c r="AM28" i="24" s="1"/>
  <c r="AL27" i="24"/>
  <c r="AJ27" i="24"/>
  <c r="AJ28" i="24" s="1"/>
  <c r="AI27" i="24"/>
  <c r="AI28" i="24" s="1"/>
  <c r="AG27" i="24"/>
  <c r="AG28" i="24" s="1"/>
  <c r="AF27" i="24"/>
  <c r="AH27" i="24" s="1"/>
  <c r="AE27" i="24"/>
  <c r="AD27" i="24"/>
  <c r="AD28" i="24" s="1"/>
  <c r="AC27" i="24"/>
  <c r="AC28" i="24" s="1"/>
  <c r="AB27" i="24"/>
  <c r="AA27" i="24"/>
  <c r="AA28" i="24" s="1"/>
  <c r="Z27" i="24"/>
  <c r="X27" i="24"/>
  <c r="X28" i="24" s="1"/>
  <c r="W27" i="24"/>
  <c r="W28" i="24" s="1"/>
  <c r="U27" i="24"/>
  <c r="U28" i="24" s="1"/>
  <c r="T27" i="24"/>
  <c r="V27" i="24" s="1"/>
  <c r="S27" i="24"/>
  <c r="R27" i="24"/>
  <c r="R28" i="24" s="1"/>
  <c r="Q27" i="24"/>
  <c r="Q28" i="24" s="1"/>
  <c r="P27" i="24"/>
  <c r="O27" i="24"/>
  <c r="O28" i="24" s="1"/>
  <c r="N27" i="24"/>
  <c r="L27" i="24"/>
  <c r="L28" i="24" s="1"/>
  <c r="K27" i="24"/>
  <c r="K28" i="24" s="1"/>
  <c r="I27" i="24"/>
  <c r="I28" i="24" s="1"/>
  <c r="H27" i="24"/>
  <c r="J27" i="24" s="1"/>
  <c r="G27" i="24"/>
  <c r="F27" i="24"/>
  <c r="F28" i="24" s="1"/>
  <c r="E27" i="24"/>
  <c r="E28" i="24" s="1"/>
  <c r="D27" i="24"/>
  <c r="C27" i="24"/>
  <c r="C28" i="24" s="1"/>
  <c r="B27" i="24"/>
  <c r="CC26" i="24"/>
  <c r="CB26" i="24"/>
  <c r="CD26" i="24" s="1"/>
  <c r="CA26" i="24"/>
  <c r="BX26" i="24"/>
  <c r="BU26" i="24"/>
  <c r="BR26" i="24"/>
  <c r="BO26" i="24"/>
  <c r="BL26" i="24"/>
  <c r="BI26" i="24"/>
  <c r="BF26" i="24"/>
  <c r="BC26" i="24"/>
  <c r="AZ26" i="24"/>
  <c r="AW26" i="24"/>
  <c r="AT26" i="24"/>
  <c r="AQ26" i="24"/>
  <c r="AN26" i="24"/>
  <c r="AK26" i="24"/>
  <c r="AH26" i="24"/>
  <c r="AE26" i="24"/>
  <c r="AB26" i="24"/>
  <c r="Y26" i="24"/>
  <c r="V26" i="24"/>
  <c r="S26" i="24"/>
  <c r="P26" i="24"/>
  <c r="M26" i="24"/>
  <c r="J26" i="24"/>
  <c r="G26" i="24"/>
  <c r="D26" i="24"/>
  <c r="CD25" i="24"/>
  <c r="CC25" i="24"/>
  <c r="CB25" i="24"/>
  <c r="CA25" i="24"/>
  <c r="BX25" i="24"/>
  <c r="BU25" i="24"/>
  <c r="BR25" i="24"/>
  <c r="BO25" i="24"/>
  <c r="BL25" i="24"/>
  <c r="BI25" i="24"/>
  <c r="BF25" i="24"/>
  <c r="BC25" i="24"/>
  <c r="AZ25" i="24"/>
  <c r="AW25" i="24"/>
  <c r="AT25" i="24"/>
  <c r="AQ25" i="24"/>
  <c r="AN25" i="24"/>
  <c r="AK25" i="24"/>
  <c r="AH25" i="24"/>
  <c r="AE25" i="24"/>
  <c r="AB25" i="24"/>
  <c r="Y25" i="24"/>
  <c r="V25" i="24"/>
  <c r="S25" i="24"/>
  <c r="P25" i="24"/>
  <c r="M25" i="24"/>
  <c r="J25" i="24"/>
  <c r="G25" i="24"/>
  <c r="D25" i="24"/>
  <c r="CD24" i="24"/>
  <c r="CC24" i="24"/>
  <c r="CB24" i="24"/>
  <c r="CA24" i="24"/>
  <c r="BX24" i="24"/>
  <c r="BU24" i="24"/>
  <c r="BR24" i="24"/>
  <c r="BO24" i="24"/>
  <c r="BL24" i="24"/>
  <c r="BI24" i="24"/>
  <c r="BF24" i="24"/>
  <c r="BC24" i="24"/>
  <c r="AZ24" i="24"/>
  <c r="AW24" i="24"/>
  <c r="AT24" i="24"/>
  <c r="AQ24" i="24"/>
  <c r="AN24" i="24"/>
  <c r="AK24" i="24"/>
  <c r="AH24" i="24"/>
  <c r="AE24" i="24"/>
  <c r="AB24" i="24"/>
  <c r="Y24" i="24"/>
  <c r="V24" i="24"/>
  <c r="S24" i="24"/>
  <c r="P24" i="24"/>
  <c r="M24" i="24"/>
  <c r="J24" i="24"/>
  <c r="G24" i="24"/>
  <c r="D24" i="24"/>
  <c r="CC23" i="24"/>
  <c r="CB23" i="24"/>
  <c r="CD23" i="24" s="1"/>
  <c r="CA23" i="24"/>
  <c r="BX23" i="24"/>
  <c r="BU23" i="24"/>
  <c r="BR23" i="24"/>
  <c r="BO23" i="24"/>
  <c r="BL23" i="24"/>
  <c r="BI23" i="24"/>
  <c r="BF23" i="24"/>
  <c r="BC23" i="24"/>
  <c r="AZ23" i="24"/>
  <c r="AW23" i="24"/>
  <c r="AT23" i="24"/>
  <c r="AQ23" i="24"/>
  <c r="AN23" i="24"/>
  <c r="AK23" i="24"/>
  <c r="AH23" i="24"/>
  <c r="AE23" i="24"/>
  <c r="AB23" i="24"/>
  <c r="Y23" i="24"/>
  <c r="V23" i="24"/>
  <c r="S23" i="24"/>
  <c r="P23" i="24"/>
  <c r="M23" i="24"/>
  <c r="J23" i="24"/>
  <c r="G23" i="24"/>
  <c r="D23" i="24"/>
  <c r="CC22" i="24"/>
  <c r="CB22" i="24"/>
  <c r="CD22" i="24" s="1"/>
  <c r="CA22" i="24"/>
  <c r="BX22" i="24"/>
  <c r="BU22" i="24"/>
  <c r="BR22" i="24"/>
  <c r="BO22" i="24"/>
  <c r="BL22" i="24"/>
  <c r="BI22" i="24"/>
  <c r="BF22" i="24"/>
  <c r="BC22" i="24"/>
  <c r="AZ22" i="24"/>
  <c r="AW22" i="24"/>
  <c r="AT22" i="24"/>
  <c r="AQ22" i="24"/>
  <c r="AN22" i="24"/>
  <c r="AK22" i="24"/>
  <c r="AH22" i="24"/>
  <c r="AE22" i="24"/>
  <c r="AB22" i="24"/>
  <c r="Y22" i="24"/>
  <c r="V22" i="24"/>
  <c r="S22" i="24"/>
  <c r="P22" i="24"/>
  <c r="M22" i="24"/>
  <c r="J22" i="24"/>
  <c r="G22" i="24"/>
  <c r="D22" i="24"/>
  <c r="CD21" i="24"/>
  <c r="CC21" i="24"/>
  <c r="CB21" i="24"/>
  <c r="CA21" i="24"/>
  <c r="BX21" i="24"/>
  <c r="BU21" i="24"/>
  <c r="BR21" i="24"/>
  <c r="BO21" i="24"/>
  <c r="BL21" i="24"/>
  <c r="BI21" i="24"/>
  <c r="BF21" i="24"/>
  <c r="BC21" i="24"/>
  <c r="AZ21" i="24"/>
  <c r="AW21" i="24"/>
  <c r="AT21" i="24"/>
  <c r="AQ21" i="24"/>
  <c r="AN21" i="24"/>
  <c r="AK21" i="24"/>
  <c r="AH21" i="24"/>
  <c r="AE21" i="24"/>
  <c r="AB21" i="24"/>
  <c r="Y21" i="24"/>
  <c r="V21" i="24"/>
  <c r="S21" i="24"/>
  <c r="P21" i="24"/>
  <c r="M21" i="24"/>
  <c r="J21" i="24"/>
  <c r="G21" i="24"/>
  <c r="D21" i="24"/>
  <c r="CD20" i="24"/>
  <c r="CC20" i="24"/>
  <c r="CB20" i="24"/>
  <c r="CA20" i="24"/>
  <c r="BX20" i="24"/>
  <c r="BU20" i="24"/>
  <c r="BR20" i="24"/>
  <c r="BO20" i="24"/>
  <c r="BL20" i="24"/>
  <c r="BI20" i="24"/>
  <c r="BF20" i="24"/>
  <c r="BC20" i="24"/>
  <c r="AZ20" i="24"/>
  <c r="AW20" i="24"/>
  <c r="AT20" i="24"/>
  <c r="AQ20" i="24"/>
  <c r="AN20" i="24"/>
  <c r="AK20" i="24"/>
  <c r="AH20" i="24"/>
  <c r="AE20" i="24"/>
  <c r="AB20" i="24"/>
  <c r="Y20" i="24"/>
  <c r="V20" i="24"/>
  <c r="S20" i="24"/>
  <c r="P20" i="24"/>
  <c r="M20" i="24"/>
  <c r="J20" i="24"/>
  <c r="G20" i="24"/>
  <c r="D20" i="24"/>
  <c r="CC19" i="24"/>
  <c r="CB19" i="24"/>
  <c r="CD19" i="24" s="1"/>
  <c r="CA19" i="24"/>
  <c r="BX19" i="24"/>
  <c r="BU19" i="24"/>
  <c r="BR19" i="24"/>
  <c r="BO19" i="24"/>
  <c r="BL19" i="24"/>
  <c r="BI19" i="24"/>
  <c r="BF19" i="24"/>
  <c r="BC19" i="24"/>
  <c r="AZ19" i="24"/>
  <c r="AW19" i="24"/>
  <c r="AT19" i="24"/>
  <c r="AQ19" i="24"/>
  <c r="AN19" i="24"/>
  <c r="AK19" i="24"/>
  <c r="AH19" i="24"/>
  <c r="AE19" i="24"/>
  <c r="AB19" i="24"/>
  <c r="Y19" i="24"/>
  <c r="V19" i="24"/>
  <c r="S19" i="24"/>
  <c r="P19" i="24"/>
  <c r="M19" i="24"/>
  <c r="J19" i="24"/>
  <c r="G19" i="24"/>
  <c r="D19" i="24"/>
  <c r="CC18" i="24"/>
  <c r="CB18" i="24"/>
  <c r="CD18" i="24" s="1"/>
  <c r="CA18" i="24"/>
  <c r="BX18" i="24"/>
  <c r="BU18" i="24"/>
  <c r="BR18" i="24"/>
  <c r="BO18" i="24"/>
  <c r="BL18" i="24"/>
  <c r="BI18" i="24"/>
  <c r="BF18" i="24"/>
  <c r="BC18" i="24"/>
  <c r="AZ18" i="24"/>
  <c r="AW18" i="24"/>
  <c r="AT18" i="24"/>
  <c r="AQ18" i="24"/>
  <c r="AN18" i="24"/>
  <c r="AK18" i="24"/>
  <c r="AH18" i="24"/>
  <c r="AE18" i="24"/>
  <c r="AB18" i="24"/>
  <c r="Y18" i="24"/>
  <c r="V18" i="24"/>
  <c r="S18" i="24"/>
  <c r="P18" i="24"/>
  <c r="M18" i="24"/>
  <c r="J18" i="24"/>
  <c r="G18" i="24"/>
  <c r="D18" i="24"/>
  <c r="CD17" i="24"/>
  <c r="CC17" i="24"/>
  <c r="CB17" i="24"/>
  <c r="CA17" i="24"/>
  <c r="BX17" i="24"/>
  <c r="BU17" i="24"/>
  <c r="BR17" i="24"/>
  <c r="BO17" i="24"/>
  <c r="BL17" i="24"/>
  <c r="BI17" i="24"/>
  <c r="BF17" i="24"/>
  <c r="BC17" i="24"/>
  <c r="AZ17" i="24"/>
  <c r="AW17" i="24"/>
  <c r="AT17" i="24"/>
  <c r="AQ17" i="24"/>
  <c r="AN17" i="24"/>
  <c r="AK17" i="24"/>
  <c r="AH17" i="24"/>
  <c r="AE17" i="24"/>
  <c r="AB17" i="24"/>
  <c r="Y17" i="24"/>
  <c r="V17" i="24"/>
  <c r="S17" i="24"/>
  <c r="P17" i="24"/>
  <c r="M17" i="24"/>
  <c r="J17" i="24"/>
  <c r="G17" i="24"/>
  <c r="D17" i="24"/>
  <c r="CD16" i="24"/>
  <c r="CC16" i="24"/>
  <c r="CB16" i="24"/>
  <c r="CA16" i="24"/>
  <c r="BX16" i="24"/>
  <c r="BU16" i="24"/>
  <c r="BR16" i="24"/>
  <c r="BO16" i="24"/>
  <c r="BL16" i="24"/>
  <c r="BI16" i="24"/>
  <c r="BF16" i="24"/>
  <c r="BC16" i="24"/>
  <c r="AZ16" i="24"/>
  <c r="AW16" i="24"/>
  <c r="AT16" i="24"/>
  <c r="AQ16" i="24"/>
  <c r="AN16" i="24"/>
  <c r="AK16" i="24"/>
  <c r="AH16" i="24"/>
  <c r="AE16" i="24"/>
  <c r="AB16" i="24"/>
  <c r="Y16" i="24"/>
  <c r="V16" i="24"/>
  <c r="S16" i="24"/>
  <c r="P16" i="24"/>
  <c r="M16" i="24"/>
  <c r="J16" i="24"/>
  <c r="G16" i="24"/>
  <c r="D16" i="24"/>
  <c r="CC15" i="24"/>
  <c r="CB15" i="24"/>
  <c r="CD15" i="24" s="1"/>
  <c r="CA15" i="24"/>
  <c r="BX15" i="24"/>
  <c r="BU15" i="24"/>
  <c r="BR15" i="24"/>
  <c r="BO15" i="24"/>
  <c r="BL15" i="24"/>
  <c r="BI15" i="24"/>
  <c r="BF15" i="24"/>
  <c r="BC15" i="24"/>
  <c r="AZ15" i="24"/>
  <c r="AW15" i="24"/>
  <c r="AT15" i="24"/>
  <c r="AQ15" i="24"/>
  <c r="AN15" i="24"/>
  <c r="AK15" i="24"/>
  <c r="AH15" i="24"/>
  <c r="AE15" i="24"/>
  <c r="AB15" i="24"/>
  <c r="Y15" i="24"/>
  <c r="V15" i="24"/>
  <c r="S15" i="24"/>
  <c r="P15" i="24"/>
  <c r="M15" i="24"/>
  <c r="J15" i="24"/>
  <c r="G15" i="24"/>
  <c r="D15" i="24"/>
  <c r="CC14" i="24"/>
  <c r="CB14" i="24"/>
  <c r="CD14" i="24" s="1"/>
  <c r="CA14" i="24"/>
  <c r="BX14" i="24"/>
  <c r="BU14" i="24"/>
  <c r="BR14" i="24"/>
  <c r="BO14" i="24"/>
  <c r="BL14" i="24"/>
  <c r="BI14" i="24"/>
  <c r="BF14" i="24"/>
  <c r="BC14" i="24"/>
  <c r="AZ14" i="24"/>
  <c r="AW14" i="24"/>
  <c r="AT14" i="24"/>
  <c r="AQ14" i="24"/>
  <c r="AN14" i="24"/>
  <c r="AK14" i="24"/>
  <c r="AH14" i="24"/>
  <c r="AE14" i="24"/>
  <c r="AB14" i="24"/>
  <c r="Y14" i="24"/>
  <c r="V14" i="24"/>
  <c r="S14" i="24"/>
  <c r="P14" i="24"/>
  <c r="M14" i="24"/>
  <c r="J14" i="24"/>
  <c r="G14" i="24"/>
  <c r="D14" i="24"/>
  <c r="CD13" i="24"/>
  <c r="CC13" i="24"/>
  <c r="CB13" i="24"/>
  <c r="CA13" i="24"/>
  <c r="BX13" i="24"/>
  <c r="BU13" i="24"/>
  <c r="BR13" i="24"/>
  <c r="BO13" i="24"/>
  <c r="BL13" i="24"/>
  <c r="BI13" i="24"/>
  <c r="BF13" i="24"/>
  <c r="BC13" i="24"/>
  <c r="AZ13" i="24"/>
  <c r="AW13" i="24"/>
  <c r="AT13" i="24"/>
  <c r="AQ13" i="24"/>
  <c r="AN13" i="24"/>
  <c r="AK13" i="24"/>
  <c r="AH13" i="24"/>
  <c r="AE13" i="24"/>
  <c r="AB13" i="24"/>
  <c r="Y13" i="24"/>
  <c r="V13" i="24"/>
  <c r="S13" i="24"/>
  <c r="P13" i="24"/>
  <c r="M13" i="24"/>
  <c r="J13" i="24"/>
  <c r="G13" i="24"/>
  <c r="D13" i="24"/>
  <c r="CD12" i="24"/>
  <c r="CC12" i="24"/>
  <c r="CB12" i="24"/>
  <c r="CA12" i="24"/>
  <c r="BX12" i="24"/>
  <c r="BU12" i="24"/>
  <c r="BR12" i="24"/>
  <c r="BO12" i="24"/>
  <c r="BL12" i="24"/>
  <c r="BI12" i="24"/>
  <c r="BF12" i="24"/>
  <c r="BC12" i="24"/>
  <c r="AZ12" i="24"/>
  <c r="AW12" i="24"/>
  <c r="AT12" i="24"/>
  <c r="AQ12" i="24"/>
  <c r="AN12" i="24"/>
  <c r="AK12" i="24"/>
  <c r="AH12" i="24"/>
  <c r="AE12" i="24"/>
  <c r="AB12" i="24"/>
  <c r="Y12" i="24"/>
  <c r="V12" i="24"/>
  <c r="S12" i="24"/>
  <c r="P12" i="24"/>
  <c r="M12" i="24"/>
  <c r="J12" i="24"/>
  <c r="G12" i="24"/>
  <c r="D12" i="24"/>
  <c r="CC11" i="24"/>
  <c r="CB11" i="24"/>
  <c r="CD11" i="24" s="1"/>
  <c r="CA11" i="24"/>
  <c r="BX11" i="24"/>
  <c r="BU11" i="24"/>
  <c r="BR11" i="24"/>
  <c r="BO11" i="24"/>
  <c r="BL11" i="24"/>
  <c r="BI11" i="24"/>
  <c r="BF11" i="24"/>
  <c r="BC11" i="24"/>
  <c r="AZ11" i="24"/>
  <c r="AW11" i="24"/>
  <c r="AT11" i="24"/>
  <c r="AQ11" i="24"/>
  <c r="AN11" i="24"/>
  <c r="AK11" i="24"/>
  <c r="AH11" i="24"/>
  <c r="AE11" i="24"/>
  <c r="AB11" i="24"/>
  <c r="Y11" i="24"/>
  <c r="V11" i="24"/>
  <c r="S11" i="24"/>
  <c r="P11" i="24"/>
  <c r="M11" i="24"/>
  <c r="J11" i="24"/>
  <c r="G11" i="24"/>
  <c r="D11" i="24"/>
  <c r="CC10" i="24"/>
  <c r="CB10" i="24"/>
  <c r="CD10" i="24" s="1"/>
  <c r="CA10" i="24"/>
  <c r="BX10" i="24"/>
  <c r="BU10" i="24"/>
  <c r="BR10" i="24"/>
  <c r="BO10" i="24"/>
  <c r="BL10" i="24"/>
  <c r="BI10" i="24"/>
  <c r="BF10" i="24"/>
  <c r="BC10" i="24"/>
  <c r="AZ10" i="24"/>
  <c r="AW10" i="24"/>
  <c r="AT10" i="24"/>
  <c r="AQ10" i="24"/>
  <c r="AN10" i="24"/>
  <c r="AK10" i="24"/>
  <c r="AH10" i="24"/>
  <c r="AE10" i="24"/>
  <c r="AB10" i="24"/>
  <c r="Y10" i="24"/>
  <c r="V10" i="24"/>
  <c r="S10" i="24"/>
  <c r="P10" i="24"/>
  <c r="M10" i="24"/>
  <c r="J10" i="24"/>
  <c r="G10" i="24"/>
  <c r="D10" i="24"/>
  <c r="CD9" i="24"/>
  <c r="CC9" i="24"/>
  <c r="CB9" i="24"/>
  <c r="CA9" i="24"/>
  <c r="BX9" i="24"/>
  <c r="BU9" i="24"/>
  <c r="BR9" i="24"/>
  <c r="BO9" i="24"/>
  <c r="BL9" i="24"/>
  <c r="BI9" i="24"/>
  <c r="BF9" i="24"/>
  <c r="BC9" i="24"/>
  <c r="AZ9" i="24"/>
  <c r="AW9" i="24"/>
  <c r="AT9" i="24"/>
  <c r="AQ9" i="24"/>
  <c r="AN9" i="24"/>
  <c r="AK9" i="24"/>
  <c r="AH9" i="24"/>
  <c r="AE9" i="24"/>
  <c r="AB9" i="24"/>
  <c r="Y9" i="24"/>
  <c r="V9" i="24"/>
  <c r="S9" i="24"/>
  <c r="P9" i="24"/>
  <c r="M9" i="24"/>
  <c r="J9" i="24"/>
  <c r="G9" i="24"/>
  <c r="D9" i="24"/>
  <c r="CD8" i="24"/>
  <c r="CC8" i="24"/>
  <c r="CB8" i="24"/>
  <c r="CA8" i="24"/>
  <c r="BX8" i="24"/>
  <c r="BU8" i="24"/>
  <c r="BR8" i="24"/>
  <c r="BO8" i="24"/>
  <c r="BL8" i="24"/>
  <c r="BI8" i="24"/>
  <c r="BF8" i="24"/>
  <c r="BC8" i="24"/>
  <c r="AZ8" i="24"/>
  <c r="AW8" i="24"/>
  <c r="AT8" i="24"/>
  <c r="AQ8" i="24"/>
  <c r="AN8" i="24"/>
  <c r="AK8" i="24"/>
  <c r="AH8" i="24"/>
  <c r="AE8" i="24"/>
  <c r="AB8" i="24"/>
  <c r="Y8" i="24"/>
  <c r="V8" i="24"/>
  <c r="S8" i="24"/>
  <c r="P8" i="24"/>
  <c r="M8" i="24"/>
  <c r="J8" i="24"/>
  <c r="G8" i="24"/>
  <c r="D8" i="24"/>
  <c r="CC7" i="24"/>
  <c r="CB7" i="24"/>
  <c r="CD7" i="24" s="1"/>
  <c r="CA7" i="24"/>
  <c r="BX7" i="24"/>
  <c r="BU7" i="24"/>
  <c r="BR7" i="24"/>
  <c r="BO7" i="24"/>
  <c r="BL7" i="24"/>
  <c r="BI7" i="24"/>
  <c r="BF7" i="24"/>
  <c r="BC7" i="24"/>
  <c r="AZ7" i="24"/>
  <c r="AW7" i="24"/>
  <c r="AT7" i="24"/>
  <c r="AQ7" i="24"/>
  <c r="AN7" i="24"/>
  <c r="AK7" i="24"/>
  <c r="AH7" i="24"/>
  <c r="AE7" i="24"/>
  <c r="AB7" i="24"/>
  <c r="Y7" i="24"/>
  <c r="V7" i="24"/>
  <c r="S7" i="24"/>
  <c r="P7" i="24"/>
  <c r="M7" i="24"/>
  <c r="J7" i="24"/>
  <c r="G7" i="24"/>
  <c r="D7" i="24"/>
  <c r="CC6" i="24"/>
  <c r="CB6" i="24"/>
  <c r="CD6" i="24" s="1"/>
  <c r="CA6" i="24"/>
  <c r="BX6" i="24"/>
  <c r="BU6" i="24"/>
  <c r="BR6" i="24"/>
  <c r="BO6" i="24"/>
  <c r="BL6" i="24"/>
  <c r="BI6" i="24"/>
  <c r="BF6" i="24"/>
  <c r="BC6" i="24"/>
  <c r="AZ6" i="24"/>
  <c r="AW6" i="24"/>
  <c r="AT6" i="24"/>
  <c r="AQ6" i="24"/>
  <c r="AN6" i="24"/>
  <c r="AK6" i="24"/>
  <c r="AH6" i="24"/>
  <c r="AE6" i="24"/>
  <c r="AB6" i="24"/>
  <c r="Y6" i="24"/>
  <c r="V6" i="24"/>
  <c r="S6" i="24"/>
  <c r="P6" i="24"/>
  <c r="M6" i="24"/>
  <c r="J6" i="24"/>
  <c r="G6" i="24"/>
  <c r="D6" i="24"/>
  <c r="BV28" i="35"/>
  <c r="BT28" i="35"/>
  <c r="BP28" i="35"/>
  <c r="BJ28" i="35"/>
  <c r="BH28" i="35"/>
  <c r="BD28" i="35"/>
  <c r="AX28" i="35"/>
  <c r="AV28" i="35"/>
  <c r="AR28" i="35"/>
  <c r="AL28" i="35"/>
  <c r="AJ28" i="35"/>
  <c r="AF28" i="35"/>
  <c r="Z28" i="35"/>
  <c r="X28" i="35"/>
  <c r="T28" i="35"/>
  <c r="N28" i="35"/>
  <c r="L28" i="35"/>
  <c r="H28" i="35"/>
  <c r="B28" i="35"/>
  <c r="CA27" i="35"/>
  <c r="BZ27" i="35"/>
  <c r="BZ28" i="35" s="1"/>
  <c r="BY27" i="35"/>
  <c r="CB27" i="35" s="1"/>
  <c r="CD27" i="35" s="1"/>
  <c r="BW27" i="35"/>
  <c r="BW28" i="35" s="1"/>
  <c r="BV27" i="35"/>
  <c r="BX27" i="35" s="1"/>
  <c r="BT27" i="35"/>
  <c r="BS27" i="35"/>
  <c r="BS28" i="35" s="1"/>
  <c r="BR27" i="35"/>
  <c r="BQ27" i="35"/>
  <c r="BQ28" i="35" s="1"/>
  <c r="BP27" i="35"/>
  <c r="BO27" i="35"/>
  <c r="BN27" i="35"/>
  <c r="BN28" i="35" s="1"/>
  <c r="BM27" i="35"/>
  <c r="BM28" i="35" s="1"/>
  <c r="BK27" i="35"/>
  <c r="BK28" i="35" s="1"/>
  <c r="BJ27" i="35"/>
  <c r="BL27" i="35" s="1"/>
  <c r="BH27" i="35"/>
  <c r="BG27" i="35"/>
  <c r="BG28" i="35" s="1"/>
  <c r="BF27" i="35"/>
  <c r="BE27" i="35"/>
  <c r="BE28" i="35" s="1"/>
  <c r="BD27" i="35"/>
  <c r="BC27" i="35"/>
  <c r="BB27" i="35"/>
  <c r="BB28" i="35" s="1"/>
  <c r="BA27" i="35"/>
  <c r="BA28" i="35" s="1"/>
  <c r="AY27" i="35"/>
  <c r="AY28" i="35" s="1"/>
  <c r="AX27" i="35"/>
  <c r="AZ27" i="35" s="1"/>
  <c r="AV27" i="35"/>
  <c r="AU27" i="35"/>
  <c r="AU28" i="35" s="1"/>
  <c r="AT27" i="35"/>
  <c r="AS27" i="35"/>
  <c r="AS28" i="35" s="1"/>
  <c r="AR27" i="35"/>
  <c r="AQ27" i="35"/>
  <c r="AP27" i="35"/>
  <c r="AP28" i="35" s="1"/>
  <c r="AO27" i="35"/>
  <c r="AO28" i="35" s="1"/>
  <c r="AM27" i="35"/>
  <c r="AM28" i="35" s="1"/>
  <c r="AL27" i="35"/>
  <c r="AN27" i="35" s="1"/>
  <c r="AJ27" i="35"/>
  <c r="AI27" i="35"/>
  <c r="AI28" i="35" s="1"/>
  <c r="AH27" i="35"/>
  <c r="AG27" i="35"/>
  <c r="AG28" i="35" s="1"/>
  <c r="AF27" i="35"/>
  <c r="AE27" i="35"/>
  <c r="AD27" i="35"/>
  <c r="AD28" i="35" s="1"/>
  <c r="AC27" i="35"/>
  <c r="AC28" i="35" s="1"/>
  <c r="AA27" i="35"/>
  <c r="AA28" i="35" s="1"/>
  <c r="Z27" i="35"/>
  <c r="AB27" i="35" s="1"/>
  <c r="X27" i="35"/>
  <c r="W27" i="35"/>
  <c r="W28" i="35" s="1"/>
  <c r="V27" i="35"/>
  <c r="U27" i="35"/>
  <c r="U28" i="35" s="1"/>
  <c r="T27" i="35"/>
  <c r="S27" i="35"/>
  <c r="R27" i="35"/>
  <c r="R28" i="35" s="1"/>
  <c r="Q27" i="35"/>
  <c r="Q28" i="35" s="1"/>
  <c r="O27" i="35"/>
  <c r="O28" i="35" s="1"/>
  <c r="N27" i="35"/>
  <c r="P27" i="35" s="1"/>
  <c r="L27" i="35"/>
  <c r="K27" i="35"/>
  <c r="K28" i="35" s="1"/>
  <c r="J27" i="35"/>
  <c r="I27" i="35"/>
  <c r="I28" i="35" s="1"/>
  <c r="H27" i="35"/>
  <c r="G27" i="35"/>
  <c r="F27" i="35"/>
  <c r="F28" i="35" s="1"/>
  <c r="E27" i="35"/>
  <c r="E28" i="35" s="1"/>
  <c r="C27" i="35"/>
  <c r="C28" i="35" s="1"/>
  <c r="B27" i="35"/>
  <c r="D27" i="35" s="1"/>
  <c r="CC26" i="35"/>
  <c r="CB26" i="35"/>
  <c r="CD26" i="35" s="1"/>
  <c r="CA26" i="35"/>
  <c r="BX26" i="35"/>
  <c r="BU26" i="35"/>
  <c r="BR26" i="35"/>
  <c r="BO26" i="35"/>
  <c r="BL26" i="35"/>
  <c r="BI26" i="35"/>
  <c r="BF26" i="35"/>
  <c r="BC26" i="35"/>
  <c r="AZ26" i="35"/>
  <c r="AW26" i="35"/>
  <c r="AT26" i="35"/>
  <c r="AQ26" i="35"/>
  <c r="AN26" i="35"/>
  <c r="AK26" i="35"/>
  <c r="AH26" i="35"/>
  <c r="AE26" i="35"/>
  <c r="AB26" i="35"/>
  <c r="Y26" i="35"/>
  <c r="V26" i="35"/>
  <c r="S26" i="35"/>
  <c r="P26" i="35"/>
  <c r="M26" i="35"/>
  <c r="J26" i="35"/>
  <c r="G26" i="35"/>
  <c r="D26" i="35"/>
  <c r="CC25" i="35"/>
  <c r="CB25" i="35"/>
  <c r="CD25" i="35" s="1"/>
  <c r="CA25" i="35"/>
  <c r="BX25" i="35"/>
  <c r="BU25" i="35"/>
  <c r="BR25" i="35"/>
  <c r="BO25" i="35"/>
  <c r="BL25" i="35"/>
  <c r="BI25" i="35"/>
  <c r="BF25" i="35"/>
  <c r="BC25" i="35"/>
  <c r="AZ25" i="35"/>
  <c r="AW25" i="35"/>
  <c r="AT25" i="35"/>
  <c r="AQ25" i="35"/>
  <c r="AN25" i="35"/>
  <c r="AK25" i="35"/>
  <c r="AH25" i="35"/>
  <c r="AE25" i="35"/>
  <c r="AB25" i="35"/>
  <c r="Y25" i="35"/>
  <c r="V25" i="35"/>
  <c r="S25" i="35"/>
  <c r="P25" i="35"/>
  <c r="M25" i="35"/>
  <c r="J25" i="35"/>
  <c r="G25" i="35"/>
  <c r="D25" i="35"/>
  <c r="CD24" i="35"/>
  <c r="CC24" i="35"/>
  <c r="CB24" i="35"/>
  <c r="CA24" i="35"/>
  <c r="BX24" i="35"/>
  <c r="BU24" i="35"/>
  <c r="BR24" i="35"/>
  <c r="BO24" i="35"/>
  <c r="BL24" i="35"/>
  <c r="BI24" i="35"/>
  <c r="BF24" i="35"/>
  <c r="BC24" i="35"/>
  <c r="AZ24" i="35"/>
  <c r="AW24" i="35"/>
  <c r="AT24" i="35"/>
  <c r="AQ24" i="35"/>
  <c r="AN24" i="35"/>
  <c r="AK24" i="35"/>
  <c r="AH24" i="35"/>
  <c r="AE24" i="35"/>
  <c r="AB24" i="35"/>
  <c r="Y24" i="35"/>
  <c r="V24" i="35"/>
  <c r="S24" i="35"/>
  <c r="P24" i="35"/>
  <c r="M24" i="35"/>
  <c r="J24" i="35"/>
  <c r="G24" i="35"/>
  <c r="D24" i="35"/>
  <c r="CD23" i="35"/>
  <c r="CC23" i="35"/>
  <c r="CB23" i="35"/>
  <c r="CA23" i="35"/>
  <c r="BX23" i="35"/>
  <c r="BU23" i="35"/>
  <c r="BR23" i="35"/>
  <c r="BO23" i="35"/>
  <c r="BL23" i="35"/>
  <c r="BI23" i="35"/>
  <c r="BF23" i="35"/>
  <c r="BC23" i="35"/>
  <c r="AZ23" i="35"/>
  <c r="AW23" i="35"/>
  <c r="AT23" i="35"/>
  <c r="AQ23" i="35"/>
  <c r="AN23" i="35"/>
  <c r="AK23" i="35"/>
  <c r="AH23" i="35"/>
  <c r="AE23" i="35"/>
  <c r="AB23" i="35"/>
  <c r="Y23" i="35"/>
  <c r="V23" i="35"/>
  <c r="S23" i="35"/>
  <c r="P23" i="35"/>
  <c r="M23" i="35"/>
  <c r="J23" i="35"/>
  <c r="G23" i="35"/>
  <c r="D23" i="35"/>
  <c r="CC22" i="35"/>
  <c r="CB22" i="35"/>
  <c r="CD22" i="35" s="1"/>
  <c r="CA22" i="35"/>
  <c r="BX22" i="35"/>
  <c r="BU22" i="35"/>
  <c r="BR22" i="35"/>
  <c r="BO22" i="35"/>
  <c r="BL22" i="35"/>
  <c r="BI22" i="35"/>
  <c r="BF22" i="35"/>
  <c r="BC22" i="35"/>
  <c r="AZ22" i="35"/>
  <c r="AW22" i="35"/>
  <c r="AT22" i="35"/>
  <c r="AQ22" i="35"/>
  <c r="AN22" i="35"/>
  <c r="AK22" i="35"/>
  <c r="AH22" i="35"/>
  <c r="AE22" i="35"/>
  <c r="AB22" i="35"/>
  <c r="Y22" i="35"/>
  <c r="V22" i="35"/>
  <c r="S22" i="35"/>
  <c r="P22" i="35"/>
  <c r="M22" i="35"/>
  <c r="J22" i="35"/>
  <c r="G22" i="35"/>
  <c r="D22" i="35"/>
  <c r="CC21" i="35"/>
  <c r="CB21" i="35"/>
  <c r="CD21" i="35" s="1"/>
  <c r="CA21" i="35"/>
  <c r="BX21" i="35"/>
  <c r="BU21" i="35"/>
  <c r="BR21" i="35"/>
  <c r="BO21" i="35"/>
  <c r="BL21" i="35"/>
  <c r="BI21" i="35"/>
  <c r="BF21" i="35"/>
  <c r="BC21" i="35"/>
  <c r="AZ21" i="35"/>
  <c r="AW21" i="35"/>
  <c r="AT21" i="35"/>
  <c r="AQ21" i="35"/>
  <c r="AN21" i="35"/>
  <c r="AK21" i="35"/>
  <c r="AH21" i="35"/>
  <c r="AE21" i="35"/>
  <c r="AB21" i="35"/>
  <c r="Y21" i="35"/>
  <c r="V21" i="35"/>
  <c r="S21" i="35"/>
  <c r="P21" i="35"/>
  <c r="M21" i="35"/>
  <c r="J21" i="35"/>
  <c r="G21" i="35"/>
  <c r="D21" i="35"/>
  <c r="CD20" i="35"/>
  <c r="CC20" i="35"/>
  <c r="CB20" i="35"/>
  <c r="CA20" i="35"/>
  <c r="BX20" i="35"/>
  <c r="BU20" i="35"/>
  <c r="BR20" i="35"/>
  <c r="BO20" i="35"/>
  <c r="BL20" i="35"/>
  <c r="BI20" i="35"/>
  <c r="BF20" i="35"/>
  <c r="BC20" i="35"/>
  <c r="AZ20" i="35"/>
  <c r="AW20" i="35"/>
  <c r="AT20" i="35"/>
  <c r="AQ20" i="35"/>
  <c r="AN20" i="35"/>
  <c r="AK20" i="35"/>
  <c r="AH20" i="35"/>
  <c r="AE20" i="35"/>
  <c r="AB20" i="35"/>
  <c r="Y20" i="35"/>
  <c r="V20" i="35"/>
  <c r="S20" i="35"/>
  <c r="P20" i="35"/>
  <c r="M20" i="35"/>
  <c r="J20" i="35"/>
  <c r="G20" i="35"/>
  <c r="D20" i="35"/>
  <c r="CD19" i="35"/>
  <c r="CC19" i="35"/>
  <c r="CB19" i="35"/>
  <c r="CA19" i="35"/>
  <c r="BX19" i="35"/>
  <c r="BU19" i="35"/>
  <c r="BR19" i="35"/>
  <c r="BO19" i="35"/>
  <c r="BL19" i="35"/>
  <c r="BI19" i="35"/>
  <c r="BF19" i="35"/>
  <c r="BC19" i="35"/>
  <c r="AZ19" i="35"/>
  <c r="AW19" i="35"/>
  <c r="AT19" i="35"/>
  <c r="AQ19" i="35"/>
  <c r="AN19" i="35"/>
  <c r="AK19" i="35"/>
  <c r="AH19" i="35"/>
  <c r="AE19" i="35"/>
  <c r="AB19" i="35"/>
  <c r="Y19" i="35"/>
  <c r="V19" i="35"/>
  <c r="S19" i="35"/>
  <c r="P19" i="35"/>
  <c r="M19" i="35"/>
  <c r="J19" i="35"/>
  <c r="G19" i="35"/>
  <c r="D19" i="35"/>
  <c r="CC18" i="35"/>
  <c r="CB18" i="35"/>
  <c r="CD18" i="35" s="1"/>
  <c r="CA18" i="35"/>
  <c r="BX18" i="35"/>
  <c r="BU18" i="35"/>
  <c r="BR18" i="35"/>
  <c r="BO18" i="35"/>
  <c r="BL18" i="35"/>
  <c r="BI18" i="35"/>
  <c r="BF18" i="35"/>
  <c r="BC18" i="35"/>
  <c r="AZ18" i="35"/>
  <c r="AW18" i="35"/>
  <c r="AT18" i="35"/>
  <c r="AQ18" i="35"/>
  <c r="AN18" i="35"/>
  <c r="AK18" i="35"/>
  <c r="AH18" i="35"/>
  <c r="AE18" i="35"/>
  <c r="AB18" i="35"/>
  <c r="Y18" i="35"/>
  <c r="V18" i="35"/>
  <c r="S18" i="35"/>
  <c r="P18" i="35"/>
  <c r="M18" i="35"/>
  <c r="J18" i="35"/>
  <c r="G18" i="35"/>
  <c r="D18" i="35"/>
  <c r="CC17" i="35"/>
  <c r="CB17" i="35"/>
  <c r="CD17" i="35" s="1"/>
  <c r="CA17" i="35"/>
  <c r="BX17" i="35"/>
  <c r="BU17" i="35"/>
  <c r="BR17" i="35"/>
  <c r="BO17" i="35"/>
  <c r="BL17" i="35"/>
  <c r="BI17" i="35"/>
  <c r="BF17" i="35"/>
  <c r="BC17" i="35"/>
  <c r="AZ17" i="35"/>
  <c r="AW17" i="35"/>
  <c r="AT17" i="35"/>
  <c r="AQ17" i="35"/>
  <c r="AN17" i="35"/>
  <c r="AK17" i="35"/>
  <c r="AH17" i="35"/>
  <c r="AE17" i="35"/>
  <c r="AB17" i="35"/>
  <c r="Y17" i="35"/>
  <c r="V17" i="35"/>
  <c r="S17" i="35"/>
  <c r="P17" i="35"/>
  <c r="M17" i="35"/>
  <c r="J17" i="35"/>
  <c r="G17" i="35"/>
  <c r="D17" i="35"/>
  <c r="CD16" i="35"/>
  <c r="CC16" i="35"/>
  <c r="CB16" i="35"/>
  <c r="CA16" i="35"/>
  <c r="BX16" i="35"/>
  <c r="BU16" i="35"/>
  <c r="BR16" i="35"/>
  <c r="BO16" i="35"/>
  <c r="BL16" i="35"/>
  <c r="BI16" i="35"/>
  <c r="BF16" i="35"/>
  <c r="BC16" i="35"/>
  <c r="AZ16" i="35"/>
  <c r="AW16" i="35"/>
  <c r="AT16" i="35"/>
  <c r="AQ16" i="35"/>
  <c r="AN16" i="35"/>
  <c r="AK16" i="35"/>
  <c r="AH16" i="35"/>
  <c r="AE16" i="35"/>
  <c r="AB16" i="35"/>
  <c r="Y16" i="35"/>
  <c r="V16" i="35"/>
  <c r="S16" i="35"/>
  <c r="P16" i="35"/>
  <c r="M16" i="35"/>
  <c r="J16" i="35"/>
  <c r="G16" i="35"/>
  <c r="D16" i="35"/>
  <c r="CD15" i="35"/>
  <c r="CC15" i="35"/>
  <c r="CB15" i="35"/>
  <c r="CA15" i="35"/>
  <c r="BX15" i="35"/>
  <c r="BU15" i="35"/>
  <c r="BR15" i="35"/>
  <c r="BO15" i="35"/>
  <c r="BL15" i="35"/>
  <c r="BI15" i="35"/>
  <c r="BF15" i="35"/>
  <c r="BC15" i="35"/>
  <c r="AZ15" i="35"/>
  <c r="AW15" i="35"/>
  <c r="AT15" i="35"/>
  <c r="AQ15" i="35"/>
  <c r="AN15" i="35"/>
  <c r="AK15" i="35"/>
  <c r="AH15" i="35"/>
  <c r="AE15" i="35"/>
  <c r="AB15" i="35"/>
  <c r="Y15" i="35"/>
  <c r="V15" i="35"/>
  <c r="S15" i="35"/>
  <c r="P15" i="35"/>
  <c r="M15" i="35"/>
  <c r="J15" i="35"/>
  <c r="G15" i="35"/>
  <c r="D15" i="35"/>
  <c r="CC14" i="35"/>
  <c r="CB14" i="35"/>
  <c r="CD14" i="35" s="1"/>
  <c r="CA14" i="35"/>
  <c r="BX14" i="35"/>
  <c r="BU14" i="35"/>
  <c r="BR14" i="35"/>
  <c r="BO14" i="35"/>
  <c r="BL14" i="35"/>
  <c r="BI14" i="35"/>
  <c r="BF14" i="35"/>
  <c r="BC14" i="35"/>
  <c r="AZ14" i="35"/>
  <c r="AW14" i="35"/>
  <c r="AT14" i="35"/>
  <c r="AQ14" i="35"/>
  <c r="AN14" i="35"/>
  <c r="AK14" i="35"/>
  <c r="AH14" i="35"/>
  <c r="AE14" i="35"/>
  <c r="AB14" i="35"/>
  <c r="Y14" i="35"/>
  <c r="V14" i="35"/>
  <c r="S14" i="35"/>
  <c r="P14" i="35"/>
  <c r="M14" i="35"/>
  <c r="J14" i="35"/>
  <c r="G14" i="35"/>
  <c r="D14" i="35"/>
  <c r="CC13" i="35"/>
  <c r="CB13" i="35"/>
  <c r="CD13" i="35" s="1"/>
  <c r="CA13" i="35"/>
  <c r="BX13" i="35"/>
  <c r="BU13" i="35"/>
  <c r="BR13" i="35"/>
  <c r="BO13" i="35"/>
  <c r="BL13" i="35"/>
  <c r="BI13" i="35"/>
  <c r="BF13" i="35"/>
  <c r="BC13" i="35"/>
  <c r="AZ13" i="35"/>
  <c r="AW13" i="35"/>
  <c r="AT13" i="35"/>
  <c r="AQ13" i="35"/>
  <c r="AN13" i="35"/>
  <c r="AK13" i="35"/>
  <c r="AH13" i="35"/>
  <c r="AE13" i="35"/>
  <c r="AB13" i="35"/>
  <c r="Y13" i="35"/>
  <c r="V13" i="35"/>
  <c r="S13" i="35"/>
  <c r="P13" i="35"/>
  <c r="M13" i="35"/>
  <c r="J13" i="35"/>
  <c r="G13" i="35"/>
  <c r="D13" i="35"/>
  <c r="CD12" i="35"/>
  <c r="CC12" i="35"/>
  <c r="CB12" i="35"/>
  <c r="CA12" i="35"/>
  <c r="BX12" i="35"/>
  <c r="BU12" i="35"/>
  <c r="BR12" i="35"/>
  <c r="BO12" i="35"/>
  <c r="BL12" i="35"/>
  <c r="BI12" i="35"/>
  <c r="BF12" i="35"/>
  <c r="BC12" i="35"/>
  <c r="AZ12" i="35"/>
  <c r="AW12" i="35"/>
  <c r="AT12" i="35"/>
  <c r="AQ12" i="35"/>
  <c r="AN12" i="35"/>
  <c r="AK12" i="35"/>
  <c r="AH12" i="35"/>
  <c r="AE12" i="35"/>
  <c r="AB12" i="35"/>
  <c r="Y12" i="35"/>
  <c r="V12" i="35"/>
  <c r="S12" i="35"/>
  <c r="P12" i="35"/>
  <c r="M12" i="35"/>
  <c r="J12" i="35"/>
  <c r="G12" i="35"/>
  <c r="D12" i="35"/>
  <c r="CD11" i="35"/>
  <c r="CC11" i="35"/>
  <c r="CB11" i="35"/>
  <c r="CA11" i="35"/>
  <c r="BX11" i="35"/>
  <c r="BU11" i="35"/>
  <c r="BR11" i="35"/>
  <c r="BO11" i="35"/>
  <c r="BL11" i="35"/>
  <c r="BI11" i="35"/>
  <c r="BF11" i="35"/>
  <c r="BC11" i="35"/>
  <c r="AZ11" i="35"/>
  <c r="AW11" i="35"/>
  <c r="AT11" i="35"/>
  <c r="AQ11" i="35"/>
  <c r="AN11" i="35"/>
  <c r="AK11" i="35"/>
  <c r="AH11" i="35"/>
  <c r="AE11" i="35"/>
  <c r="AB11" i="35"/>
  <c r="Y11" i="35"/>
  <c r="V11" i="35"/>
  <c r="S11" i="35"/>
  <c r="P11" i="35"/>
  <c r="M11" i="35"/>
  <c r="J11" i="35"/>
  <c r="G11" i="35"/>
  <c r="D11" i="35"/>
  <c r="CC10" i="35"/>
  <c r="CB10" i="35"/>
  <c r="CD10" i="35" s="1"/>
  <c r="CA10" i="35"/>
  <c r="BX10" i="35"/>
  <c r="BU10" i="35"/>
  <c r="BR10" i="35"/>
  <c r="BO10" i="35"/>
  <c r="BL10" i="35"/>
  <c r="BI10" i="35"/>
  <c r="BF10" i="35"/>
  <c r="BC10" i="35"/>
  <c r="AZ10" i="35"/>
  <c r="AW10" i="35"/>
  <c r="AT10" i="35"/>
  <c r="AQ10" i="35"/>
  <c r="AN10" i="35"/>
  <c r="AK10" i="35"/>
  <c r="AH10" i="35"/>
  <c r="AE10" i="35"/>
  <c r="AB10" i="35"/>
  <c r="Y10" i="35"/>
  <c r="V10" i="35"/>
  <c r="S10" i="35"/>
  <c r="P10" i="35"/>
  <c r="M10" i="35"/>
  <c r="J10" i="35"/>
  <c r="G10" i="35"/>
  <c r="D10" i="35"/>
  <c r="CC9" i="35"/>
  <c r="CB9" i="35"/>
  <c r="CD9" i="35" s="1"/>
  <c r="CA9" i="35"/>
  <c r="BX9" i="35"/>
  <c r="BU9" i="35"/>
  <c r="BR9" i="35"/>
  <c r="BO9" i="35"/>
  <c r="BL9" i="35"/>
  <c r="BI9" i="35"/>
  <c r="BF9" i="35"/>
  <c r="BC9" i="35"/>
  <c r="AZ9" i="35"/>
  <c r="AW9" i="35"/>
  <c r="AT9" i="35"/>
  <c r="AQ9" i="35"/>
  <c r="AN9" i="35"/>
  <c r="AK9" i="35"/>
  <c r="AH9" i="35"/>
  <c r="AE9" i="35"/>
  <c r="AB9" i="35"/>
  <c r="Y9" i="35"/>
  <c r="V9" i="35"/>
  <c r="S9" i="35"/>
  <c r="P9" i="35"/>
  <c r="M9" i="35"/>
  <c r="J9" i="35"/>
  <c r="G9" i="35"/>
  <c r="D9" i="35"/>
  <c r="CD8" i="35"/>
  <c r="CC8" i="35"/>
  <c r="CB8" i="35"/>
  <c r="CA8" i="35"/>
  <c r="BX8" i="35"/>
  <c r="BU8" i="35"/>
  <c r="BR8" i="35"/>
  <c r="BO8" i="35"/>
  <c r="BL8" i="35"/>
  <c r="BI8" i="35"/>
  <c r="BF8" i="35"/>
  <c r="BC8" i="35"/>
  <c r="AZ8" i="35"/>
  <c r="AW8" i="35"/>
  <c r="AT8" i="35"/>
  <c r="AQ8" i="35"/>
  <c r="AN8" i="35"/>
  <c r="AK8" i="35"/>
  <c r="AH8" i="35"/>
  <c r="AE8" i="35"/>
  <c r="AB8" i="35"/>
  <c r="Y8" i="35"/>
  <c r="V8" i="35"/>
  <c r="S8" i="35"/>
  <c r="P8" i="35"/>
  <c r="M8" i="35"/>
  <c r="J8" i="35"/>
  <c r="G8" i="35"/>
  <c r="D8" i="35"/>
  <c r="CD7" i="35"/>
  <c r="CC7" i="35"/>
  <c r="CB7" i="35"/>
  <c r="CA7" i="35"/>
  <c r="BX7" i="35"/>
  <c r="BU7" i="35"/>
  <c r="BR7" i="35"/>
  <c r="BO7" i="35"/>
  <c r="BL7" i="35"/>
  <c r="BI7" i="35"/>
  <c r="BF7" i="35"/>
  <c r="BC7" i="35"/>
  <c r="AZ7" i="35"/>
  <c r="AW7" i="35"/>
  <c r="AT7" i="35"/>
  <c r="AQ7" i="35"/>
  <c r="AN7" i="35"/>
  <c r="AK7" i="35"/>
  <c r="AH7" i="35"/>
  <c r="AE7" i="35"/>
  <c r="AB7" i="35"/>
  <c r="Y7" i="35"/>
  <c r="V7" i="35"/>
  <c r="S7" i="35"/>
  <c r="P7" i="35"/>
  <c r="M7" i="35"/>
  <c r="J7" i="35"/>
  <c r="G7" i="35"/>
  <c r="D7" i="35"/>
  <c r="CC6" i="35"/>
  <c r="CB6" i="35"/>
  <c r="CD6" i="35" s="1"/>
  <c r="CA6" i="35"/>
  <c r="BX6" i="35"/>
  <c r="BU6" i="35"/>
  <c r="BR6" i="35"/>
  <c r="BO6" i="35"/>
  <c r="BL6" i="35"/>
  <c r="BI6" i="35"/>
  <c r="BF6" i="35"/>
  <c r="BC6" i="35"/>
  <c r="AZ6" i="35"/>
  <c r="AW6" i="35"/>
  <c r="AT6" i="35"/>
  <c r="AQ6" i="35"/>
  <c r="AN6" i="35"/>
  <c r="AK6" i="35"/>
  <c r="AH6" i="35"/>
  <c r="AE6" i="35"/>
  <c r="AB6" i="35"/>
  <c r="Y6" i="35"/>
  <c r="V6" i="35"/>
  <c r="S6" i="35"/>
  <c r="P6" i="35"/>
  <c r="M6" i="35"/>
  <c r="J6" i="35"/>
  <c r="G6" i="35"/>
  <c r="D6" i="35"/>
  <c r="BV28" i="25"/>
  <c r="BP28" i="25"/>
  <c r="BJ28" i="25"/>
  <c r="BD28" i="25"/>
  <c r="AX28" i="25"/>
  <c r="AR28" i="25"/>
  <c r="AL28" i="25"/>
  <c r="AF28" i="25"/>
  <c r="Z28" i="25"/>
  <c r="T28" i="25"/>
  <c r="N28" i="25"/>
  <c r="H28" i="25"/>
  <c r="B28" i="25"/>
  <c r="CA27" i="25"/>
  <c r="BZ27" i="25"/>
  <c r="BZ28" i="25" s="1"/>
  <c r="BY27" i="25"/>
  <c r="CB27" i="25" s="1"/>
  <c r="CD27" i="25" s="1"/>
  <c r="BW27" i="25"/>
  <c r="BW28" i="25" s="1"/>
  <c r="BV27" i="25"/>
  <c r="BX27" i="25" s="1"/>
  <c r="BT27" i="25"/>
  <c r="BT28" i="25" s="1"/>
  <c r="BS27" i="25"/>
  <c r="BS28" i="25" s="1"/>
  <c r="BQ27" i="25"/>
  <c r="BQ28" i="25" s="1"/>
  <c r="BP27" i="25"/>
  <c r="BR27" i="25" s="1"/>
  <c r="BO27" i="25"/>
  <c r="BN27" i="25"/>
  <c r="BN28" i="25" s="1"/>
  <c r="BM27" i="25"/>
  <c r="BM28" i="25" s="1"/>
  <c r="BK27" i="25"/>
  <c r="BK28" i="25" s="1"/>
  <c r="BJ27" i="25"/>
  <c r="BL27" i="25" s="1"/>
  <c r="BH27" i="25"/>
  <c r="BH28" i="25" s="1"/>
  <c r="BG27" i="25"/>
  <c r="BG28" i="25" s="1"/>
  <c r="BF27" i="25"/>
  <c r="BE27" i="25"/>
  <c r="BE28" i="25" s="1"/>
  <c r="BD27" i="25"/>
  <c r="BC27" i="25"/>
  <c r="BB27" i="25"/>
  <c r="BB28" i="25" s="1"/>
  <c r="BA27" i="25"/>
  <c r="BA28" i="25" s="1"/>
  <c r="AY27" i="25"/>
  <c r="AY28" i="25" s="1"/>
  <c r="AX27" i="25"/>
  <c r="AZ27" i="25" s="1"/>
  <c r="AV27" i="25"/>
  <c r="AV28" i="25" s="1"/>
  <c r="AU27" i="25"/>
  <c r="AU28" i="25" s="1"/>
  <c r="AT27" i="25"/>
  <c r="AS27" i="25"/>
  <c r="AS28" i="25" s="1"/>
  <c r="AR27" i="25"/>
  <c r="AQ27" i="25"/>
  <c r="AP27" i="25"/>
  <c r="AP28" i="25" s="1"/>
  <c r="AO27" i="25"/>
  <c r="AO28" i="25" s="1"/>
  <c r="AM27" i="25"/>
  <c r="AM28" i="25" s="1"/>
  <c r="AL27" i="25"/>
  <c r="AN27" i="25" s="1"/>
  <c r="AJ27" i="25"/>
  <c r="AJ28" i="25" s="1"/>
  <c r="AI27" i="25"/>
  <c r="AI28" i="25" s="1"/>
  <c r="AH27" i="25"/>
  <c r="AG27" i="25"/>
  <c r="AG28" i="25" s="1"/>
  <c r="AF27" i="25"/>
  <c r="AE27" i="25"/>
  <c r="AD27" i="25"/>
  <c r="AD28" i="25" s="1"/>
  <c r="AC27" i="25"/>
  <c r="AC28" i="25" s="1"/>
  <c r="AA27" i="25"/>
  <c r="AA28" i="25" s="1"/>
  <c r="Z27" i="25"/>
  <c r="AB27" i="25" s="1"/>
  <c r="X27" i="25"/>
  <c r="X28" i="25" s="1"/>
  <c r="W27" i="25"/>
  <c r="W28" i="25" s="1"/>
  <c r="V27" i="25"/>
  <c r="U27" i="25"/>
  <c r="U28" i="25" s="1"/>
  <c r="T27" i="25"/>
  <c r="S27" i="25"/>
  <c r="R27" i="25"/>
  <c r="R28" i="25" s="1"/>
  <c r="Q27" i="25"/>
  <c r="Q28" i="25" s="1"/>
  <c r="O27" i="25"/>
  <c r="O28" i="25" s="1"/>
  <c r="N27" i="25"/>
  <c r="P27" i="25" s="1"/>
  <c r="L27" i="25"/>
  <c r="L28" i="25" s="1"/>
  <c r="K27" i="25"/>
  <c r="K28" i="25" s="1"/>
  <c r="J27" i="25"/>
  <c r="I27" i="25"/>
  <c r="I28" i="25" s="1"/>
  <c r="H27" i="25"/>
  <c r="G27" i="25"/>
  <c r="F27" i="25"/>
  <c r="F28" i="25" s="1"/>
  <c r="E27" i="25"/>
  <c r="E28" i="25" s="1"/>
  <c r="C27" i="25"/>
  <c r="C28" i="25" s="1"/>
  <c r="B27" i="25"/>
  <c r="D27" i="25" s="1"/>
  <c r="CC26" i="25"/>
  <c r="CB26" i="25"/>
  <c r="CD26" i="25" s="1"/>
  <c r="CA26" i="25"/>
  <c r="BX26" i="25"/>
  <c r="BU26" i="25"/>
  <c r="BR26" i="25"/>
  <c r="BO26" i="25"/>
  <c r="BL26" i="25"/>
  <c r="BI26" i="25"/>
  <c r="BF26" i="25"/>
  <c r="BC26" i="25"/>
  <c r="AZ26" i="25"/>
  <c r="AW26" i="25"/>
  <c r="AT26" i="25"/>
  <c r="AQ26" i="25"/>
  <c r="AN26" i="25"/>
  <c r="AK26" i="25"/>
  <c r="AH26" i="25"/>
  <c r="AE26" i="25"/>
  <c r="AB26" i="25"/>
  <c r="Y26" i="25"/>
  <c r="V26" i="25"/>
  <c r="S26" i="25"/>
  <c r="P26" i="25"/>
  <c r="M26" i="25"/>
  <c r="J26" i="25"/>
  <c r="G26" i="25"/>
  <c r="D26" i="25"/>
  <c r="CC25" i="25"/>
  <c r="CB25" i="25"/>
  <c r="CD25" i="25" s="1"/>
  <c r="CA25" i="25"/>
  <c r="BX25" i="25"/>
  <c r="BU25" i="25"/>
  <c r="BR25" i="25"/>
  <c r="BO25" i="25"/>
  <c r="BL25" i="25"/>
  <c r="BI25" i="25"/>
  <c r="BF25" i="25"/>
  <c r="BC25" i="25"/>
  <c r="AZ25" i="25"/>
  <c r="AW25" i="25"/>
  <c r="AT25" i="25"/>
  <c r="AQ25" i="25"/>
  <c r="AN25" i="25"/>
  <c r="AK25" i="25"/>
  <c r="AH25" i="25"/>
  <c r="AE25" i="25"/>
  <c r="AB25" i="25"/>
  <c r="Y25" i="25"/>
  <c r="V25" i="25"/>
  <c r="S25" i="25"/>
  <c r="P25" i="25"/>
  <c r="M25" i="25"/>
  <c r="J25" i="25"/>
  <c r="G25" i="25"/>
  <c r="D25" i="25"/>
  <c r="CD24" i="25"/>
  <c r="CC24" i="25"/>
  <c r="CB24" i="25"/>
  <c r="CA24" i="25"/>
  <c r="BX24" i="25"/>
  <c r="BU24" i="25"/>
  <c r="BR24" i="25"/>
  <c r="BO24" i="25"/>
  <c r="BL24" i="25"/>
  <c r="BI24" i="25"/>
  <c r="BF24" i="25"/>
  <c r="BC24" i="25"/>
  <c r="AZ24" i="25"/>
  <c r="AW24" i="25"/>
  <c r="AT24" i="25"/>
  <c r="AQ24" i="25"/>
  <c r="AN24" i="25"/>
  <c r="AK24" i="25"/>
  <c r="AH24" i="25"/>
  <c r="AE24" i="25"/>
  <c r="AB24" i="25"/>
  <c r="Y24" i="25"/>
  <c r="V24" i="25"/>
  <c r="S24" i="25"/>
  <c r="P24" i="25"/>
  <c r="M24" i="25"/>
  <c r="J24" i="25"/>
  <c r="G24" i="25"/>
  <c r="D24" i="25"/>
  <c r="CD23" i="25"/>
  <c r="CC23" i="25"/>
  <c r="CB23" i="25"/>
  <c r="CA23" i="25"/>
  <c r="BX23" i="25"/>
  <c r="BU23" i="25"/>
  <c r="BR23" i="25"/>
  <c r="BO23" i="25"/>
  <c r="BL23" i="25"/>
  <c r="BI23" i="25"/>
  <c r="BF23" i="25"/>
  <c r="BC23" i="25"/>
  <c r="AZ23" i="25"/>
  <c r="AW23" i="25"/>
  <c r="AT23" i="25"/>
  <c r="AQ23" i="25"/>
  <c r="AN23" i="25"/>
  <c r="AK23" i="25"/>
  <c r="AH23" i="25"/>
  <c r="AE23" i="25"/>
  <c r="AB23" i="25"/>
  <c r="Y23" i="25"/>
  <c r="V23" i="25"/>
  <c r="S23" i="25"/>
  <c r="P23" i="25"/>
  <c r="M23" i="25"/>
  <c r="J23" i="25"/>
  <c r="G23" i="25"/>
  <c r="D23" i="25"/>
  <c r="CC22" i="25"/>
  <c r="CB22" i="25"/>
  <c r="CD22" i="25" s="1"/>
  <c r="CA22" i="25"/>
  <c r="BX22" i="25"/>
  <c r="BU22" i="25"/>
  <c r="BR22" i="25"/>
  <c r="BO22" i="25"/>
  <c r="BL22" i="25"/>
  <c r="BI22" i="25"/>
  <c r="BF22" i="25"/>
  <c r="BC22" i="25"/>
  <c r="AZ22" i="25"/>
  <c r="AW22" i="25"/>
  <c r="AT22" i="25"/>
  <c r="AQ22" i="25"/>
  <c r="AN22" i="25"/>
  <c r="AK22" i="25"/>
  <c r="AH22" i="25"/>
  <c r="AE22" i="25"/>
  <c r="AB22" i="25"/>
  <c r="Y22" i="25"/>
  <c r="V22" i="25"/>
  <c r="S22" i="25"/>
  <c r="P22" i="25"/>
  <c r="M22" i="25"/>
  <c r="J22" i="25"/>
  <c r="G22" i="25"/>
  <c r="D22" i="25"/>
  <c r="CC21" i="25"/>
  <c r="CB21" i="25"/>
  <c r="CD21" i="25" s="1"/>
  <c r="CA21" i="25"/>
  <c r="BX21" i="25"/>
  <c r="BU21" i="25"/>
  <c r="BR21" i="25"/>
  <c r="BO21" i="25"/>
  <c r="BL21" i="25"/>
  <c r="BI21" i="25"/>
  <c r="BF21" i="25"/>
  <c r="BC21" i="25"/>
  <c r="AZ21" i="25"/>
  <c r="AW21" i="25"/>
  <c r="AT21" i="25"/>
  <c r="AQ21" i="25"/>
  <c r="AN21" i="25"/>
  <c r="AK21" i="25"/>
  <c r="AH21" i="25"/>
  <c r="AE21" i="25"/>
  <c r="AB21" i="25"/>
  <c r="Y21" i="25"/>
  <c r="V21" i="25"/>
  <c r="S21" i="25"/>
  <c r="P21" i="25"/>
  <c r="M21" i="25"/>
  <c r="J21" i="25"/>
  <c r="G21" i="25"/>
  <c r="D21" i="25"/>
  <c r="CD20" i="25"/>
  <c r="CC20" i="25"/>
  <c r="CB20" i="25"/>
  <c r="CA20" i="25"/>
  <c r="BX20" i="25"/>
  <c r="BU20" i="25"/>
  <c r="BR20" i="25"/>
  <c r="BO20" i="25"/>
  <c r="BL20" i="25"/>
  <c r="BI20" i="25"/>
  <c r="BF20" i="25"/>
  <c r="BC20" i="25"/>
  <c r="AZ20" i="25"/>
  <c r="AW20" i="25"/>
  <c r="AT20" i="25"/>
  <c r="AQ20" i="25"/>
  <c r="AN20" i="25"/>
  <c r="AK20" i="25"/>
  <c r="AH20" i="25"/>
  <c r="AE20" i="25"/>
  <c r="AB20" i="25"/>
  <c r="Y20" i="25"/>
  <c r="V20" i="25"/>
  <c r="S20" i="25"/>
  <c r="P20" i="25"/>
  <c r="M20" i="25"/>
  <c r="J20" i="25"/>
  <c r="G20" i="25"/>
  <c r="D20" i="25"/>
  <c r="CD19" i="25"/>
  <c r="CC19" i="25"/>
  <c r="CB19" i="25"/>
  <c r="CA19" i="25"/>
  <c r="BX19" i="25"/>
  <c r="BU19" i="25"/>
  <c r="BR19" i="25"/>
  <c r="BO19" i="25"/>
  <c r="BL19" i="25"/>
  <c r="BI19" i="25"/>
  <c r="BF19" i="25"/>
  <c r="BC19" i="25"/>
  <c r="AZ19" i="25"/>
  <c r="AW19" i="25"/>
  <c r="AT19" i="25"/>
  <c r="AQ19" i="25"/>
  <c r="AN19" i="25"/>
  <c r="AK19" i="25"/>
  <c r="AH19" i="25"/>
  <c r="AE19" i="25"/>
  <c r="AB19" i="25"/>
  <c r="Y19" i="25"/>
  <c r="V19" i="25"/>
  <c r="S19" i="25"/>
  <c r="P19" i="25"/>
  <c r="M19" i="25"/>
  <c r="J19" i="25"/>
  <c r="G19" i="25"/>
  <c r="D19" i="25"/>
  <c r="CC18" i="25"/>
  <c r="CB18" i="25"/>
  <c r="CD18" i="25" s="1"/>
  <c r="CA18" i="25"/>
  <c r="BX18" i="25"/>
  <c r="BU18" i="25"/>
  <c r="BR18" i="25"/>
  <c r="BO18" i="25"/>
  <c r="BL18" i="25"/>
  <c r="BI18" i="25"/>
  <c r="BF18" i="25"/>
  <c r="BC18" i="25"/>
  <c r="AZ18" i="25"/>
  <c r="AW18" i="25"/>
  <c r="AT18" i="25"/>
  <c r="AQ18" i="25"/>
  <c r="AN18" i="25"/>
  <c r="AK18" i="25"/>
  <c r="AH18" i="25"/>
  <c r="AE18" i="25"/>
  <c r="AB18" i="25"/>
  <c r="Y18" i="25"/>
  <c r="V18" i="25"/>
  <c r="S18" i="25"/>
  <c r="P18" i="25"/>
  <c r="M18" i="25"/>
  <c r="J18" i="25"/>
  <c r="G18" i="25"/>
  <c r="D18" i="25"/>
  <c r="CC17" i="25"/>
  <c r="CB17" i="25"/>
  <c r="CD17" i="25" s="1"/>
  <c r="CA17" i="25"/>
  <c r="BX17" i="25"/>
  <c r="BU17" i="25"/>
  <c r="BR17" i="25"/>
  <c r="BO17" i="25"/>
  <c r="BL17" i="25"/>
  <c r="BI17" i="25"/>
  <c r="BF17" i="25"/>
  <c r="BC17" i="25"/>
  <c r="AZ17" i="25"/>
  <c r="AW17" i="25"/>
  <c r="AT17" i="25"/>
  <c r="AQ17" i="25"/>
  <c r="AN17" i="25"/>
  <c r="AK17" i="25"/>
  <c r="AH17" i="25"/>
  <c r="AE17" i="25"/>
  <c r="AB17" i="25"/>
  <c r="Y17" i="25"/>
  <c r="V17" i="25"/>
  <c r="S17" i="25"/>
  <c r="P17" i="25"/>
  <c r="M17" i="25"/>
  <c r="J17" i="25"/>
  <c r="G17" i="25"/>
  <c r="D17" i="25"/>
  <c r="CD16" i="25"/>
  <c r="CC16" i="25"/>
  <c r="CB16" i="25"/>
  <c r="CA16" i="25"/>
  <c r="BX16" i="25"/>
  <c r="BU16" i="25"/>
  <c r="BR16" i="25"/>
  <c r="BO16" i="25"/>
  <c r="BL16" i="25"/>
  <c r="BI16" i="25"/>
  <c r="BF16" i="25"/>
  <c r="BC16" i="25"/>
  <c r="AZ16" i="25"/>
  <c r="AW16" i="25"/>
  <c r="AT16" i="25"/>
  <c r="AQ16" i="25"/>
  <c r="AN16" i="25"/>
  <c r="AK16" i="25"/>
  <c r="AH16" i="25"/>
  <c r="AE16" i="25"/>
  <c r="AB16" i="25"/>
  <c r="Y16" i="25"/>
  <c r="V16" i="25"/>
  <c r="S16" i="25"/>
  <c r="P16" i="25"/>
  <c r="M16" i="25"/>
  <c r="J16" i="25"/>
  <c r="G16" i="25"/>
  <c r="D16" i="25"/>
  <c r="CD15" i="25"/>
  <c r="CC15" i="25"/>
  <c r="CB15" i="25"/>
  <c r="CA15" i="25"/>
  <c r="BX15" i="25"/>
  <c r="BU15" i="25"/>
  <c r="BR15" i="25"/>
  <c r="BO15" i="25"/>
  <c r="BL15" i="25"/>
  <c r="BI15" i="25"/>
  <c r="BF15" i="25"/>
  <c r="BC15" i="25"/>
  <c r="AZ15" i="25"/>
  <c r="AW15" i="25"/>
  <c r="AT15" i="25"/>
  <c r="AQ15" i="25"/>
  <c r="AN15" i="25"/>
  <c r="AK15" i="25"/>
  <c r="AH15" i="25"/>
  <c r="AE15" i="25"/>
  <c r="AB15" i="25"/>
  <c r="Y15" i="25"/>
  <c r="V15" i="25"/>
  <c r="S15" i="25"/>
  <c r="P15" i="25"/>
  <c r="M15" i="25"/>
  <c r="J15" i="25"/>
  <c r="G15" i="25"/>
  <c r="D15" i="25"/>
  <c r="CC14" i="25"/>
  <c r="CB14" i="25"/>
  <c r="CD14" i="25" s="1"/>
  <c r="CA14" i="25"/>
  <c r="BX14" i="25"/>
  <c r="BU14" i="25"/>
  <c r="BR14" i="25"/>
  <c r="BO14" i="25"/>
  <c r="BL14" i="25"/>
  <c r="BI14" i="25"/>
  <c r="BF14" i="25"/>
  <c r="BC14" i="25"/>
  <c r="AZ14" i="25"/>
  <c r="AW14" i="25"/>
  <c r="AT14" i="25"/>
  <c r="AQ14" i="25"/>
  <c r="AN14" i="25"/>
  <c r="AK14" i="25"/>
  <c r="AH14" i="25"/>
  <c r="AE14" i="25"/>
  <c r="AB14" i="25"/>
  <c r="Y14" i="25"/>
  <c r="V14" i="25"/>
  <c r="S14" i="25"/>
  <c r="P14" i="25"/>
  <c r="M14" i="25"/>
  <c r="J14" i="25"/>
  <c r="G14" i="25"/>
  <c r="D14" i="25"/>
  <c r="CC13" i="25"/>
  <c r="CB13" i="25"/>
  <c r="CD13" i="25" s="1"/>
  <c r="CA13" i="25"/>
  <c r="BX13" i="25"/>
  <c r="BU13" i="25"/>
  <c r="BR13" i="25"/>
  <c r="BO13" i="25"/>
  <c r="BL13" i="25"/>
  <c r="BI13" i="25"/>
  <c r="BF13" i="25"/>
  <c r="BC13" i="25"/>
  <c r="AZ13" i="25"/>
  <c r="AW13" i="25"/>
  <c r="AT13" i="25"/>
  <c r="AQ13" i="25"/>
  <c r="AN13" i="25"/>
  <c r="AK13" i="25"/>
  <c r="AH13" i="25"/>
  <c r="AE13" i="25"/>
  <c r="AB13" i="25"/>
  <c r="Y13" i="25"/>
  <c r="V13" i="25"/>
  <c r="S13" i="25"/>
  <c r="P13" i="25"/>
  <c r="M13" i="25"/>
  <c r="J13" i="25"/>
  <c r="G13" i="25"/>
  <c r="D13" i="25"/>
  <c r="CD12" i="25"/>
  <c r="CC12" i="25"/>
  <c r="CB12" i="25"/>
  <c r="CA12" i="25"/>
  <c r="BX12" i="25"/>
  <c r="BU12" i="25"/>
  <c r="BR12" i="25"/>
  <c r="BO12" i="25"/>
  <c r="BL12" i="25"/>
  <c r="BI12" i="25"/>
  <c r="BF12" i="25"/>
  <c r="BC12" i="25"/>
  <c r="AZ12" i="25"/>
  <c r="AW12" i="25"/>
  <c r="AT12" i="25"/>
  <c r="AQ12" i="25"/>
  <c r="AN12" i="25"/>
  <c r="AK12" i="25"/>
  <c r="AH12" i="25"/>
  <c r="AE12" i="25"/>
  <c r="AB12" i="25"/>
  <c r="Y12" i="25"/>
  <c r="V12" i="25"/>
  <c r="S12" i="25"/>
  <c r="P12" i="25"/>
  <c r="M12" i="25"/>
  <c r="J12" i="25"/>
  <c r="G12" i="25"/>
  <c r="D12" i="25"/>
  <c r="CD11" i="25"/>
  <c r="CC11" i="25"/>
  <c r="CB11" i="25"/>
  <c r="CA11" i="25"/>
  <c r="BX11" i="25"/>
  <c r="BU11" i="25"/>
  <c r="BR11" i="25"/>
  <c r="BO11" i="25"/>
  <c r="BL11" i="25"/>
  <c r="BI11" i="25"/>
  <c r="BF11" i="25"/>
  <c r="BC11" i="25"/>
  <c r="AZ11" i="25"/>
  <c r="AW11" i="25"/>
  <c r="AT11" i="25"/>
  <c r="AQ11" i="25"/>
  <c r="AN11" i="25"/>
  <c r="AK11" i="25"/>
  <c r="AH11" i="25"/>
  <c r="AE11" i="25"/>
  <c r="AB11" i="25"/>
  <c r="Y11" i="25"/>
  <c r="V11" i="25"/>
  <c r="S11" i="25"/>
  <c r="P11" i="25"/>
  <c r="M11" i="25"/>
  <c r="J11" i="25"/>
  <c r="G11" i="25"/>
  <c r="D11" i="25"/>
  <c r="CC10" i="25"/>
  <c r="CB10" i="25"/>
  <c r="CD10" i="25" s="1"/>
  <c r="CA10" i="25"/>
  <c r="BX10" i="25"/>
  <c r="BU10" i="25"/>
  <c r="BR10" i="25"/>
  <c r="BO10" i="25"/>
  <c r="BL10" i="25"/>
  <c r="BI10" i="25"/>
  <c r="BF10" i="25"/>
  <c r="BC10" i="25"/>
  <c r="AZ10" i="25"/>
  <c r="AW10" i="25"/>
  <c r="AT10" i="25"/>
  <c r="AQ10" i="25"/>
  <c r="AN10" i="25"/>
  <c r="AK10" i="25"/>
  <c r="AH10" i="25"/>
  <c r="AE10" i="25"/>
  <c r="AB10" i="25"/>
  <c r="Y10" i="25"/>
  <c r="V10" i="25"/>
  <c r="S10" i="25"/>
  <c r="P10" i="25"/>
  <c r="M10" i="25"/>
  <c r="J10" i="25"/>
  <c r="G10" i="25"/>
  <c r="D10" i="25"/>
  <c r="CC9" i="25"/>
  <c r="CB9" i="25"/>
  <c r="CD9" i="25" s="1"/>
  <c r="CA9" i="25"/>
  <c r="BX9" i="25"/>
  <c r="BU9" i="25"/>
  <c r="BR9" i="25"/>
  <c r="BO9" i="25"/>
  <c r="BL9" i="25"/>
  <c r="BI9" i="25"/>
  <c r="BF9" i="25"/>
  <c r="BC9" i="25"/>
  <c r="AZ9" i="25"/>
  <c r="AW9" i="25"/>
  <c r="AT9" i="25"/>
  <c r="AQ9" i="25"/>
  <c r="AN9" i="25"/>
  <c r="AK9" i="25"/>
  <c r="AH9" i="25"/>
  <c r="AE9" i="25"/>
  <c r="AB9" i="25"/>
  <c r="Y9" i="25"/>
  <c r="V9" i="25"/>
  <c r="S9" i="25"/>
  <c r="P9" i="25"/>
  <c r="M9" i="25"/>
  <c r="J9" i="25"/>
  <c r="G9" i="25"/>
  <c r="D9" i="25"/>
  <c r="CD8" i="25"/>
  <c r="CC8" i="25"/>
  <c r="CB8" i="25"/>
  <c r="CA8" i="25"/>
  <c r="BX8" i="25"/>
  <c r="BU8" i="25"/>
  <c r="BR8" i="25"/>
  <c r="BO8" i="25"/>
  <c r="BL8" i="25"/>
  <c r="BI8" i="25"/>
  <c r="BF8" i="25"/>
  <c r="BC8" i="25"/>
  <c r="AZ8" i="25"/>
  <c r="AW8" i="25"/>
  <c r="AT8" i="25"/>
  <c r="AQ8" i="25"/>
  <c r="AN8" i="25"/>
  <c r="AK8" i="25"/>
  <c r="AH8" i="25"/>
  <c r="AE8" i="25"/>
  <c r="AB8" i="25"/>
  <c r="Y8" i="25"/>
  <c r="V8" i="25"/>
  <c r="S8" i="25"/>
  <c r="P8" i="25"/>
  <c r="M8" i="25"/>
  <c r="J8" i="25"/>
  <c r="G8" i="25"/>
  <c r="D8" i="25"/>
  <c r="CD7" i="25"/>
  <c r="CC7" i="25"/>
  <c r="CB7" i="25"/>
  <c r="CA7" i="25"/>
  <c r="BX7" i="25"/>
  <c r="BU7" i="25"/>
  <c r="BR7" i="25"/>
  <c r="BO7" i="25"/>
  <c r="BL7" i="25"/>
  <c r="BI7" i="25"/>
  <c r="BF7" i="25"/>
  <c r="BC7" i="25"/>
  <c r="AZ7" i="25"/>
  <c r="AW7" i="25"/>
  <c r="AT7" i="25"/>
  <c r="AQ7" i="25"/>
  <c r="AN7" i="25"/>
  <c r="AK7" i="25"/>
  <c r="AH7" i="25"/>
  <c r="AE7" i="25"/>
  <c r="AB7" i="25"/>
  <c r="Y7" i="25"/>
  <c r="V7" i="25"/>
  <c r="S7" i="25"/>
  <c r="P7" i="25"/>
  <c r="M7" i="25"/>
  <c r="J7" i="25"/>
  <c r="G7" i="25"/>
  <c r="D7" i="25"/>
  <c r="CC6" i="25"/>
  <c r="CB6" i="25"/>
  <c r="CD6" i="25" s="1"/>
  <c r="CA6" i="25"/>
  <c r="BX6" i="25"/>
  <c r="BU6" i="25"/>
  <c r="BR6" i="25"/>
  <c r="BO6" i="25"/>
  <c r="BL6" i="25"/>
  <c r="BI6" i="25"/>
  <c r="BF6" i="25"/>
  <c r="BC6" i="25"/>
  <c r="AZ6" i="25"/>
  <c r="AW6" i="25"/>
  <c r="AT6" i="25"/>
  <c r="AQ6" i="25"/>
  <c r="AN6" i="25"/>
  <c r="AK6" i="25"/>
  <c r="AH6" i="25"/>
  <c r="AE6" i="25"/>
  <c r="AB6" i="25"/>
  <c r="Y6" i="25"/>
  <c r="V6" i="25"/>
  <c r="S6" i="25"/>
  <c r="P6" i="25"/>
  <c r="M6" i="25"/>
  <c r="J6" i="25"/>
  <c r="G6" i="25"/>
  <c r="D6" i="25"/>
  <c r="BV28" i="26"/>
  <c r="BT28" i="26"/>
  <c r="BP28" i="26"/>
  <c r="BJ28" i="26"/>
  <c r="BH28" i="26"/>
  <c r="BD28" i="26"/>
  <c r="AX28" i="26"/>
  <c r="AV28" i="26"/>
  <c r="AR28" i="26"/>
  <c r="AL28" i="26"/>
  <c r="AJ28" i="26"/>
  <c r="AF28" i="26"/>
  <c r="Z28" i="26"/>
  <c r="X28" i="26"/>
  <c r="T28" i="26"/>
  <c r="N28" i="26"/>
  <c r="L28" i="26"/>
  <c r="H28" i="26"/>
  <c r="B28" i="26"/>
  <c r="CA27" i="26"/>
  <c r="BZ27" i="26"/>
  <c r="BZ28" i="26" s="1"/>
  <c r="BY27" i="26"/>
  <c r="CB27" i="26" s="1"/>
  <c r="CD27" i="26" s="1"/>
  <c r="BW27" i="26"/>
  <c r="BW28" i="26" s="1"/>
  <c r="BV27" i="26"/>
  <c r="BX27" i="26" s="1"/>
  <c r="BT27" i="26"/>
  <c r="BS27" i="26"/>
  <c r="BS28" i="26" s="1"/>
  <c r="BR27" i="26"/>
  <c r="BQ27" i="26"/>
  <c r="BQ28" i="26" s="1"/>
  <c r="BP27" i="26"/>
  <c r="BO27" i="26"/>
  <c r="BN27" i="26"/>
  <c r="BN28" i="26" s="1"/>
  <c r="BM27" i="26"/>
  <c r="BM28" i="26" s="1"/>
  <c r="BK27" i="26"/>
  <c r="BK28" i="26" s="1"/>
  <c r="BJ27" i="26"/>
  <c r="BL27" i="26" s="1"/>
  <c r="BH27" i="26"/>
  <c r="BG27" i="26"/>
  <c r="BG28" i="26" s="1"/>
  <c r="BF27" i="26"/>
  <c r="BE27" i="26"/>
  <c r="BE28" i="26" s="1"/>
  <c r="BD27" i="26"/>
  <c r="BC27" i="26"/>
  <c r="BB27" i="26"/>
  <c r="BB28" i="26" s="1"/>
  <c r="BA27" i="26"/>
  <c r="BA28" i="26" s="1"/>
  <c r="AY27" i="26"/>
  <c r="AY28" i="26" s="1"/>
  <c r="AX27" i="26"/>
  <c r="AZ27" i="26" s="1"/>
  <c r="AV27" i="26"/>
  <c r="AU27" i="26"/>
  <c r="AU28" i="26" s="1"/>
  <c r="AT27" i="26"/>
  <c r="AS27" i="26"/>
  <c r="AS28" i="26" s="1"/>
  <c r="AR27" i="26"/>
  <c r="AQ27" i="26"/>
  <c r="AP27" i="26"/>
  <c r="AP28" i="26" s="1"/>
  <c r="AO27" i="26"/>
  <c r="AO28" i="26" s="1"/>
  <c r="AM27" i="26"/>
  <c r="AM28" i="26" s="1"/>
  <c r="AL27" i="26"/>
  <c r="AN27" i="26" s="1"/>
  <c r="AJ27" i="26"/>
  <c r="AI27" i="26"/>
  <c r="AI28" i="26" s="1"/>
  <c r="AH27" i="26"/>
  <c r="AG27" i="26"/>
  <c r="AG28" i="26" s="1"/>
  <c r="AF27" i="26"/>
  <c r="AE27" i="26"/>
  <c r="AD27" i="26"/>
  <c r="AD28" i="26" s="1"/>
  <c r="AC27" i="26"/>
  <c r="AC28" i="26" s="1"/>
  <c r="AA27" i="26"/>
  <c r="AA28" i="26" s="1"/>
  <c r="Z27" i="26"/>
  <c r="AB27" i="26" s="1"/>
  <c r="X27" i="26"/>
  <c r="W27" i="26"/>
  <c r="W28" i="26" s="1"/>
  <c r="V27" i="26"/>
  <c r="U27" i="26"/>
  <c r="U28" i="26" s="1"/>
  <c r="T27" i="26"/>
  <c r="S27" i="26"/>
  <c r="R27" i="26"/>
  <c r="R28" i="26" s="1"/>
  <c r="Q27" i="26"/>
  <c r="Q28" i="26" s="1"/>
  <c r="O27" i="26"/>
  <c r="O28" i="26" s="1"/>
  <c r="N27" i="26"/>
  <c r="P27" i="26" s="1"/>
  <c r="L27" i="26"/>
  <c r="K27" i="26"/>
  <c r="K28" i="26" s="1"/>
  <c r="J27" i="26"/>
  <c r="I27" i="26"/>
  <c r="I28" i="26" s="1"/>
  <c r="H27" i="26"/>
  <c r="G27" i="26"/>
  <c r="F27" i="26"/>
  <c r="F28" i="26" s="1"/>
  <c r="E27" i="26"/>
  <c r="E28" i="26" s="1"/>
  <c r="C27" i="26"/>
  <c r="C28" i="26" s="1"/>
  <c r="B27" i="26"/>
  <c r="D27" i="26" s="1"/>
  <c r="CC26" i="26"/>
  <c r="CB26" i="26"/>
  <c r="CD26" i="26" s="1"/>
  <c r="CA26" i="26"/>
  <c r="BX26" i="26"/>
  <c r="BU26" i="26"/>
  <c r="BR26" i="26"/>
  <c r="BO26" i="26"/>
  <c r="BL26" i="26"/>
  <c r="BI26" i="26"/>
  <c r="BF26" i="26"/>
  <c r="BC26" i="26"/>
  <c r="AZ26" i="26"/>
  <c r="AW26" i="26"/>
  <c r="AT26" i="26"/>
  <c r="AQ26" i="26"/>
  <c r="AN26" i="26"/>
  <c r="AK26" i="26"/>
  <c r="AH26" i="26"/>
  <c r="AE26" i="26"/>
  <c r="AB26" i="26"/>
  <c r="Y26" i="26"/>
  <c r="V26" i="26"/>
  <c r="S26" i="26"/>
  <c r="P26" i="26"/>
  <c r="M26" i="26"/>
  <c r="J26" i="26"/>
  <c r="G26" i="26"/>
  <c r="D26" i="26"/>
  <c r="CC25" i="26"/>
  <c r="CB25" i="26"/>
  <c r="CD25" i="26" s="1"/>
  <c r="CA25" i="26"/>
  <c r="BX25" i="26"/>
  <c r="BU25" i="26"/>
  <c r="BR25" i="26"/>
  <c r="BO25" i="26"/>
  <c r="BL25" i="26"/>
  <c r="BI25" i="26"/>
  <c r="BF25" i="26"/>
  <c r="BC25" i="26"/>
  <c r="AZ25" i="26"/>
  <c r="AW25" i="26"/>
  <c r="AT25" i="26"/>
  <c r="AQ25" i="26"/>
  <c r="AN25" i="26"/>
  <c r="AK25" i="26"/>
  <c r="AH25" i="26"/>
  <c r="AE25" i="26"/>
  <c r="AB25" i="26"/>
  <c r="Y25" i="26"/>
  <c r="V25" i="26"/>
  <c r="S25" i="26"/>
  <c r="P25" i="26"/>
  <c r="M25" i="26"/>
  <c r="J25" i="26"/>
  <c r="G25" i="26"/>
  <c r="D25" i="26"/>
  <c r="CD24" i="26"/>
  <c r="CC24" i="26"/>
  <c r="CB24" i="26"/>
  <c r="CA24" i="26"/>
  <c r="BX24" i="26"/>
  <c r="BU24" i="26"/>
  <c r="BR24" i="26"/>
  <c r="BO24" i="26"/>
  <c r="BL24" i="26"/>
  <c r="BI24" i="26"/>
  <c r="BF24" i="26"/>
  <c r="BC24" i="26"/>
  <c r="AZ24" i="26"/>
  <c r="AW24" i="26"/>
  <c r="AT24" i="26"/>
  <c r="AQ24" i="26"/>
  <c r="AN24" i="26"/>
  <c r="AK24" i="26"/>
  <c r="AH24" i="26"/>
  <c r="AE24" i="26"/>
  <c r="AB24" i="26"/>
  <c r="Y24" i="26"/>
  <c r="V24" i="26"/>
  <c r="S24" i="26"/>
  <c r="P24" i="26"/>
  <c r="M24" i="26"/>
  <c r="J24" i="26"/>
  <c r="G24" i="26"/>
  <c r="D24" i="26"/>
  <c r="CD23" i="26"/>
  <c r="CC23" i="26"/>
  <c r="CB23" i="26"/>
  <c r="CA23" i="26"/>
  <c r="BX23" i="26"/>
  <c r="BU23" i="26"/>
  <c r="BR23" i="26"/>
  <c r="BO23" i="26"/>
  <c r="BL23" i="26"/>
  <c r="BI23" i="26"/>
  <c r="BF23" i="26"/>
  <c r="BC23" i="26"/>
  <c r="AZ23" i="26"/>
  <c r="AW23" i="26"/>
  <c r="AT23" i="26"/>
  <c r="AQ23" i="26"/>
  <c r="AN23" i="26"/>
  <c r="AK23" i="26"/>
  <c r="AH23" i="26"/>
  <c r="AE23" i="26"/>
  <c r="AB23" i="26"/>
  <c r="Y23" i="26"/>
  <c r="V23" i="26"/>
  <c r="S23" i="26"/>
  <c r="P23" i="26"/>
  <c r="M23" i="26"/>
  <c r="J23" i="26"/>
  <c r="G23" i="26"/>
  <c r="D23" i="26"/>
  <c r="CC22" i="26"/>
  <c r="CB22" i="26"/>
  <c r="CD22" i="26" s="1"/>
  <c r="CA22" i="26"/>
  <c r="BX22" i="26"/>
  <c r="BU22" i="26"/>
  <c r="BR22" i="26"/>
  <c r="BO22" i="26"/>
  <c r="BL22" i="26"/>
  <c r="BI22" i="26"/>
  <c r="BF22" i="26"/>
  <c r="BC22" i="26"/>
  <c r="AZ22" i="26"/>
  <c r="AW22" i="26"/>
  <c r="AT22" i="26"/>
  <c r="AQ22" i="26"/>
  <c r="AN22" i="26"/>
  <c r="AK22" i="26"/>
  <c r="AH22" i="26"/>
  <c r="AE22" i="26"/>
  <c r="AB22" i="26"/>
  <c r="Y22" i="26"/>
  <c r="V22" i="26"/>
  <c r="S22" i="26"/>
  <c r="P22" i="26"/>
  <c r="M22" i="26"/>
  <c r="J22" i="26"/>
  <c r="G22" i="26"/>
  <c r="D22" i="26"/>
  <c r="CC21" i="26"/>
  <c r="CB21" i="26"/>
  <c r="CD21" i="26" s="1"/>
  <c r="CA21" i="26"/>
  <c r="BX21" i="26"/>
  <c r="BU21" i="26"/>
  <c r="BR21" i="26"/>
  <c r="BO21" i="26"/>
  <c r="BL21" i="26"/>
  <c r="BI21" i="26"/>
  <c r="BF21" i="26"/>
  <c r="BC21" i="26"/>
  <c r="AZ21" i="26"/>
  <c r="AW21" i="26"/>
  <c r="AT21" i="26"/>
  <c r="AQ21" i="26"/>
  <c r="AN21" i="26"/>
  <c r="AK21" i="26"/>
  <c r="AH21" i="26"/>
  <c r="AE21" i="26"/>
  <c r="AB21" i="26"/>
  <c r="Y21" i="26"/>
  <c r="V21" i="26"/>
  <c r="S21" i="26"/>
  <c r="P21" i="26"/>
  <c r="M21" i="26"/>
  <c r="J21" i="26"/>
  <c r="G21" i="26"/>
  <c r="D21" i="26"/>
  <c r="CD20" i="26"/>
  <c r="CC20" i="26"/>
  <c r="CB20" i="26"/>
  <c r="CA20" i="26"/>
  <c r="BX20" i="26"/>
  <c r="BU20" i="26"/>
  <c r="BR20" i="26"/>
  <c r="BO20" i="26"/>
  <c r="BL20" i="26"/>
  <c r="BI20" i="26"/>
  <c r="BF20" i="26"/>
  <c r="BC20" i="26"/>
  <c r="AZ20" i="26"/>
  <c r="AW20" i="26"/>
  <c r="AT20" i="26"/>
  <c r="AQ20" i="26"/>
  <c r="AN20" i="26"/>
  <c r="AK20" i="26"/>
  <c r="AH20" i="26"/>
  <c r="AE20" i="26"/>
  <c r="AB20" i="26"/>
  <c r="Y20" i="26"/>
  <c r="V20" i="26"/>
  <c r="S20" i="26"/>
  <c r="P20" i="26"/>
  <c r="M20" i="26"/>
  <c r="J20" i="26"/>
  <c r="G20" i="26"/>
  <c r="D20" i="26"/>
  <c r="CD19" i="26"/>
  <c r="CC19" i="26"/>
  <c r="CB19" i="26"/>
  <c r="CA19" i="26"/>
  <c r="BX19" i="26"/>
  <c r="BU19" i="26"/>
  <c r="BR19" i="26"/>
  <c r="BO19" i="26"/>
  <c r="BL19" i="26"/>
  <c r="BI19" i="26"/>
  <c r="BF19" i="26"/>
  <c r="BC19" i="26"/>
  <c r="AZ19" i="26"/>
  <c r="AW19" i="26"/>
  <c r="AT19" i="26"/>
  <c r="AQ19" i="26"/>
  <c r="AN19" i="26"/>
  <c r="AK19" i="26"/>
  <c r="AH19" i="26"/>
  <c r="AE19" i="26"/>
  <c r="AB19" i="26"/>
  <c r="Y19" i="26"/>
  <c r="V19" i="26"/>
  <c r="S19" i="26"/>
  <c r="P19" i="26"/>
  <c r="M19" i="26"/>
  <c r="J19" i="26"/>
  <c r="G19" i="26"/>
  <c r="D19" i="26"/>
  <c r="CC18" i="26"/>
  <c r="CB18" i="26"/>
  <c r="CD18" i="26" s="1"/>
  <c r="CA18" i="26"/>
  <c r="BX18" i="26"/>
  <c r="BU18" i="26"/>
  <c r="BR18" i="26"/>
  <c r="BO18" i="26"/>
  <c r="BL18" i="26"/>
  <c r="BI18" i="26"/>
  <c r="BF18" i="26"/>
  <c r="BC18" i="26"/>
  <c r="AZ18" i="26"/>
  <c r="AW18" i="26"/>
  <c r="AT18" i="26"/>
  <c r="AQ18" i="26"/>
  <c r="AN18" i="26"/>
  <c r="AK18" i="26"/>
  <c r="AH18" i="26"/>
  <c r="AE18" i="26"/>
  <c r="AB18" i="26"/>
  <c r="Y18" i="26"/>
  <c r="V18" i="26"/>
  <c r="S18" i="26"/>
  <c r="P18" i="26"/>
  <c r="M18" i="26"/>
  <c r="J18" i="26"/>
  <c r="G18" i="26"/>
  <c r="D18" i="26"/>
  <c r="CC17" i="26"/>
  <c r="CB17" i="26"/>
  <c r="CD17" i="26" s="1"/>
  <c r="CA17" i="26"/>
  <c r="BX17" i="26"/>
  <c r="BU17" i="26"/>
  <c r="BR17" i="26"/>
  <c r="BO17" i="26"/>
  <c r="BL17" i="26"/>
  <c r="BI17" i="26"/>
  <c r="BF17" i="26"/>
  <c r="BC17" i="26"/>
  <c r="AZ17" i="26"/>
  <c r="AW17" i="26"/>
  <c r="AT17" i="26"/>
  <c r="AQ17" i="26"/>
  <c r="AN17" i="26"/>
  <c r="AK17" i="26"/>
  <c r="AH17" i="26"/>
  <c r="AE17" i="26"/>
  <c r="AB17" i="26"/>
  <c r="Y17" i="26"/>
  <c r="V17" i="26"/>
  <c r="S17" i="26"/>
  <c r="P17" i="26"/>
  <c r="M17" i="26"/>
  <c r="J17" i="26"/>
  <c r="G17" i="26"/>
  <c r="D17" i="26"/>
  <c r="CD16" i="26"/>
  <c r="CC16" i="26"/>
  <c r="CB16" i="26"/>
  <c r="CA16" i="26"/>
  <c r="BX16" i="26"/>
  <c r="BU16" i="26"/>
  <c r="BR16" i="26"/>
  <c r="BO16" i="26"/>
  <c r="BL16" i="26"/>
  <c r="BI16" i="26"/>
  <c r="BF16" i="26"/>
  <c r="BC16" i="26"/>
  <c r="AZ16" i="26"/>
  <c r="AW16" i="26"/>
  <c r="AT16" i="26"/>
  <c r="AQ16" i="26"/>
  <c r="AN16" i="26"/>
  <c r="AK16" i="26"/>
  <c r="AH16" i="26"/>
  <c r="AE16" i="26"/>
  <c r="AB16" i="26"/>
  <c r="Y16" i="26"/>
  <c r="V16" i="26"/>
  <c r="S16" i="26"/>
  <c r="P16" i="26"/>
  <c r="M16" i="26"/>
  <c r="J16" i="26"/>
  <c r="G16" i="26"/>
  <c r="D16" i="26"/>
  <c r="CD15" i="26"/>
  <c r="CC15" i="26"/>
  <c r="CB15" i="26"/>
  <c r="CA15" i="26"/>
  <c r="BX15" i="26"/>
  <c r="BU15" i="26"/>
  <c r="BR15" i="26"/>
  <c r="BO15" i="26"/>
  <c r="BL15" i="26"/>
  <c r="BI15" i="26"/>
  <c r="BF15" i="26"/>
  <c r="BC15" i="26"/>
  <c r="AZ15" i="26"/>
  <c r="AW15" i="26"/>
  <c r="AT15" i="26"/>
  <c r="AQ15" i="26"/>
  <c r="AN15" i="26"/>
  <c r="AK15" i="26"/>
  <c r="AH15" i="26"/>
  <c r="AE15" i="26"/>
  <c r="AB15" i="26"/>
  <c r="Y15" i="26"/>
  <c r="V15" i="26"/>
  <c r="S15" i="26"/>
  <c r="P15" i="26"/>
  <c r="M15" i="26"/>
  <c r="J15" i="26"/>
  <c r="G15" i="26"/>
  <c r="D15" i="26"/>
  <c r="CC14" i="26"/>
  <c r="CB14" i="26"/>
  <c r="CD14" i="26" s="1"/>
  <c r="CA14" i="26"/>
  <c r="BX14" i="26"/>
  <c r="BU14" i="26"/>
  <c r="BR14" i="26"/>
  <c r="BO14" i="26"/>
  <c r="BL14" i="26"/>
  <c r="BI14" i="26"/>
  <c r="BF14" i="26"/>
  <c r="BC14" i="26"/>
  <c r="AZ14" i="26"/>
  <c r="AW14" i="26"/>
  <c r="AT14" i="26"/>
  <c r="AQ14" i="26"/>
  <c r="AN14" i="26"/>
  <c r="AK14" i="26"/>
  <c r="AH14" i="26"/>
  <c r="AE14" i="26"/>
  <c r="AB14" i="26"/>
  <c r="Y14" i="26"/>
  <c r="V14" i="26"/>
  <c r="S14" i="26"/>
  <c r="P14" i="26"/>
  <c r="M14" i="26"/>
  <c r="J14" i="26"/>
  <c r="G14" i="26"/>
  <c r="D14" i="26"/>
  <c r="CC13" i="26"/>
  <c r="CB13" i="26"/>
  <c r="CD13" i="26" s="1"/>
  <c r="CA13" i="26"/>
  <c r="BX13" i="26"/>
  <c r="BU13" i="26"/>
  <c r="BR13" i="26"/>
  <c r="BO13" i="26"/>
  <c r="BL13" i="26"/>
  <c r="BI13" i="26"/>
  <c r="BF13" i="26"/>
  <c r="BC13" i="26"/>
  <c r="AZ13" i="26"/>
  <c r="AW13" i="26"/>
  <c r="AT13" i="26"/>
  <c r="AQ13" i="26"/>
  <c r="AN13" i="26"/>
  <c r="AK13" i="26"/>
  <c r="AH13" i="26"/>
  <c r="AE13" i="26"/>
  <c r="AB13" i="26"/>
  <c r="Y13" i="26"/>
  <c r="V13" i="26"/>
  <c r="S13" i="26"/>
  <c r="P13" i="26"/>
  <c r="M13" i="26"/>
  <c r="J13" i="26"/>
  <c r="G13" i="26"/>
  <c r="D13" i="26"/>
  <c r="CD12" i="26"/>
  <c r="CC12" i="26"/>
  <c r="CB12" i="26"/>
  <c r="CA12" i="26"/>
  <c r="BX12" i="26"/>
  <c r="BU12" i="26"/>
  <c r="BR12" i="26"/>
  <c r="BO12" i="26"/>
  <c r="BL12" i="26"/>
  <c r="BI12" i="26"/>
  <c r="BF12" i="26"/>
  <c r="BC12" i="26"/>
  <c r="AZ12" i="26"/>
  <c r="AW12" i="26"/>
  <c r="AT12" i="26"/>
  <c r="AQ12" i="26"/>
  <c r="AN12" i="26"/>
  <c r="AK12" i="26"/>
  <c r="AH12" i="26"/>
  <c r="AE12" i="26"/>
  <c r="AB12" i="26"/>
  <c r="Y12" i="26"/>
  <c r="V12" i="26"/>
  <c r="S12" i="26"/>
  <c r="P12" i="26"/>
  <c r="M12" i="26"/>
  <c r="J12" i="26"/>
  <c r="G12" i="26"/>
  <c r="D12" i="26"/>
  <c r="CD11" i="26"/>
  <c r="CC11" i="26"/>
  <c r="CB11" i="26"/>
  <c r="CA11" i="26"/>
  <c r="BX11" i="26"/>
  <c r="BU11" i="26"/>
  <c r="BR11" i="26"/>
  <c r="BO11" i="26"/>
  <c r="BL11" i="26"/>
  <c r="BI11" i="26"/>
  <c r="BF11" i="26"/>
  <c r="BC11" i="26"/>
  <c r="AZ11" i="26"/>
  <c r="AW11" i="26"/>
  <c r="AT11" i="26"/>
  <c r="AQ11" i="26"/>
  <c r="AN11" i="26"/>
  <c r="AK11" i="26"/>
  <c r="AH11" i="26"/>
  <c r="AE11" i="26"/>
  <c r="AB11" i="26"/>
  <c r="Y11" i="26"/>
  <c r="V11" i="26"/>
  <c r="S11" i="26"/>
  <c r="P11" i="26"/>
  <c r="M11" i="26"/>
  <c r="J11" i="26"/>
  <c r="G11" i="26"/>
  <c r="D11" i="26"/>
  <c r="CC10" i="26"/>
  <c r="CB10" i="26"/>
  <c r="CD10" i="26" s="1"/>
  <c r="CA10" i="26"/>
  <c r="BX10" i="26"/>
  <c r="BU10" i="26"/>
  <c r="BR10" i="26"/>
  <c r="BO10" i="26"/>
  <c r="BL10" i="26"/>
  <c r="BI10" i="26"/>
  <c r="BF10" i="26"/>
  <c r="BC10" i="26"/>
  <c r="AZ10" i="26"/>
  <c r="AW10" i="26"/>
  <c r="AT10" i="26"/>
  <c r="AQ10" i="26"/>
  <c r="AN10" i="26"/>
  <c r="AK10" i="26"/>
  <c r="AH10" i="26"/>
  <c r="AE10" i="26"/>
  <c r="AB10" i="26"/>
  <c r="Y10" i="26"/>
  <c r="V10" i="26"/>
  <c r="S10" i="26"/>
  <c r="P10" i="26"/>
  <c r="M10" i="26"/>
  <c r="J10" i="26"/>
  <c r="G10" i="26"/>
  <c r="D10" i="26"/>
  <c r="CC9" i="26"/>
  <c r="CB9" i="26"/>
  <c r="CD9" i="26" s="1"/>
  <c r="CA9" i="26"/>
  <c r="BX9" i="26"/>
  <c r="BU9" i="26"/>
  <c r="BR9" i="26"/>
  <c r="BO9" i="26"/>
  <c r="BL9" i="26"/>
  <c r="BI9" i="26"/>
  <c r="BF9" i="26"/>
  <c r="BC9" i="26"/>
  <c r="AZ9" i="26"/>
  <c r="AW9" i="26"/>
  <c r="AT9" i="26"/>
  <c r="AQ9" i="26"/>
  <c r="AN9" i="26"/>
  <c r="AK9" i="26"/>
  <c r="AH9" i="26"/>
  <c r="AE9" i="26"/>
  <c r="AB9" i="26"/>
  <c r="Y9" i="26"/>
  <c r="V9" i="26"/>
  <c r="S9" i="26"/>
  <c r="P9" i="26"/>
  <c r="M9" i="26"/>
  <c r="J9" i="26"/>
  <c r="G9" i="26"/>
  <c r="D9" i="26"/>
  <c r="CD8" i="26"/>
  <c r="CC8" i="26"/>
  <c r="CB8" i="26"/>
  <c r="CA8" i="26"/>
  <c r="BX8" i="26"/>
  <c r="BU8" i="26"/>
  <c r="BR8" i="26"/>
  <c r="BO8" i="26"/>
  <c r="BL8" i="26"/>
  <c r="BI8" i="26"/>
  <c r="BF8" i="26"/>
  <c r="BC8" i="26"/>
  <c r="AZ8" i="26"/>
  <c r="AW8" i="26"/>
  <c r="AT8" i="26"/>
  <c r="AQ8" i="26"/>
  <c r="AN8" i="26"/>
  <c r="AK8" i="26"/>
  <c r="AH8" i="26"/>
  <c r="AE8" i="26"/>
  <c r="AB8" i="26"/>
  <c r="Y8" i="26"/>
  <c r="V8" i="26"/>
  <c r="S8" i="26"/>
  <c r="P8" i="26"/>
  <c r="M8" i="26"/>
  <c r="J8" i="26"/>
  <c r="G8" i="26"/>
  <c r="D8" i="26"/>
  <c r="CD7" i="26"/>
  <c r="CC7" i="26"/>
  <c r="CB7" i="26"/>
  <c r="CA7" i="26"/>
  <c r="BX7" i="26"/>
  <c r="BU7" i="26"/>
  <c r="BR7" i="26"/>
  <c r="BO7" i="26"/>
  <c r="BL7" i="26"/>
  <c r="BI7" i="26"/>
  <c r="BF7" i="26"/>
  <c r="BC7" i="26"/>
  <c r="AZ7" i="26"/>
  <c r="AW7" i="26"/>
  <c r="AT7" i="26"/>
  <c r="AQ7" i="26"/>
  <c r="AN7" i="26"/>
  <c r="AK7" i="26"/>
  <c r="AH7" i="26"/>
  <c r="AE7" i="26"/>
  <c r="AB7" i="26"/>
  <c r="Y7" i="26"/>
  <c r="V7" i="26"/>
  <c r="S7" i="26"/>
  <c r="P7" i="26"/>
  <c r="M7" i="26"/>
  <c r="J7" i="26"/>
  <c r="G7" i="26"/>
  <c r="D7" i="26"/>
  <c r="CC6" i="26"/>
  <c r="CB6" i="26"/>
  <c r="CD6" i="26" s="1"/>
  <c r="CA6" i="26"/>
  <c r="BX6" i="26"/>
  <c r="BU6" i="26"/>
  <c r="BR6" i="26"/>
  <c r="BO6" i="26"/>
  <c r="BL6" i="26"/>
  <c r="BI6" i="26"/>
  <c r="BF6" i="26"/>
  <c r="BC6" i="26"/>
  <c r="AZ6" i="26"/>
  <c r="AW6" i="26"/>
  <c r="AT6" i="26"/>
  <c r="AQ6" i="26"/>
  <c r="AN6" i="26"/>
  <c r="AK6" i="26"/>
  <c r="AH6" i="26"/>
  <c r="AE6" i="26"/>
  <c r="AB6" i="26"/>
  <c r="Y6" i="26"/>
  <c r="V6" i="26"/>
  <c r="S6" i="26"/>
  <c r="P6" i="26"/>
  <c r="M6" i="26"/>
  <c r="J6" i="26"/>
  <c r="G6" i="26"/>
  <c r="D6" i="26"/>
  <c r="BP28" i="27"/>
  <c r="BJ28" i="27"/>
  <c r="BH28" i="27"/>
  <c r="BD28" i="27"/>
  <c r="AV28" i="27"/>
  <c r="AJ28" i="27"/>
  <c r="AF28" i="27"/>
  <c r="BZ27" i="27"/>
  <c r="BZ28" i="27" s="1"/>
  <c r="BY27" i="27"/>
  <c r="BW27" i="27"/>
  <c r="BW28" i="27" s="1"/>
  <c r="BV27" i="27"/>
  <c r="BX27" i="27" s="1"/>
  <c r="BT27" i="27"/>
  <c r="BT28" i="27" s="1"/>
  <c r="BS27" i="27"/>
  <c r="BU27" i="27" s="1"/>
  <c r="BR27" i="27"/>
  <c r="BQ27" i="27"/>
  <c r="BQ28" i="27" s="1"/>
  <c r="BP27" i="27"/>
  <c r="BN27" i="27"/>
  <c r="BN28" i="27" s="1"/>
  <c r="BM27" i="27"/>
  <c r="BO27" i="27" s="1"/>
  <c r="BK27" i="27"/>
  <c r="BK28" i="27" s="1"/>
  <c r="BJ27" i="27"/>
  <c r="BH27" i="27"/>
  <c r="BG27" i="27"/>
  <c r="BG28" i="27" s="1"/>
  <c r="BE27" i="27"/>
  <c r="BE28" i="27" s="1"/>
  <c r="BD27" i="27"/>
  <c r="BB27" i="27"/>
  <c r="BB28" i="27" s="1"/>
  <c r="BA27" i="27"/>
  <c r="BC27" i="27" s="1"/>
  <c r="AY27" i="27"/>
  <c r="AY28" i="27" s="1"/>
  <c r="AX27" i="27"/>
  <c r="AZ27" i="27" s="1"/>
  <c r="AV27" i="27"/>
  <c r="AU27" i="27"/>
  <c r="AU28" i="27" s="1"/>
  <c r="AS27" i="27"/>
  <c r="AS28" i="27" s="1"/>
  <c r="AR27" i="27"/>
  <c r="AR28" i="27" s="1"/>
  <c r="AP27" i="27"/>
  <c r="AP28" i="27" s="1"/>
  <c r="AO27" i="27"/>
  <c r="AQ27" i="27" s="1"/>
  <c r="AM27" i="27"/>
  <c r="AM28" i="27" s="1"/>
  <c r="AL27" i="27"/>
  <c r="AN27" i="27" s="1"/>
  <c r="AJ27" i="27"/>
  <c r="AI27" i="27"/>
  <c r="AK27" i="27" s="1"/>
  <c r="AG27" i="27"/>
  <c r="AG28" i="27" s="1"/>
  <c r="AF27" i="27"/>
  <c r="AD27" i="27"/>
  <c r="AD28" i="27" s="1"/>
  <c r="AC27" i="27"/>
  <c r="AA27" i="27"/>
  <c r="AA28" i="27" s="1"/>
  <c r="Z27" i="27"/>
  <c r="Y27" i="27"/>
  <c r="V27" i="27"/>
  <c r="S27" i="27"/>
  <c r="P27" i="27"/>
  <c r="M27" i="27"/>
  <c r="J27" i="27"/>
  <c r="G27" i="27"/>
  <c r="D27" i="27"/>
  <c r="CC26" i="27"/>
  <c r="CB26" i="27"/>
  <c r="CA26" i="27"/>
  <c r="BX26" i="27"/>
  <c r="BU26" i="27"/>
  <c r="BR26" i="27"/>
  <c r="BO26" i="27"/>
  <c r="BL26" i="27"/>
  <c r="BI26" i="27"/>
  <c r="BF26" i="27"/>
  <c r="BC26" i="27"/>
  <c r="AZ26" i="27"/>
  <c r="AW26" i="27"/>
  <c r="AT26" i="27"/>
  <c r="AQ26" i="27"/>
  <c r="AN26" i="27"/>
  <c r="AK26" i="27"/>
  <c r="AH26" i="27"/>
  <c r="AE26" i="27"/>
  <c r="AB26" i="27"/>
  <c r="Y26" i="27"/>
  <c r="V26" i="27"/>
  <c r="S26" i="27"/>
  <c r="P26" i="27"/>
  <c r="M26" i="27"/>
  <c r="J26" i="27"/>
  <c r="G26" i="27"/>
  <c r="D26" i="27"/>
  <c r="CC25" i="27"/>
  <c r="CB25" i="27"/>
  <c r="CA25" i="27"/>
  <c r="BX25" i="27"/>
  <c r="BU25" i="27"/>
  <c r="BR25" i="27"/>
  <c r="BO25" i="27"/>
  <c r="BL25" i="27"/>
  <c r="BI25" i="27"/>
  <c r="BF25" i="27"/>
  <c r="BC25" i="27"/>
  <c r="AZ25" i="27"/>
  <c r="AW25" i="27"/>
  <c r="AT25" i="27"/>
  <c r="AQ25" i="27"/>
  <c r="AN25" i="27"/>
  <c r="AK25" i="27"/>
  <c r="AH25" i="27"/>
  <c r="AE25" i="27"/>
  <c r="AB25" i="27"/>
  <c r="Y25" i="27"/>
  <c r="V25" i="27"/>
  <c r="S25" i="27"/>
  <c r="P25" i="27"/>
  <c r="M25" i="27"/>
  <c r="J25" i="27"/>
  <c r="G25" i="27"/>
  <c r="D25" i="27"/>
  <c r="CC24" i="27"/>
  <c r="CB24" i="27"/>
  <c r="CA24" i="27"/>
  <c r="BX24" i="27"/>
  <c r="BU24" i="27"/>
  <c r="BR24" i="27"/>
  <c r="BO24" i="27"/>
  <c r="BL24" i="27"/>
  <c r="BI24" i="27"/>
  <c r="BF24" i="27"/>
  <c r="BC24" i="27"/>
  <c r="AZ24" i="27"/>
  <c r="AW24" i="27"/>
  <c r="AT24" i="27"/>
  <c r="AQ24" i="27"/>
  <c r="AN24" i="27"/>
  <c r="AK24" i="27"/>
  <c r="AH24" i="27"/>
  <c r="AE24" i="27"/>
  <c r="AB24" i="27"/>
  <c r="Y24" i="27"/>
  <c r="V24" i="27"/>
  <c r="S24" i="27"/>
  <c r="P24" i="27"/>
  <c r="M24" i="27"/>
  <c r="J24" i="27"/>
  <c r="G24" i="27"/>
  <c r="D24" i="27"/>
  <c r="CC23" i="27"/>
  <c r="CB23" i="27"/>
  <c r="CA23" i="27"/>
  <c r="BX23" i="27"/>
  <c r="BU23" i="27"/>
  <c r="BR23" i="27"/>
  <c r="BO23" i="27"/>
  <c r="BL23" i="27"/>
  <c r="BI23" i="27"/>
  <c r="BF23" i="27"/>
  <c r="BC23" i="27"/>
  <c r="AZ23" i="27"/>
  <c r="AW23" i="27"/>
  <c r="AT23" i="27"/>
  <c r="AQ23" i="27"/>
  <c r="AN23" i="27"/>
  <c r="AK23" i="27"/>
  <c r="AH23" i="27"/>
  <c r="AE23" i="27"/>
  <c r="AB23" i="27"/>
  <c r="Y23" i="27"/>
  <c r="V23" i="27"/>
  <c r="S23" i="27"/>
  <c r="P23" i="27"/>
  <c r="M23" i="27"/>
  <c r="J23" i="27"/>
  <c r="G23" i="27"/>
  <c r="D23" i="27"/>
  <c r="CC22" i="27"/>
  <c r="CB22" i="27"/>
  <c r="CA22" i="27"/>
  <c r="BX22" i="27"/>
  <c r="BU22" i="27"/>
  <c r="BR22" i="27"/>
  <c r="BO22" i="27"/>
  <c r="BL22" i="27"/>
  <c r="BI22" i="27"/>
  <c r="BF22" i="27"/>
  <c r="BC22" i="27"/>
  <c r="AZ22" i="27"/>
  <c r="AW22" i="27"/>
  <c r="AT22" i="27"/>
  <c r="AQ22" i="27"/>
  <c r="AN22" i="27"/>
  <c r="AK22" i="27"/>
  <c r="AH22" i="27"/>
  <c r="AE22" i="27"/>
  <c r="AB22" i="27"/>
  <c r="Y22" i="27"/>
  <c r="V22" i="27"/>
  <c r="S22" i="27"/>
  <c r="P22" i="27"/>
  <c r="M22" i="27"/>
  <c r="J22" i="27"/>
  <c r="G22" i="27"/>
  <c r="D22" i="27"/>
  <c r="CC21" i="27"/>
  <c r="CB21" i="27"/>
  <c r="CA21" i="27"/>
  <c r="BX21" i="27"/>
  <c r="BU21" i="27"/>
  <c r="BR21" i="27"/>
  <c r="BO21" i="27"/>
  <c r="BL21" i="27"/>
  <c r="BI21" i="27"/>
  <c r="BF21" i="27"/>
  <c r="BC21" i="27"/>
  <c r="AZ21" i="27"/>
  <c r="AW21" i="27"/>
  <c r="AT21" i="27"/>
  <c r="AQ21" i="27"/>
  <c r="AN21" i="27"/>
  <c r="AK21" i="27"/>
  <c r="AH21" i="27"/>
  <c r="AE21" i="27"/>
  <c r="AB21" i="27"/>
  <c r="Y21" i="27"/>
  <c r="V21" i="27"/>
  <c r="S21" i="27"/>
  <c r="P21" i="27"/>
  <c r="M21" i="27"/>
  <c r="J21" i="27"/>
  <c r="G21" i="27"/>
  <c r="D21" i="27"/>
  <c r="CC20" i="27"/>
  <c r="CB20" i="27"/>
  <c r="CA20" i="27"/>
  <c r="BX20" i="27"/>
  <c r="BU20" i="27"/>
  <c r="BR20" i="27"/>
  <c r="BO20" i="27"/>
  <c r="BL20" i="27"/>
  <c r="BI20" i="27"/>
  <c r="BF20" i="27"/>
  <c r="BC20" i="27"/>
  <c r="AZ20" i="27"/>
  <c r="AW20" i="27"/>
  <c r="AT20" i="27"/>
  <c r="AQ20" i="27"/>
  <c r="AN20" i="27"/>
  <c r="AK20" i="27"/>
  <c r="AH20" i="27"/>
  <c r="AE20" i="27"/>
  <c r="AB20" i="27"/>
  <c r="Y20" i="27"/>
  <c r="V20" i="27"/>
  <c r="S20" i="27"/>
  <c r="P20" i="27"/>
  <c r="M20" i="27"/>
  <c r="J20" i="27"/>
  <c r="G20" i="27"/>
  <c r="D20" i="27"/>
  <c r="CC19" i="27"/>
  <c r="CB19" i="27"/>
  <c r="CA19" i="27"/>
  <c r="BX19" i="27"/>
  <c r="BU19" i="27"/>
  <c r="BR19" i="27"/>
  <c r="BO19" i="27"/>
  <c r="BL19" i="27"/>
  <c r="BI19" i="27"/>
  <c r="BF19" i="27"/>
  <c r="BC19" i="27"/>
  <c r="AZ19" i="27"/>
  <c r="AW19" i="27"/>
  <c r="AT19" i="27"/>
  <c r="AQ19" i="27"/>
  <c r="AN19" i="27"/>
  <c r="AK19" i="27"/>
  <c r="AH19" i="27"/>
  <c r="AE19" i="27"/>
  <c r="AB19" i="27"/>
  <c r="Y19" i="27"/>
  <c r="V19" i="27"/>
  <c r="S19" i="27"/>
  <c r="P19" i="27"/>
  <c r="M19" i="27"/>
  <c r="J19" i="27"/>
  <c r="G19" i="27"/>
  <c r="D19" i="27"/>
  <c r="CC18" i="27"/>
  <c r="CB18" i="27"/>
  <c r="CA18" i="27"/>
  <c r="BX18" i="27"/>
  <c r="BU18" i="27"/>
  <c r="BR18" i="27"/>
  <c r="BO18" i="27"/>
  <c r="BL18" i="27"/>
  <c r="BI18" i="27"/>
  <c r="BF18" i="27"/>
  <c r="BC18" i="27"/>
  <c r="AZ18" i="27"/>
  <c r="AW18" i="27"/>
  <c r="AT18" i="27"/>
  <c r="AQ18" i="27"/>
  <c r="AN18" i="27"/>
  <c r="AK18" i="27"/>
  <c r="AH18" i="27"/>
  <c r="AE18" i="27"/>
  <c r="AB18" i="27"/>
  <c r="Y18" i="27"/>
  <c r="V18" i="27"/>
  <c r="S18" i="27"/>
  <c r="P18" i="27"/>
  <c r="M18" i="27"/>
  <c r="J18" i="27"/>
  <c r="G18" i="27"/>
  <c r="D18" i="27"/>
  <c r="CC17" i="27"/>
  <c r="CB17" i="27"/>
  <c r="CA17" i="27"/>
  <c r="BX17" i="27"/>
  <c r="BU17" i="27"/>
  <c r="BR17" i="27"/>
  <c r="BO17" i="27"/>
  <c r="BL17" i="27"/>
  <c r="BI17" i="27"/>
  <c r="BF17" i="27"/>
  <c r="BC17" i="27"/>
  <c r="AZ17" i="27"/>
  <c r="AW17" i="27"/>
  <c r="AT17" i="27"/>
  <c r="AQ17" i="27"/>
  <c r="AN17" i="27"/>
  <c r="AK17" i="27"/>
  <c r="AH17" i="27"/>
  <c r="AE17" i="27"/>
  <c r="AB17" i="27"/>
  <c r="Y17" i="27"/>
  <c r="V17" i="27"/>
  <c r="S17" i="27"/>
  <c r="P17" i="27"/>
  <c r="M17" i="27"/>
  <c r="J17" i="27"/>
  <c r="G17" i="27"/>
  <c r="D17" i="27"/>
  <c r="CC16" i="27"/>
  <c r="CB16" i="27"/>
  <c r="CA16" i="27"/>
  <c r="BX16" i="27"/>
  <c r="BU16" i="27"/>
  <c r="BR16" i="27"/>
  <c r="BO16" i="27"/>
  <c r="BL16" i="27"/>
  <c r="BI16" i="27"/>
  <c r="BF16" i="27"/>
  <c r="BC16" i="27"/>
  <c r="AZ16" i="27"/>
  <c r="AW16" i="27"/>
  <c r="AT16" i="27"/>
  <c r="AQ16" i="27"/>
  <c r="AN16" i="27"/>
  <c r="AK16" i="27"/>
  <c r="AH16" i="27"/>
  <c r="AE16" i="27"/>
  <c r="AB16" i="27"/>
  <c r="Y16" i="27"/>
  <c r="V16" i="27"/>
  <c r="S16" i="27"/>
  <c r="P16" i="27"/>
  <c r="M16" i="27"/>
  <c r="J16" i="27"/>
  <c r="G16" i="27"/>
  <c r="D16" i="27"/>
  <c r="CC15" i="27"/>
  <c r="CB15" i="27"/>
  <c r="CA15" i="27"/>
  <c r="BX15" i="27"/>
  <c r="BU15" i="27"/>
  <c r="BR15" i="27"/>
  <c r="BO15" i="27"/>
  <c r="BL15" i="27"/>
  <c r="BI15" i="27"/>
  <c r="BF15" i="27"/>
  <c r="BC15" i="27"/>
  <c r="AZ15" i="27"/>
  <c r="AW15" i="27"/>
  <c r="AT15" i="27"/>
  <c r="AQ15" i="27"/>
  <c r="AN15" i="27"/>
  <c r="AK15" i="27"/>
  <c r="AH15" i="27"/>
  <c r="AE15" i="27"/>
  <c r="AB15" i="27"/>
  <c r="Y15" i="27"/>
  <c r="V15" i="27"/>
  <c r="S15" i="27"/>
  <c r="P15" i="27"/>
  <c r="M15" i="27"/>
  <c r="J15" i="27"/>
  <c r="G15" i="27"/>
  <c r="D15" i="27"/>
  <c r="CC14" i="27"/>
  <c r="CB14" i="27"/>
  <c r="CA14" i="27"/>
  <c r="BX14" i="27"/>
  <c r="BU14" i="27"/>
  <c r="BR14" i="27"/>
  <c r="BO14" i="27"/>
  <c r="BL14" i="27"/>
  <c r="BI14" i="27"/>
  <c r="BF14" i="27"/>
  <c r="BC14" i="27"/>
  <c r="AZ14" i="27"/>
  <c r="AW14" i="27"/>
  <c r="AT14" i="27"/>
  <c r="AQ14" i="27"/>
  <c r="AN14" i="27"/>
  <c r="AK14" i="27"/>
  <c r="AH14" i="27"/>
  <c r="AE14" i="27"/>
  <c r="AB14" i="27"/>
  <c r="Y14" i="27"/>
  <c r="V14" i="27"/>
  <c r="S14" i="27"/>
  <c r="P14" i="27"/>
  <c r="M14" i="27"/>
  <c r="J14" i="27"/>
  <c r="G14" i="27"/>
  <c r="D14" i="27"/>
  <c r="CC13" i="27"/>
  <c r="CB13" i="27"/>
  <c r="CA13" i="27"/>
  <c r="BX13" i="27"/>
  <c r="BU13" i="27"/>
  <c r="BR13" i="27"/>
  <c r="BO13" i="27"/>
  <c r="BL13" i="27"/>
  <c r="BI13" i="27"/>
  <c r="BF13" i="27"/>
  <c r="BC13" i="27"/>
  <c r="AZ13" i="27"/>
  <c r="AW13" i="27"/>
  <c r="AT13" i="27"/>
  <c r="AQ13" i="27"/>
  <c r="AN13" i="27"/>
  <c r="AK13" i="27"/>
  <c r="AH13" i="27"/>
  <c r="AE13" i="27"/>
  <c r="AB13" i="27"/>
  <c r="Y13" i="27"/>
  <c r="V13" i="27"/>
  <c r="S13" i="27"/>
  <c r="P13" i="27"/>
  <c r="M13" i="27"/>
  <c r="J13" i="27"/>
  <c r="G13" i="27"/>
  <c r="D13" i="27"/>
  <c r="CC12" i="27"/>
  <c r="CB12" i="27"/>
  <c r="CA12" i="27"/>
  <c r="BX12" i="27"/>
  <c r="BU12" i="27"/>
  <c r="BR12" i="27"/>
  <c r="BO12" i="27"/>
  <c r="BL12" i="27"/>
  <c r="BI12" i="27"/>
  <c r="BF12" i="27"/>
  <c r="BC12" i="27"/>
  <c r="AZ12" i="27"/>
  <c r="AW12" i="27"/>
  <c r="AT12" i="27"/>
  <c r="AQ12" i="27"/>
  <c r="AN12" i="27"/>
  <c r="AK12" i="27"/>
  <c r="AH12" i="27"/>
  <c r="AE12" i="27"/>
  <c r="AB12" i="27"/>
  <c r="Y12" i="27"/>
  <c r="V12" i="27"/>
  <c r="S12" i="27"/>
  <c r="P12" i="27"/>
  <c r="M12" i="27"/>
  <c r="J12" i="27"/>
  <c r="G12" i="27"/>
  <c r="D12" i="27"/>
  <c r="CC11" i="27"/>
  <c r="CB11" i="27"/>
  <c r="CA11" i="27"/>
  <c r="BX11" i="27"/>
  <c r="BU11" i="27"/>
  <c r="BR11" i="27"/>
  <c r="BO11" i="27"/>
  <c r="BL11" i="27"/>
  <c r="BI11" i="27"/>
  <c r="BF11" i="27"/>
  <c r="BC11" i="27"/>
  <c r="AZ11" i="27"/>
  <c r="AW11" i="27"/>
  <c r="AT11" i="27"/>
  <c r="AQ11" i="27"/>
  <c r="AN11" i="27"/>
  <c r="AK11" i="27"/>
  <c r="AH11" i="27"/>
  <c r="AE11" i="27"/>
  <c r="AB11" i="27"/>
  <c r="Y11" i="27"/>
  <c r="V11" i="27"/>
  <c r="S11" i="27"/>
  <c r="P11" i="27"/>
  <c r="M11" i="27"/>
  <c r="J11" i="27"/>
  <c r="G11" i="27"/>
  <c r="D11" i="27"/>
  <c r="CC10" i="27"/>
  <c r="CB10" i="27"/>
  <c r="CA10" i="27"/>
  <c r="BX10" i="27"/>
  <c r="BU10" i="27"/>
  <c r="BR10" i="27"/>
  <c r="BO10" i="27"/>
  <c r="BL10" i="27"/>
  <c r="BI10" i="27"/>
  <c r="BF10" i="27"/>
  <c r="BC10" i="27"/>
  <c r="AZ10" i="27"/>
  <c r="AW10" i="27"/>
  <c r="AT10" i="27"/>
  <c r="AQ10" i="27"/>
  <c r="AN10" i="27"/>
  <c r="AK10" i="27"/>
  <c r="AH10" i="27"/>
  <c r="AE10" i="27"/>
  <c r="AB10" i="27"/>
  <c r="Y10" i="27"/>
  <c r="V10" i="27"/>
  <c r="S10" i="27"/>
  <c r="P10" i="27"/>
  <c r="M10" i="27"/>
  <c r="J10" i="27"/>
  <c r="G10" i="27"/>
  <c r="D10" i="27"/>
  <c r="CC9" i="27"/>
  <c r="CB9" i="27"/>
  <c r="CA9" i="27"/>
  <c r="BX9" i="27"/>
  <c r="BU9" i="27"/>
  <c r="BR9" i="27"/>
  <c r="BO9" i="27"/>
  <c r="BL9" i="27"/>
  <c r="BI9" i="27"/>
  <c r="BF9" i="27"/>
  <c r="BC9" i="27"/>
  <c r="AZ9" i="27"/>
  <c r="AW9" i="27"/>
  <c r="AT9" i="27"/>
  <c r="AQ9" i="27"/>
  <c r="AN9" i="27"/>
  <c r="AK9" i="27"/>
  <c r="AH9" i="27"/>
  <c r="AE9" i="27"/>
  <c r="AB9" i="27"/>
  <c r="Y9" i="27"/>
  <c r="V9" i="27"/>
  <c r="S9" i="27"/>
  <c r="P9" i="27"/>
  <c r="M9" i="27"/>
  <c r="J9" i="27"/>
  <c r="G9" i="27"/>
  <c r="D9" i="27"/>
  <c r="CC8" i="27"/>
  <c r="CB8" i="27"/>
  <c r="CA8" i="27"/>
  <c r="BX8" i="27"/>
  <c r="BU8" i="27"/>
  <c r="BR8" i="27"/>
  <c r="BO8" i="27"/>
  <c r="BL8" i="27"/>
  <c r="BI8" i="27"/>
  <c r="BF8" i="27"/>
  <c r="BC8" i="27"/>
  <c r="AZ8" i="27"/>
  <c r="AW8" i="27"/>
  <c r="AT8" i="27"/>
  <c r="AQ8" i="27"/>
  <c r="AN8" i="27"/>
  <c r="AK8" i="27"/>
  <c r="AH8" i="27"/>
  <c r="AE8" i="27"/>
  <c r="AB8" i="27"/>
  <c r="Y8" i="27"/>
  <c r="V8" i="27"/>
  <c r="S8" i="27"/>
  <c r="P8" i="27"/>
  <c r="M8" i="27"/>
  <c r="J8" i="27"/>
  <c r="G8" i="27"/>
  <c r="D8" i="27"/>
  <c r="CC7" i="27"/>
  <c r="CB7" i="27"/>
  <c r="CA7" i="27"/>
  <c r="BX7" i="27"/>
  <c r="BU7" i="27"/>
  <c r="BR7" i="27"/>
  <c r="BO7" i="27"/>
  <c r="BL7" i="27"/>
  <c r="BI7" i="27"/>
  <c r="BF7" i="27"/>
  <c r="BC7" i="27"/>
  <c r="AZ7" i="27"/>
  <c r="AW7" i="27"/>
  <c r="AT7" i="27"/>
  <c r="AQ7" i="27"/>
  <c r="AN7" i="27"/>
  <c r="AK7" i="27"/>
  <c r="AH7" i="27"/>
  <c r="AE7" i="27"/>
  <c r="AB7" i="27"/>
  <c r="Y7" i="27"/>
  <c r="V7" i="27"/>
  <c r="S7" i="27"/>
  <c r="P7" i="27"/>
  <c r="M7" i="27"/>
  <c r="J7" i="27"/>
  <c r="G7" i="27"/>
  <c r="D7" i="27"/>
  <c r="CC6" i="27"/>
  <c r="CB6" i="27"/>
  <c r="CA6" i="27"/>
  <c r="BX6" i="27"/>
  <c r="BU6" i="27"/>
  <c r="BR6" i="27"/>
  <c r="BO6" i="27"/>
  <c r="BL6" i="27"/>
  <c r="BI6" i="27"/>
  <c r="BF6" i="27"/>
  <c r="BC6" i="27"/>
  <c r="AZ6" i="27"/>
  <c r="AW6" i="27"/>
  <c r="AT6" i="27"/>
  <c r="AQ6" i="27"/>
  <c r="AN6" i="27"/>
  <c r="AK6" i="27"/>
  <c r="AH6" i="27"/>
  <c r="AE6" i="27"/>
  <c r="AB6" i="27"/>
  <c r="Y6" i="27"/>
  <c r="V6" i="27"/>
  <c r="S6" i="27"/>
  <c r="P6" i="27"/>
  <c r="M6" i="27"/>
  <c r="J6" i="27"/>
  <c r="G6" i="27"/>
  <c r="D6" i="27"/>
  <c r="BH28" i="28"/>
  <c r="BD28" i="28"/>
  <c r="AR28" i="28"/>
  <c r="Z28" i="28"/>
  <c r="L28" i="28"/>
  <c r="BZ28" i="28"/>
  <c r="BY27" i="28"/>
  <c r="BW27" i="28"/>
  <c r="BW28" i="28" s="1"/>
  <c r="BV27" i="28"/>
  <c r="BX27" i="28" s="1"/>
  <c r="BT28" i="28"/>
  <c r="BS28" i="28"/>
  <c r="BQ28" i="28"/>
  <c r="BR27" i="28"/>
  <c r="BN28" i="28"/>
  <c r="BO27" i="28"/>
  <c r="BK28" i="28"/>
  <c r="BL27" i="28"/>
  <c r="BG28" i="28"/>
  <c r="BE28" i="28"/>
  <c r="BF27" i="28"/>
  <c r="BB28" i="28"/>
  <c r="BC27" i="28"/>
  <c r="AY28" i="28"/>
  <c r="AZ27" i="28"/>
  <c r="AW27" i="28"/>
  <c r="AU28" i="28"/>
  <c r="AT27" i="28"/>
  <c r="AS28" i="28"/>
  <c r="AP28" i="28"/>
  <c r="AQ27" i="28"/>
  <c r="AM28" i="28"/>
  <c r="AK27" i="28"/>
  <c r="AI28" i="28"/>
  <c r="AG28" i="28"/>
  <c r="AF28" i="28"/>
  <c r="AD28" i="28"/>
  <c r="AE27" i="28"/>
  <c r="AA28" i="28"/>
  <c r="AB27" i="28"/>
  <c r="X28" i="28"/>
  <c r="Y27" i="28"/>
  <c r="V27" i="28"/>
  <c r="R28" i="28"/>
  <c r="O28" i="28"/>
  <c r="P27" i="28"/>
  <c r="M27" i="28"/>
  <c r="I28" i="28"/>
  <c r="J27" i="28"/>
  <c r="F28" i="28"/>
  <c r="G27" i="28"/>
  <c r="C27" i="28"/>
  <c r="C28" i="28" s="1"/>
  <c r="B27" i="28"/>
  <c r="CC26" i="28"/>
  <c r="CB26" i="28"/>
  <c r="CA26" i="28"/>
  <c r="BX26" i="28"/>
  <c r="BU26" i="28"/>
  <c r="BR26" i="28"/>
  <c r="BO26" i="28"/>
  <c r="BL26" i="28"/>
  <c r="BI26" i="28"/>
  <c r="BF26" i="28"/>
  <c r="BC26" i="28"/>
  <c r="AZ26" i="28"/>
  <c r="AW26" i="28"/>
  <c r="AT26" i="28"/>
  <c r="AQ26" i="28"/>
  <c r="AN26" i="28"/>
  <c r="AK26" i="28"/>
  <c r="AH26" i="28"/>
  <c r="AE26" i="28"/>
  <c r="AB26" i="28"/>
  <c r="Y26" i="28"/>
  <c r="V26" i="28"/>
  <c r="S26" i="28"/>
  <c r="P26" i="28"/>
  <c r="M26" i="28"/>
  <c r="J26" i="28"/>
  <c r="G26" i="28"/>
  <c r="D26" i="28"/>
  <c r="CC25" i="28"/>
  <c r="CB25" i="28"/>
  <c r="CA25" i="28"/>
  <c r="BX25" i="28"/>
  <c r="BU25" i="28"/>
  <c r="BR25" i="28"/>
  <c r="BO25" i="28"/>
  <c r="BL25" i="28"/>
  <c r="BI25" i="28"/>
  <c r="BF25" i="28"/>
  <c r="BC25" i="28"/>
  <c r="AZ25" i="28"/>
  <c r="AW25" i="28"/>
  <c r="AT25" i="28"/>
  <c r="AQ25" i="28"/>
  <c r="AN25" i="28"/>
  <c r="AK25" i="28"/>
  <c r="AH25" i="28"/>
  <c r="AE25" i="28"/>
  <c r="AB25" i="28"/>
  <c r="Y25" i="28"/>
  <c r="V25" i="28"/>
  <c r="S25" i="28"/>
  <c r="P25" i="28"/>
  <c r="M25" i="28"/>
  <c r="J25" i="28"/>
  <c r="G25" i="28"/>
  <c r="D25" i="28"/>
  <c r="CC24" i="28"/>
  <c r="CB24" i="28"/>
  <c r="CA24" i="28"/>
  <c r="BX24" i="28"/>
  <c r="BU24" i="28"/>
  <c r="BR24" i="28"/>
  <c r="BO24" i="28"/>
  <c r="BL24" i="28"/>
  <c r="BI24" i="28"/>
  <c r="BF24" i="28"/>
  <c r="BC24" i="28"/>
  <c r="AZ24" i="28"/>
  <c r="AW24" i="28"/>
  <c r="AT24" i="28"/>
  <c r="AQ24" i="28"/>
  <c r="AN24" i="28"/>
  <c r="AK24" i="28"/>
  <c r="AH24" i="28"/>
  <c r="AE24" i="28"/>
  <c r="AB24" i="28"/>
  <c r="Y24" i="28"/>
  <c r="V24" i="28"/>
  <c r="S24" i="28"/>
  <c r="P24" i="28"/>
  <c r="M24" i="28"/>
  <c r="J24" i="28"/>
  <c r="G24" i="28"/>
  <c r="D24" i="28"/>
  <c r="CC23" i="28"/>
  <c r="CB23" i="28"/>
  <c r="CA23" i="28"/>
  <c r="BX23" i="28"/>
  <c r="BU23" i="28"/>
  <c r="BR23" i="28"/>
  <c r="BO23" i="28"/>
  <c r="BL23" i="28"/>
  <c r="BI23" i="28"/>
  <c r="BF23" i="28"/>
  <c r="BC23" i="28"/>
  <c r="AZ23" i="28"/>
  <c r="AW23" i="28"/>
  <c r="AT23" i="28"/>
  <c r="AQ23" i="28"/>
  <c r="AN23" i="28"/>
  <c r="AK23" i="28"/>
  <c r="AH23" i="28"/>
  <c r="AE23" i="28"/>
  <c r="AB23" i="28"/>
  <c r="Y23" i="28"/>
  <c r="V23" i="28"/>
  <c r="S23" i="28"/>
  <c r="P23" i="28"/>
  <c r="M23" i="28"/>
  <c r="J23" i="28"/>
  <c r="G23" i="28"/>
  <c r="D23" i="28"/>
  <c r="CC22" i="28"/>
  <c r="CB22" i="28"/>
  <c r="CA22" i="28"/>
  <c r="BX22" i="28"/>
  <c r="BU22" i="28"/>
  <c r="BR22" i="28"/>
  <c r="BO22" i="28"/>
  <c r="BL22" i="28"/>
  <c r="BI22" i="28"/>
  <c r="BF22" i="28"/>
  <c r="BC22" i="28"/>
  <c r="AZ22" i="28"/>
  <c r="AW22" i="28"/>
  <c r="AT22" i="28"/>
  <c r="AQ22" i="28"/>
  <c r="AN22" i="28"/>
  <c r="AK22" i="28"/>
  <c r="AH22" i="28"/>
  <c r="AE22" i="28"/>
  <c r="AB22" i="28"/>
  <c r="Y22" i="28"/>
  <c r="V22" i="28"/>
  <c r="S22" i="28"/>
  <c r="P22" i="28"/>
  <c r="M22" i="28"/>
  <c r="J22" i="28"/>
  <c r="G22" i="28"/>
  <c r="D22" i="28"/>
  <c r="CC21" i="28"/>
  <c r="CB21" i="28"/>
  <c r="CA21" i="28"/>
  <c r="BX21" i="28"/>
  <c r="BU21" i="28"/>
  <c r="BR21" i="28"/>
  <c r="BO21" i="28"/>
  <c r="BL21" i="28"/>
  <c r="BI21" i="28"/>
  <c r="BF21" i="28"/>
  <c r="BC21" i="28"/>
  <c r="AZ21" i="28"/>
  <c r="AW21" i="28"/>
  <c r="AT21" i="28"/>
  <c r="AQ21" i="28"/>
  <c r="AN21" i="28"/>
  <c r="AK21" i="28"/>
  <c r="AH21" i="28"/>
  <c r="AE21" i="28"/>
  <c r="AB21" i="28"/>
  <c r="Y21" i="28"/>
  <c r="V21" i="28"/>
  <c r="S21" i="28"/>
  <c r="P21" i="28"/>
  <c r="M21" i="28"/>
  <c r="J21" i="28"/>
  <c r="G21" i="28"/>
  <c r="D21" i="28"/>
  <c r="CC20" i="28"/>
  <c r="CB20" i="28"/>
  <c r="CA20" i="28"/>
  <c r="BX20" i="28"/>
  <c r="BU20" i="28"/>
  <c r="BR20" i="28"/>
  <c r="BO20" i="28"/>
  <c r="BL20" i="28"/>
  <c r="BI20" i="28"/>
  <c r="BF20" i="28"/>
  <c r="BC20" i="28"/>
  <c r="AZ20" i="28"/>
  <c r="AW20" i="28"/>
  <c r="AT20" i="28"/>
  <c r="AQ20" i="28"/>
  <c r="AN20" i="28"/>
  <c r="AK20" i="28"/>
  <c r="AH20" i="28"/>
  <c r="AE20" i="28"/>
  <c r="AB20" i="28"/>
  <c r="Y20" i="28"/>
  <c r="V20" i="28"/>
  <c r="S20" i="28"/>
  <c r="P20" i="28"/>
  <c r="M20" i="28"/>
  <c r="J20" i="28"/>
  <c r="G20" i="28"/>
  <c r="D20" i="28"/>
  <c r="CC19" i="28"/>
  <c r="CB19" i="28"/>
  <c r="CA19" i="28"/>
  <c r="BX19" i="28"/>
  <c r="BU19" i="28"/>
  <c r="BR19" i="28"/>
  <c r="BO19" i="28"/>
  <c r="BL19" i="28"/>
  <c r="BI19" i="28"/>
  <c r="BF19" i="28"/>
  <c r="BC19" i="28"/>
  <c r="AZ19" i="28"/>
  <c r="AW19" i="28"/>
  <c r="AT19" i="28"/>
  <c r="AQ19" i="28"/>
  <c r="AN19" i="28"/>
  <c r="AK19" i="28"/>
  <c r="AH19" i="28"/>
  <c r="AE19" i="28"/>
  <c r="AB19" i="28"/>
  <c r="Y19" i="28"/>
  <c r="V19" i="28"/>
  <c r="S19" i="28"/>
  <c r="P19" i="28"/>
  <c r="M19" i="28"/>
  <c r="J19" i="28"/>
  <c r="G19" i="28"/>
  <c r="D19" i="28"/>
  <c r="CC18" i="28"/>
  <c r="CB18" i="28"/>
  <c r="CA18" i="28"/>
  <c r="BX18" i="28"/>
  <c r="BU18" i="28"/>
  <c r="BR18" i="28"/>
  <c r="BO18" i="28"/>
  <c r="BL18" i="28"/>
  <c r="BI18" i="28"/>
  <c r="BF18" i="28"/>
  <c r="BC18" i="28"/>
  <c r="AZ18" i="28"/>
  <c r="AW18" i="28"/>
  <c r="AT18" i="28"/>
  <c r="AQ18" i="28"/>
  <c r="AN18" i="28"/>
  <c r="AK18" i="28"/>
  <c r="AH18" i="28"/>
  <c r="AE18" i="28"/>
  <c r="AB18" i="28"/>
  <c r="Y18" i="28"/>
  <c r="V18" i="28"/>
  <c r="S18" i="28"/>
  <c r="P18" i="28"/>
  <c r="M18" i="28"/>
  <c r="J18" i="28"/>
  <c r="G18" i="28"/>
  <c r="D18" i="28"/>
  <c r="CC17" i="28"/>
  <c r="CB17" i="28"/>
  <c r="CA17" i="28"/>
  <c r="BX17" i="28"/>
  <c r="BU17" i="28"/>
  <c r="BR17" i="28"/>
  <c r="BO17" i="28"/>
  <c r="BL17" i="28"/>
  <c r="BI17" i="28"/>
  <c r="BF17" i="28"/>
  <c r="BC17" i="28"/>
  <c r="AZ17" i="28"/>
  <c r="AW17" i="28"/>
  <c r="AT17" i="28"/>
  <c r="AQ17" i="28"/>
  <c r="AN17" i="28"/>
  <c r="AK17" i="28"/>
  <c r="AH17" i="28"/>
  <c r="AE17" i="28"/>
  <c r="AB17" i="28"/>
  <c r="Y17" i="28"/>
  <c r="V17" i="28"/>
  <c r="S17" i="28"/>
  <c r="P17" i="28"/>
  <c r="M17" i="28"/>
  <c r="J17" i="28"/>
  <c r="G17" i="28"/>
  <c r="D17" i="28"/>
  <c r="CC16" i="28"/>
  <c r="CB16" i="28"/>
  <c r="CA16" i="28"/>
  <c r="BX16" i="28"/>
  <c r="BU16" i="28"/>
  <c r="BR16" i="28"/>
  <c r="BO16" i="28"/>
  <c r="BL16" i="28"/>
  <c r="BI16" i="28"/>
  <c r="BF16" i="28"/>
  <c r="BC16" i="28"/>
  <c r="AZ16" i="28"/>
  <c r="AW16" i="28"/>
  <c r="AT16" i="28"/>
  <c r="AQ16" i="28"/>
  <c r="AN16" i="28"/>
  <c r="AK16" i="28"/>
  <c r="AH16" i="28"/>
  <c r="AE16" i="28"/>
  <c r="AB16" i="28"/>
  <c r="Y16" i="28"/>
  <c r="V16" i="28"/>
  <c r="S16" i="28"/>
  <c r="P16" i="28"/>
  <c r="M16" i="28"/>
  <c r="J16" i="28"/>
  <c r="G16" i="28"/>
  <c r="D16" i="28"/>
  <c r="CC15" i="28"/>
  <c r="CB15" i="28"/>
  <c r="CA15" i="28"/>
  <c r="BX15" i="28"/>
  <c r="BU15" i="28"/>
  <c r="BR15" i="28"/>
  <c r="BO15" i="28"/>
  <c r="BL15" i="28"/>
  <c r="BI15" i="28"/>
  <c r="BF15" i="28"/>
  <c r="BC15" i="28"/>
  <c r="AZ15" i="28"/>
  <c r="AW15" i="28"/>
  <c r="AT15" i="28"/>
  <c r="AQ15" i="28"/>
  <c r="AN15" i="28"/>
  <c r="AK15" i="28"/>
  <c r="AH15" i="28"/>
  <c r="AE15" i="28"/>
  <c r="AB15" i="28"/>
  <c r="Y15" i="28"/>
  <c r="V15" i="28"/>
  <c r="S15" i="28"/>
  <c r="P15" i="28"/>
  <c r="M15" i="28"/>
  <c r="J15" i="28"/>
  <c r="G15" i="28"/>
  <c r="D15" i="28"/>
  <c r="CC14" i="28"/>
  <c r="CB14" i="28"/>
  <c r="CA14" i="28"/>
  <c r="BX14" i="28"/>
  <c r="BU14" i="28"/>
  <c r="BR14" i="28"/>
  <c r="BO14" i="28"/>
  <c r="BL14" i="28"/>
  <c r="BI14" i="28"/>
  <c r="BF14" i="28"/>
  <c r="BC14" i="28"/>
  <c r="AZ14" i="28"/>
  <c r="AW14" i="28"/>
  <c r="AT14" i="28"/>
  <c r="AQ14" i="28"/>
  <c r="AN14" i="28"/>
  <c r="AK14" i="28"/>
  <c r="AH14" i="28"/>
  <c r="AE14" i="28"/>
  <c r="AB14" i="28"/>
  <c r="Y14" i="28"/>
  <c r="V14" i="28"/>
  <c r="S14" i="28"/>
  <c r="P14" i="28"/>
  <c r="M14" i="28"/>
  <c r="J14" i="28"/>
  <c r="G14" i="28"/>
  <c r="D14" i="28"/>
  <c r="CC13" i="28"/>
  <c r="CB13" i="28"/>
  <c r="CA13" i="28"/>
  <c r="BX13" i="28"/>
  <c r="BU13" i="28"/>
  <c r="BR13" i="28"/>
  <c r="BO13" i="28"/>
  <c r="BL13" i="28"/>
  <c r="BI13" i="28"/>
  <c r="BF13" i="28"/>
  <c r="BC13" i="28"/>
  <c r="AZ13" i="28"/>
  <c r="AW13" i="28"/>
  <c r="AT13" i="28"/>
  <c r="AQ13" i="28"/>
  <c r="AN13" i="28"/>
  <c r="AK13" i="28"/>
  <c r="AH13" i="28"/>
  <c r="AE13" i="28"/>
  <c r="AB13" i="28"/>
  <c r="Y13" i="28"/>
  <c r="V13" i="28"/>
  <c r="S13" i="28"/>
  <c r="P13" i="28"/>
  <c r="M13" i="28"/>
  <c r="J13" i="28"/>
  <c r="G13" i="28"/>
  <c r="D13" i="28"/>
  <c r="CC12" i="28"/>
  <c r="CB12" i="28"/>
  <c r="CA12" i="28"/>
  <c r="BX12" i="28"/>
  <c r="BU12" i="28"/>
  <c r="BR12" i="28"/>
  <c r="BO12" i="28"/>
  <c r="BL12" i="28"/>
  <c r="BI12" i="28"/>
  <c r="BF12" i="28"/>
  <c r="BC12" i="28"/>
  <c r="AZ12" i="28"/>
  <c r="AW12" i="28"/>
  <c r="AT12" i="28"/>
  <c r="AQ12" i="28"/>
  <c r="AN12" i="28"/>
  <c r="AK12" i="28"/>
  <c r="AH12" i="28"/>
  <c r="AE12" i="28"/>
  <c r="AB12" i="28"/>
  <c r="Y12" i="28"/>
  <c r="V12" i="28"/>
  <c r="S12" i="28"/>
  <c r="P12" i="28"/>
  <c r="M12" i="28"/>
  <c r="J12" i="28"/>
  <c r="G12" i="28"/>
  <c r="D12" i="28"/>
  <c r="CC11" i="28"/>
  <c r="CB11" i="28"/>
  <c r="CA11" i="28"/>
  <c r="BX11" i="28"/>
  <c r="BU11" i="28"/>
  <c r="BR11" i="28"/>
  <c r="BO11" i="28"/>
  <c r="BL11" i="28"/>
  <c r="BI11" i="28"/>
  <c r="BF11" i="28"/>
  <c r="BC11" i="28"/>
  <c r="AZ11" i="28"/>
  <c r="AW11" i="28"/>
  <c r="AT11" i="28"/>
  <c r="AQ11" i="28"/>
  <c r="AN11" i="28"/>
  <c r="AK11" i="28"/>
  <c r="AH11" i="28"/>
  <c r="AE11" i="28"/>
  <c r="AB11" i="28"/>
  <c r="Y11" i="28"/>
  <c r="V11" i="28"/>
  <c r="S11" i="28"/>
  <c r="P11" i="28"/>
  <c r="M11" i="28"/>
  <c r="J11" i="28"/>
  <c r="G11" i="28"/>
  <c r="D11" i="28"/>
  <c r="CC10" i="28"/>
  <c r="CB10" i="28"/>
  <c r="CA10" i="28"/>
  <c r="BX10" i="28"/>
  <c r="BU10" i="28"/>
  <c r="BR10" i="28"/>
  <c r="BO10" i="28"/>
  <c r="BL10" i="28"/>
  <c r="BI10" i="28"/>
  <c r="BF10" i="28"/>
  <c r="BC10" i="28"/>
  <c r="AZ10" i="28"/>
  <c r="AW10" i="28"/>
  <c r="AT10" i="28"/>
  <c r="AQ10" i="28"/>
  <c r="AN10" i="28"/>
  <c r="AK10" i="28"/>
  <c r="AH10" i="28"/>
  <c r="AE10" i="28"/>
  <c r="AB10" i="28"/>
  <c r="Y10" i="28"/>
  <c r="V10" i="28"/>
  <c r="S10" i="28"/>
  <c r="P10" i="28"/>
  <c r="M10" i="28"/>
  <c r="J10" i="28"/>
  <c r="G10" i="28"/>
  <c r="D10" i="28"/>
  <c r="CC9" i="28"/>
  <c r="CB9" i="28"/>
  <c r="CA9" i="28"/>
  <c r="BX9" i="28"/>
  <c r="BU9" i="28"/>
  <c r="BR9" i="28"/>
  <c r="BO9" i="28"/>
  <c r="BL9" i="28"/>
  <c r="BI9" i="28"/>
  <c r="BF9" i="28"/>
  <c r="BC9" i="28"/>
  <c r="AZ9" i="28"/>
  <c r="AW9" i="28"/>
  <c r="AT9" i="28"/>
  <c r="AQ9" i="28"/>
  <c r="AN9" i="28"/>
  <c r="AK9" i="28"/>
  <c r="AH9" i="28"/>
  <c r="AE9" i="28"/>
  <c r="AB9" i="28"/>
  <c r="Y9" i="28"/>
  <c r="V9" i="28"/>
  <c r="S9" i="28"/>
  <c r="P9" i="28"/>
  <c r="M9" i="28"/>
  <c r="J9" i="28"/>
  <c r="G9" i="28"/>
  <c r="D9" i="28"/>
  <c r="CC8" i="28"/>
  <c r="CB8" i="28"/>
  <c r="CA8" i="28"/>
  <c r="BX8" i="28"/>
  <c r="BU8" i="28"/>
  <c r="BR8" i="28"/>
  <c r="BO8" i="28"/>
  <c r="BL8" i="28"/>
  <c r="BI8" i="28"/>
  <c r="BF8" i="28"/>
  <c r="BC8" i="28"/>
  <c r="AZ8" i="28"/>
  <c r="AW8" i="28"/>
  <c r="AT8" i="28"/>
  <c r="AQ8" i="28"/>
  <c r="AN8" i="28"/>
  <c r="AK8" i="28"/>
  <c r="AH8" i="28"/>
  <c r="AE8" i="28"/>
  <c r="AB8" i="28"/>
  <c r="Y8" i="28"/>
  <c r="V8" i="28"/>
  <c r="S8" i="28"/>
  <c r="P8" i="28"/>
  <c r="M8" i="28"/>
  <c r="J8" i="28"/>
  <c r="G8" i="28"/>
  <c r="D8" i="28"/>
  <c r="CC7" i="28"/>
  <c r="CB7" i="28"/>
  <c r="CA7" i="28"/>
  <c r="BX7" i="28"/>
  <c r="BU7" i="28"/>
  <c r="BR7" i="28"/>
  <c r="BO7" i="28"/>
  <c r="BL7" i="28"/>
  <c r="BI7" i="28"/>
  <c r="BF7" i="28"/>
  <c r="BC7" i="28"/>
  <c r="AZ7" i="28"/>
  <c r="AW7" i="28"/>
  <c r="AT7" i="28"/>
  <c r="AQ7" i="28"/>
  <c r="AN7" i="28"/>
  <c r="AK7" i="28"/>
  <c r="AH7" i="28"/>
  <c r="AE7" i="28"/>
  <c r="AB7" i="28"/>
  <c r="Y7" i="28"/>
  <c r="V7" i="28"/>
  <c r="S7" i="28"/>
  <c r="P7" i="28"/>
  <c r="M7" i="28"/>
  <c r="J7" i="28"/>
  <c r="G7" i="28"/>
  <c r="D7" i="28"/>
  <c r="CC6" i="28"/>
  <c r="CB6" i="28"/>
  <c r="CA6" i="28"/>
  <c r="BX6" i="28"/>
  <c r="BU6" i="28"/>
  <c r="BR6" i="28"/>
  <c r="BO6" i="28"/>
  <c r="BL6" i="28"/>
  <c r="BI6" i="28"/>
  <c r="BF6" i="28"/>
  <c r="BC6" i="28"/>
  <c r="AZ6" i="28"/>
  <c r="AW6" i="28"/>
  <c r="AT6" i="28"/>
  <c r="AQ6" i="28"/>
  <c r="AN6" i="28"/>
  <c r="AK6" i="28"/>
  <c r="AH6" i="28"/>
  <c r="AE6" i="28"/>
  <c r="AB6" i="28"/>
  <c r="Y6" i="28"/>
  <c r="V6" i="28"/>
  <c r="S6" i="28"/>
  <c r="P6" i="28"/>
  <c r="M6" i="28"/>
  <c r="J6" i="28"/>
  <c r="G6" i="28"/>
  <c r="D6" i="28"/>
  <c r="AX28" i="29"/>
  <c r="AG28" i="29"/>
  <c r="N28" i="29"/>
  <c r="B28" i="29"/>
  <c r="BZ27" i="29"/>
  <c r="BZ28" i="29" s="1"/>
  <c r="BY27" i="29"/>
  <c r="BY28" i="29" s="1"/>
  <c r="BW27" i="29"/>
  <c r="BV27" i="29"/>
  <c r="BV28" i="29" s="1"/>
  <c r="BT27" i="29"/>
  <c r="BT28" i="29" s="1"/>
  <c r="BS27" i="29"/>
  <c r="BS28" i="29" s="1"/>
  <c r="BQ27" i="29"/>
  <c r="BQ28" i="29" s="1"/>
  <c r="BP27" i="29"/>
  <c r="BR27" i="29" s="1"/>
  <c r="BN27" i="29"/>
  <c r="BN28" i="29" s="1"/>
  <c r="BM27" i="29"/>
  <c r="BM28" i="29" s="1"/>
  <c r="BL27" i="29"/>
  <c r="BK27" i="29"/>
  <c r="BK28" i="29" s="1"/>
  <c r="BJ27" i="29"/>
  <c r="BJ28" i="29" s="1"/>
  <c r="BH27" i="29"/>
  <c r="BH28" i="29" s="1"/>
  <c r="BG27" i="29"/>
  <c r="BG28" i="29" s="1"/>
  <c r="BE27" i="29"/>
  <c r="BE28" i="29" s="1"/>
  <c r="BD27" i="29"/>
  <c r="BF27" i="29" s="1"/>
  <c r="BB27" i="29"/>
  <c r="BB28" i="29" s="1"/>
  <c r="BA27" i="29"/>
  <c r="BA28" i="29" s="1"/>
  <c r="AZ27" i="29"/>
  <c r="AY27" i="29"/>
  <c r="AY28" i="29" s="1"/>
  <c r="AX27" i="29"/>
  <c r="AV27" i="29"/>
  <c r="AV28" i="29" s="1"/>
  <c r="AU27" i="29"/>
  <c r="AU28" i="29" s="1"/>
  <c r="AS27" i="29"/>
  <c r="AS28" i="29" s="1"/>
  <c r="AR27" i="29"/>
  <c r="AT27" i="29" s="1"/>
  <c r="AP27" i="29"/>
  <c r="AP28" i="29" s="1"/>
  <c r="AO27" i="29"/>
  <c r="AO28" i="29" s="1"/>
  <c r="AM27" i="29"/>
  <c r="AM28" i="29" s="1"/>
  <c r="AL27" i="29"/>
  <c r="AL28" i="29" s="1"/>
  <c r="AJ27" i="29"/>
  <c r="AJ28" i="29" s="1"/>
  <c r="AI27" i="29"/>
  <c r="AI28" i="29" s="1"/>
  <c r="AG27" i="29"/>
  <c r="AF27" i="29"/>
  <c r="AH27" i="29" s="1"/>
  <c r="AD27" i="29"/>
  <c r="AD28" i="29" s="1"/>
  <c r="AC27" i="29"/>
  <c r="AC28" i="29" s="1"/>
  <c r="AA27" i="29"/>
  <c r="AA28" i="29" s="1"/>
  <c r="Z27" i="29"/>
  <c r="Z28" i="29" s="1"/>
  <c r="X27" i="29"/>
  <c r="X28" i="29" s="1"/>
  <c r="W27" i="29"/>
  <c r="W28" i="29" s="1"/>
  <c r="U27" i="29"/>
  <c r="U28" i="29" s="1"/>
  <c r="T27" i="29"/>
  <c r="V27" i="29" s="1"/>
  <c r="S27" i="29"/>
  <c r="R27" i="29"/>
  <c r="R28" i="29" s="1"/>
  <c r="Q27" i="29"/>
  <c r="Q28" i="29" s="1"/>
  <c r="O27" i="29"/>
  <c r="O28" i="29" s="1"/>
  <c r="N27" i="29"/>
  <c r="L27" i="29"/>
  <c r="L28" i="29" s="1"/>
  <c r="K27" i="29"/>
  <c r="K28" i="29" s="1"/>
  <c r="I27" i="29"/>
  <c r="I28" i="29" s="1"/>
  <c r="H27" i="29"/>
  <c r="J27" i="29" s="1"/>
  <c r="F27" i="29"/>
  <c r="F28" i="29" s="1"/>
  <c r="E27" i="29"/>
  <c r="E28" i="29" s="1"/>
  <c r="D27" i="29"/>
  <c r="C27" i="29"/>
  <c r="C28" i="29" s="1"/>
  <c r="B27" i="29"/>
  <c r="CC26" i="29"/>
  <c r="CB26" i="29"/>
  <c r="CA26" i="29"/>
  <c r="BX26" i="29"/>
  <c r="BU26" i="29"/>
  <c r="BR26" i="29"/>
  <c r="BO26" i="29"/>
  <c r="BL26" i="29"/>
  <c r="BI26" i="29"/>
  <c r="BF26" i="29"/>
  <c r="BC26" i="29"/>
  <c r="AZ26" i="29"/>
  <c r="AW26" i="29"/>
  <c r="AT26" i="29"/>
  <c r="AQ26" i="29"/>
  <c r="AN26" i="29"/>
  <c r="AK26" i="29"/>
  <c r="AH26" i="29"/>
  <c r="AE26" i="29"/>
  <c r="AB26" i="29"/>
  <c r="Y26" i="29"/>
  <c r="V26" i="29"/>
  <c r="S26" i="29"/>
  <c r="P26" i="29"/>
  <c r="M26" i="29"/>
  <c r="J26" i="29"/>
  <c r="G26" i="29"/>
  <c r="D26" i="29"/>
  <c r="CC25" i="29"/>
  <c r="CB25" i="29"/>
  <c r="CA25" i="29"/>
  <c r="BX25" i="29"/>
  <c r="BU25" i="29"/>
  <c r="BR25" i="29"/>
  <c r="BO25" i="29"/>
  <c r="BL25" i="29"/>
  <c r="BI25" i="29"/>
  <c r="BF25" i="29"/>
  <c r="BC25" i="29"/>
  <c r="AZ25" i="29"/>
  <c r="AW25" i="29"/>
  <c r="AT25" i="29"/>
  <c r="AQ25" i="29"/>
  <c r="AN25" i="29"/>
  <c r="AK25" i="29"/>
  <c r="AH25" i="29"/>
  <c r="AE25" i="29"/>
  <c r="AB25" i="29"/>
  <c r="Y25" i="29"/>
  <c r="V25" i="29"/>
  <c r="S25" i="29"/>
  <c r="P25" i="29"/>
  <c r="M25" i="29"/>
  <c r="J25" i="29"/>
  <c r="G25" i="29"/>
  <c r="D25" i="29"/>
  <c r="CC24" i="29"/>
  <c r="CB24" i="29"/>
  <c r="CA24" i="29"/>
  <c r="BX24" i="29"/>
  <c r="BU24" i="29"/>
  <c r="BR24" i="29"/>
  <c r="BO24" i="29"/>
  <c r="BL24" i="29"/>
  <c r="BI24" i="29"/>
  <c r="BF24" i="29"/>
  <c r="BC24" i="29"/>
  <c r="AZ24" i="29"/>
  <c r="AW24" i="29"/>
  <c r="AT24" i="29"/>
  <c r="AQ24" i="29"/>
  <c r="AN24" i="29"/>
  <c r="AK24" i="29"/>
  <c r="AH24" i="29"/>
  <c r="AE24" i="29"/>
  <c r="AB24" i="29"/>
  <c r="Y24" i="29"/>
  <c r="V24" i="29"/>
  <c r="S24" i="29"/>
  <c r="P24" i="29"/>
  <c r="M24" i="29"/>
  <c r="J24" i="29"/>
  <c r="G24" i="29"/>
  <c r="D24" i="29"/>
  <c r="CC23" i="29"/>
  <c r="CB23" i="29"/>
  <c r="CA23" i="29"/>
  <c r="BX23" i="29"/>
  <c r="BU23" i="29"/>
  <c r="BR23" i="29"/>
  <c r="BO23" i="29"/>
  <c r="BL23" i="29"/>
  <c r="BI23" i="29"/>
  <c r="BF23" i="29"/>
  <c r="BC23" i="29"/>
  <c r="AZ23" i="29"/>
  <c r="AW23" i="29"/>
  <c r="AT23" i="29"/>
  <c r="AQ23" i="29"/>
  <c r="AN23" i="29"/>
  <c r="AK23" i="29"/>
  <c r="AH23" i="29"/>
  <c r="AE23" i="29"/>
  <c r="AB23" i="29"/>
  <c r="Y23" i="29"/>
  <c r="V23" i="29"/>
  <c r="S23" i="29"/>
  <c r="P23" i="29"/>
  <c r="M23" i="29"/>
  <c r="J23" i="29"/>
  <c r="G23" i="29"/>
  <c r="D23" i="29"/>
  <c r="CC22" i="29"/>
  <c r="CB22" i="29"/>
  <c r="CA22" i="29"/>
  <c r="BX22" i="29"/>
  <c r="BU22" i="29"/>
  <c r="BR22" i="29"/>
  <c r="BO22" i="29"/>
  <c r="BL22" i="29"/>
  <c r="BI22" i="29"/>
  <c r="BF22" i="29"/>
  <c r="BC22" i="29"/>
  <c r="AZ22" i="29"/>
  <c r="AW22" i="29"/>
  <c r="AT22" i="29"/>
  <c r="AQ22" i="29"/>
  <c r="AN22" i="29"/>
  <c r="AK22" i="29"/>
  <c r="AH22" i="29"/>
  <c r="AE22" i="29"/>
  <c r="AB22" i="29"/>
  <c r="Y22" i="29"/>
  <c r="V22" i="29"/>
  <c r="S22" i="29"/>
  <c r="P22" i="29"/>
  <c r="M22" i="29"/>
  <c r="J22" i="29"/>
  <c r="G22" i="29"/>
  <c r="D22" i="29"/>
  <c r="CC21" i="29"/>
  <c r="CB21" i="29"/>
  <c r="CA21" i="29"/>
  <c r="BX21" i="29"/>
  <c r="BU21" i="29"/>
  <c r="BR21" i="29"/>
  <c r="BO21" i="29"/>
  <c r="BL21" i="29"/>
  <c r="BI21" i="29"/>
  <c r="BF21" i="29"/>
  <c r="BC21" i="29"/>
  <c r="AZ21" i="29"/>
  <c r="AW21" i="29"/>
  <c r="AT21" i="29"/>
  <c r="AQ21" i="29"/>
  <c r="AN21" i="29"/>
  <c r="AK21" i="29"/>
  <c r="AH21" i="29"/>
  <c r="AE21" i="29"/>
  <c r="AB21" i="29"/>
  <c r="Y21" i="29"/>
  <c r="V21" i="29"/>
  <c r="S21" i="29"/>
  <c r="P21" i="29"/>
  <c r="M21" i="29"/>
  <c r="J21" i="29"/>
  <c r="G21" i="29"/>
  <c r="D21" i="29"/>
  <c r="CC20" i="29"/>
  <c r="CB20" i="29"/>
  <c r="CA20" i="29"/>
  <c r="BX20" i="29"/>
  <c r="BU20" i="29"/>
  <c r="BR20" i="29"/>
  <c r="BO20" i="29"/>
  <c r="BL20" i="29"/>
  <c r="BI20" i="29"/>
  <c r="BF20" i="29"/>
  <c r="BC20" i="29"/>
  <c r="AZ20" i="29"/>
  <c r="AW20" i="29"/>
  <c r="AT20" i="29"/>
  <c r="AQ20" i="29"/>
  <c r="AN20" i="29"/>
  <c r="AK20" i="29"/>
  <c r="AH20" i="29"/>
  <c r="AE20" i="29"/>
  <c r="AB20" i="29"/>
  <c r="Y20" i="29"/>
  <c r="V20" i="29"/>
  <c r="S20" i="29"/>
  <c r="P20" i="29"/>
  <c r="M20" i="29"/>
  <c r="J20" i="29"/>
  <c r="G20" i="29"/>
  <c r="D20" i="29"/>
  <c r="CC19" i="29"/>
  <c r="CB19" i="29"/>
  <c r="CA19" i="29"/>
  <c r="BX19" i="29"/>
  <c r="BU19" i="29"/>
  <c r="BR19" i="29"/>
  <c r="BO19" i="29"/>
  <c r="BL19" i="29"/>
  <c r="BI19" i="29"/>
  <c r="BF19" i="29"/>
  <c r="BC19" i="29"/>
  <c r="AZ19" i="29"/>
  <c r="AW19" i="29"/>
  <c r="AT19" i="29"/>
  <c r="AQ19" i="29"/>
  <c r="AN19" i="29"/>
  <c r="AK19" i="29"/>
  <c r="AH19" i="29"/>
  <c r="AE19" i="29"/>
  <c r="AB19" i="29"/>
  <c r="Y19" i="29"/>
  <c r="V19" i="29"/>
  <c r="S19" i="29"/>
  <c r="P19" i="29"/>
  <c r="M19" i="29"/>
  <c r="J19" i="29"/>
  <c r="G19" i="29"/>
  <c r="D19" i="29"/>
  <c r="CC18" i="29"/>
  <c r="CB18" i="29"/>
  <c r="CA18" i="29"/>
  <c r="BX18" i="29"/>
  <c r="BU18" i="29"/>
  <c r="BR18" i="29"/>
  <c r="BO18" i="29"/>
  <c r="BL18" i="29"/>
  <c r="BI18" i="29"/>
  <c r="BF18" i="29"/>
  <c r="BC18" i="29"/>
  <c r="AZ18" i="29"/>
  <c r="AW18" i="29"/>
  <c r="AT18" i="29"/>
  <c r="AQ18" i="29"/>
  <c r="AN18" i="29"/>
  <c r="AK18" i="29"/>
  <c r="AH18" i="29"/>
  <c r="AE18" i="29"/>
  <c r="AB18" i="29"/>
  <c r="Y18" i="29"/>
  <c r="V18" i="29"/>
  <c r="S18" i="29"/>
  <c r="P18" i="29"/>
  <c r="M18" i="29"/>
  <c r="J18" i="29"/>
  <c r="G18" i="29"/>
  <c r="D18" i="29"/>
  <c r="CC17" i="29"/>
  <c r="CB17" i="29"/>
  <c r="CA17" i="29"/>
  <c r="BX17" i="29"/>
  <c r="BU17" i="29"/>
  <c r="BR17" i="29"/>
  <c r="BO17" i="29"/>
  <c r="BL17" i="29"/>
  <c r="BI17" i="29"/>
  <c r="BF17" i="29"/>
  <c r="BC17" i="29"/>
  <c r="AZ17" i="29"/>
  <c r="AW17" i="29"/>
  <c r="AT17" i="29"/>
  <c r="AQ17" i="29"/>
  <c r="AN17" i="29"/>
  <c r="AK17" i="29"/>
  <c r="AH17" i="29"/>
  <c r="AE17" i="29"/>
  <c r="AB17" i="29"/>
  <c r="Y17" i="29"/>
  <c r="V17" i="29"/>
  <c r="S17" i="29"/>
  <c r="P17" i="29"/>
  <c r="M17" i="29"/>
  <c r="J17" i="29"/>
  <c r="G17" i="29"/>
  <c r="D17" i="29"/>
  <c r="CC16" i="29"/>
  <c r="CB16" i="29"/>
  <c r="CA16" i="29"/>
  <c r="BX16" i="29"/>
  <c r="BU16" i="29"/>
  <c r="BR16" i="29"/>
  <c r="BO16" i="29"/>
  <c r="BL16" i="29"/>
  <c r="BI16" i="29"/>
  <c r="BF16" i="29"/>
  <c r="BC16" i="29"/>
  <c r="AZ16" i="29"/>
  <c r="AW16" i="29"/>
  <c r="AT16" i="29"/>
  <c r="AQ16" i="29"/>
  <c r="AN16" i="29"/>
  <c r="AK16" i="29"/>
  <c r="AH16" i="29"/>
  <c r="AE16" i="29"/>
  <c r="AB16" i="29"/>
  <c r="Y16" i="29"/>
  <c r="V16" i="29"/>
  <c r="S16" i="29"/>
  <c r="P16" i="29"/>
  <c r="M16" i="29"/>
  <c r="J16" i="29"/>
  <c r="G16" i="29"/>
  <c r="D16" i="29"/>
  <c r="CC15" i="29"/>
  <c r="CB15" i="29"/>
  <c r="CA15" i="29"/>
  <c r="BX15" i="29"/>
  <c r="BU15" i="29"/>
  <c r="BR15" i="29"/>
  <c r="BO15" i="29"/>
  <c r="BL15" i="29"/>
  <c r="BI15" i="29"/>
  <c r="BF15" i="29"/>
  <c r="BC15" i="29"/>
  <c r="AZ15" i="29"/>
  <c r="AW15" i="29"/>
  <c r="AT15" i="29"/>
  <c r="AQ15" i="29"/>
  <c r="AN15" i="29"/>
  <c r="AK15" i="29"/>
  <c r="AH15" i="29"/>
  <c r="AE15" i="29"/>
  <c r="AB15" i="29"/>
  <c r="Y15" i="29"/>
  <c r="V15" i="29"/>
  <c r="S15" i="29"/>
  <c r="P15" i="29"/>
  <c r="M15" i="29"/>
  <c r="J15" i="29"/>
  <c r="G15" i="29"/>
  <c r="D15" i="29"/>
  <c r="CC14" i="29"/>
  <c r="CB14" i="29"/>
  <c r="CA14" i="29"/>
  <c r="BX14" i="29"/>
  <c r="BU14" i="29"/>
  <c r="BR14" i="29"/>
  <c r="BO14" i="29"/>
  <c r="BL14" i="29"/>
  <c r="BI14" i="29"/>
  <c r="BF14" i="29"/>
  <c r="BC14" i="29"/>
  <c r="AZ14" i="29"/>
  <c r="AW14" i="29"/>
  <c r="AT14" i="29"/>
  <c r="AQ14" i="29"/>
  <c r="AN14" i="29"/>
  <c r="AK14" i="29"/>
  <c r="AH14" i="29"/>
  <c r="AE14" i="29"/>
  <c r="AB14" i="29"/>
  <c r="Y14" i="29"/>
  <c r="V14" i="29"/>
  <c r="S14" i="29"/>
  <c r="P14" i="29"/>
  <c r="M14" i="29"/>
  <c r="J14" i="29"/>
  <c r="G14" i="29"/>
  <c r="D14" i="29"/>
  <c r="CC13" i="29"/>
  <c r="CB13" i="29"/>
  <c r="CA13" i="29"/>
  <c r="BX13" i="29"/>
  <c r="BU13" i="29"/>
  <c r="BR13" i="29"/>
  <c r="BO13" i="29"/>
  <c r="BL13" i="29"/>
  <c r="BI13" i="29"/>
  <c r="BF13" i="29"/>
  <c r="BC13" i="29"/>
  <c r="AZ13" i="29"/>
  <c r="AW13" i="29"/>
  <c r="AT13" i="29"/>
  <c r="AQ13" i="29"/>
  <c r="AN13" i="29"/>
  <c r="AK13" i="29"/>
  <c r="AH13" i="29"/>
  <c r="AE13" i="29"/>
  <c r="AB13" i="29"/>
  <c r="Y13" i="29"/>
  <c r="V13" i="29"/>
  <c r="S13" i="29"/>
  <c r="P13" i="29"/>
  <c r="M13" i="29"/>
  <c r="J13" i="29"/>
  <c r="G13" i="29"/>
  <c r="D13" i="29"/>
  <c r="CC12" i="29"/>
  <c r="CB12" i="29"/>
  <c r="CA12" i="29"/>
  <c r="BX12" i="29"/>
  <c r="BU12" i="29"/>
  <c r="BR12" i="29"/>
  <c r="BO12" i="29"/>
  <c r="BL12" i="29"/>
  <c r="BI12" i="29"/>
  <c r="BF12" i="29"/>
  <c r="BC12" i="29"/>
  <c r="AZ12" i="29"/>
  <c r="AW12" i="29"/>
  <c r="AT12" i="29"/>
  <c r="AQ12" i="29"/>
  <c r="AN12" i="29"/>
  <c r="AK12" i="29"/>
  <c r="AH12" i="29"/>
  <c r="AE12" i="29"/>
  <c r="AB12" i="29"/>
  <c r="Y12" i="29"/>
  <c r="V12" i="29"/>
  <c r="S12" i="29"/>
  <c r="P12" i="29"/>
  <c r="M12" i="29"/>
  <c r="J12" i="29"/>
  <c r="G12" i="29"/>
  <c r="D12" i="29"/>
  <c r="CC11" i="29"/>
  <c r="CB11" i="29"/>
  <c r="CA11" i="29"/>
  <c r="BX11" i="29"/>
  <c r="BU11" i="29"/>
  <c r="BR11" i="29"/>
  <c r="BO11" i="29"/>
  <c r="BL11" i="29"/>
  <c r="BI11" i="29"/>
  <c r="BF11" i="29"/>
  <c r="BC11" i="29"/>
  <c r="AZ11" i="29"/>
  <c r="AW11" i="29"/>
  <c r="AT11" i="29"/>
  <c r="AQ11" i="29"/>
  <c r="AN11" i="29"/>
  <c r="AK11" i="29"/>
  <c r="AH11" i="29"/>
  <c r="AE11" i="29"/>
  <c r="AB11" i="29"/>
  <c r="Y11" i="29"/>
  <c r="V11" i="29"/>
  <c r="S11" i="29"/>
  <c r="P11" i="29"/>
  <c r="M11" i="29"/>
  <c r="J11" i="29"/>
  <c r="G11" i="29"/>
  <c r="D11" i="29"/>
  <c r="CC10" i="29"/>
  <c r="CB10" i="29"/>
  <c r="CA10" i="29"/>
  <c r="BX10" i="29"/>
  <c r="BU10" i="29"/>
  <c r="BR10" i="29"/>
  <c r="BO10" i="29"/>
  <c r="BL10" i="29"/>
  <c r="BI10" i="29"/>
  <c r="BF10" i="29"/>
  <c r="BC10" i="29"/>
  <c r="AZ10" i="29"/>
  <c r="AW10" i="29"/>
  <c r="AT10" i="29"/>
  <c r="AQ10" i="29"/>
  <c r="AN10" i="29"/>
  <c r="AK10" i="29"/>
  <c r="AH10" i="29"/>
  <c r="AE10" i="29"/>
  <c r="AB10" i="29"/>
  <c r="Y10" i="29"/>
  <c r="V10" i="29"/>
  <c r="S10" i="29"/>
  <c r="P10" i="29"/>
  <c r="M10" i="29"/>
  <c r="J10" i="29"/>
  <c r="G10" i="29"/>
  <c r="D10" i="29"/>
  <c r="CC9" i="29"/>
  <c r="CB9" i="29"/>
  <c r="CA9" i="29"/>
  <c r="BX9" i="29"/>
  <c r="BU9" i="29"/>
  <c r="BR9" i="29"/>
  <c r="BO9" i="29"/>
  <c r="BL9" i="29"/>
  <c r="BI9" i="29"/>
  <c r="BF9" i="29"/>
  <c r="BC9" i="29"/>
  <c r="AZ9" i="29"/>
  <c r="AW9" i="29"/>
  <c r="AT9" i="29"/>
  <c r="AQ9" i="29"/>
  <c r="AN9" i="29"/>
  <c r="AK9" i="29"/>
  <c r="AH9" i="29"/>
  <c r="AE9" i="29"/>
  <c r="AB9" i="29"/>
  <c r="Y9" i="29"/>
  <c r="V9" i="29"/>
  <c r="S9" i="29"/>
  <c r="P9" i="29"/>
  <c r="M9" i="29"/>
  <c r="J9" i="29"/>
  <c r="G9" i="29"/>
  <c r="D9" i="29"/>
  <c r="CC8" i="29"/>
  <c r="CB8" i="29"/>
  <c r="CA8" i="29"/>
  <c r="BX8" i="29"/>
  <c r="BU8" i="29"/>
  <c r="BR8" i="29"/>
  <c r="BO8" i="29"/>
  <c r="BL8" i="29"/>
  <c r="BI8" i="29"/>
  <c r="BF8" i="29"/>
  <c r="BC8" i="29"/>
  <c r="AZ8" i="29"/>
  <c r="AW8" i="29"/>
  <c r="AT8" i="29"/>
  <c r="AQ8" i="29"/>
  <c r="AN8" i="29"/>
  <c r="AK8" i="29"/>
  <c r="AH8" i="29"/>
  <c r="AE8" i="29"/>
  <c r="AB8" i="29"/>
  <c r="Y8" i="29"/>
  <c r="V8" i="29"/>
  <c r="S8" i="29"/>
  <c r="P8" i="29"/>
  <c r="M8" i="29"/>
  <c r="J8" i="29"/>
  <c r="G8" i="29"/>
  <c r="D8" i="29"/>
  <c r="CC7" i="29"/>
  <c r="CB7" i="29"/>
  <c r="CA7" i="29"/>
  <c r="BX7" i="29"/>
  <c r="BU7" i="29"/>
  <c r="BR7" i="29"/>
  <c r="BO7" i="29"/>
  <c r="BL7" i="29"/>
  <c r="BI7" i="29"/>
  <c r="BF7" i="29"/>
  <c r="BC7" i="29"/>
  <c r="AZ7" i="29"/>
  <c r="AW7" i="29"/>
  <c r="AT7" i="29"/>
  <c r="AQ7" i="29"/>
  <c r="AN7" i="29"/>
  <c r="AK7" i="29"/>
  <c r="AH7" i="29"/>
  <c r="AE7" i="29"/>
  <c r="AB7" i="29"/>
  <c r="Y7" i="29"/>
  <c r="V7" i="29"/>
  <c r="S7" i="29"/>
  <c r="P7" i="29"/>
  <c r="M7" i="29"/>
  <c r="J7" i="29"/>
  <c r="G7" i="29"/>
  <c r="D7" i="29"/>
  <c r="CC6" i="29"/>
  <c r="CB6" i="29"/>
  <c r="CA6" i="29"/>
  <c r="BX6" i="29"/>
  <c r="BU6" i="29"/>
  <c r="BR6" i="29"/>
  <c r="BO6" i="29"/>
  <c r="BL6" i="29"/>
  <c r="BI6" i="29"/>
  <c r="BF6" i="29"/>
  <c r="BC6" i="29"/>
  <c r="AZ6" i="29"/>
  <c r="AW6" i="29"/>
  <c r="AT6" i="29"/>
  <c r="AQ6" i="29"/>
  <c r="AN6" i="29"/>
  <c r="AK6" i="29"/>
  <c r="AH6" i="29"/>
  <c r="AE6" i="29"/>
  <c r="AB6" i="29"/>
  <c r="Y6" i="29"/>
  <c r="V6" i="29"/>
  <c r="S6" i="29"/>
  <c r="P6" i="29"/>
  <c r="M6" i="29"/>
  <c r="J6" i="29"/>
  <c r="G6" i="29"/>
  <c r="D6" i="29"/>
  <c r="CA26" i="30"/>
  <c r="CA25" i="30"/>
  <c r="CA24" i="30"/>
  <c r="CA23" i="30"/>
  <c r="CA22" i="30"/>
  <c r="CA21" i="30"/>
  <c r="CA20" i="30"/>
  <c r="CA19" i="30"/>
  <c r="CA18" i="30"/>
  <c r="CA17" i="30"/>
  <c r="CA16" i="30"/>
  <c r="CA15" i="30"/>
  <c r="CA14" i="30"/>
  <c r="CA13" i="30"/>
  <c r="CA12" i="30"/>
  <c r="CA11" i="30"/>
  <c r="CA10" i="30"/>
  <c r="CA9" i="30"/>
  <c r="CA8" i="30"/>
  <c r="CA7" i="30"/>
  <c r="CA6" i="30"/>
  <c r="BX26" i="30"/>
  <c r="BX25" i="30"/>
  <c r="BX24" i="30"/>
  <c r="BX23" i="30"/>
  <c r="BX22" i="30"/>
  <c r="BX21" i="30"/>
  <c r="BX20" i="30"/>
  <c r="BX19" i="30"/>
  <c r="BX18" i="30"/>
  <c r="BX17" i="30"/>
  <c r="BX16" i="30"/>
  <c r="BX15" i="30"/>
  <c r="BX14" i="30"/>
  <c r="BX13" i="30"/>
  <c r="BX12" i="30"/>
  <c r="BX11" i="30"/>
  <c r="BX10" i="30"/>
  <c r="BX9" i="30"/>
  <c r="BX8" i="30"/>
  <c r="BX7" i="30"/>
  <c r="BX6" i="30"/>
  <c r="BU26" i="30"/>
  <c r="BU25" i="30"/>
  <c r="BU24" i="30"/>
  <c r="BU23" i="30"/>
  <c r="BU22" i="30"/>
  <c r="BU21" i="30"/>
  <c r="BU20" i="30"/>
  <c r="BU19" i="30"/>
  <c r="BU18" i="30"/>
  <c r="BU17" i="30"/>
  <c r="BU16" i="30"/>
  <c r="BU15" i="30"/>
  <c r="BU14" i="30"/>
  <c r="BU13" i="30"/>
  <c r="BU12" i="30"/>
  <c r="BU11" i="30"/>
  <c r="BU10" i="30"/>
  <c r="BU9" i="30"/>
  <c r="BU8" i="30"/>
  <c r="BU7" i="30"/>
  <c r="BU6" i="30"/>
  <c r="BR26" i="30"/>
  <c r="BR25" i="30"/>
  <c r="BR24" i="30"/>
  <c r="BR23" i="30"/>
  <c r="BR22" i="30"/>
  <c r="BR21" i="30"/>
  <c r="BR20" i="30"/>
  <c r="BR19" i="30"/>
  <c r="BR18" i="30"/>
  <c r="BR17" i="30"/>
  <c r="BR16" i="30"/>
  <c r="BR15" i="30"/>
  <c r="BR14" i="30"/>
  <c r="BR13" i="30"/>
  <c r="BR12" i="30"/>
  <c r="BR11" i="30"/>
  <c r="BR10" i="30"/>
  <c r="BR9" i="30"/>
  <c r="BR8" i="30"/>
  <c r="BR7" i="30"/>
  <c r="BR6" i="30"/>
  <c r="BO26" i="30"/>
  <c r="BO25" i="30"/>
  <c r="BO24" i="30"/>
  <c r="BO23" i="30"/>
  <c r="BO22" i="30"/>
  <c r="BO21" i="30"/>
  <c r="BO20" i="30"/>
  <c r="BO19" i="30"/>
  <c r="BO18" i="30"/>
  <c r="BO17" i="30"/>
  <c r="BO16" i="30"/>
  <c r="BO15" i="30"/>
  <c r="BO14" i="30"/>
  <c r="BO13" i="30"/>
  <c r="BO12" i="30"/>
  <c r="BO11" i="30"/>
  <c r="BO10" i="30"/>
  <c r="BO9" i="30"/>
  <c r="BO8" i="30"/>
  <c r="BO7" i="30"/>
  <c r="BO6" i="30"/>
  <c r="BL26" i="30"/>
  <c r="BL25" i="30"/>
  <c r="BL24" i="30"/>
  <c r="BL23" i="30"/>
  <c r="BL22" i="30"/>
  <c r="BL21" i="30"/>
  <c r="BL20" i="30"/>
  <c r="BL19" i="30"/>
  <c r="BL18" i="30"/>
  <c r="BL17" i="30"/>
  <c r="BL16" i="30"/>
  <c r="BL15" i="30"/>
  <c r="BL14" i="30"/>
  <c r="BL13" i="30"/>
  <c r="BL12" i="30"/>
  <c r="BL11" i="30"/>
  <c r="BL10" i="30"/>
  <c r="BL9" i="30"/>
  <c r="BL8" i="30"/>
  <c r="BL7" i="30"/>
  <c r="BL6" i="30"/>
  <c r="BI26" i="30"/>
  <c r="BI25" i="30"/>
  <c r="BI24" i="30"/>
  <c r="BI23" i="30"/>
  <c r="BI22" i="30"/>
  <c r="BI21" i="30"/>
  <c r="BI20" i="30"/>
  <c r="BI19" i="30"/>
  <c r="BI18" i="30"/>
  <c r="BI17" i="30"/>
  <c r="BI16" i="30"/>
  <c r="BI15" i="30"/>
  <c r="BI14" i="30"/>
  <c r="BI13" i="30"/>
  <c r="BI12" i="30"/>
  <c r="BI11" i="30"/>
  <c r="BI10" i="30"/>
  <c r="BI9" i="30"/>
  <c r="BI8" i="30"/>
  <c r="BI7" i="30"/>
  <c r="BI6" i="30"/>
  <c r="BF26" i="30"/>
  <c r="BF25" i="30"/>
  <c r="BF24" i="30"/>
  <c r="BF23" i="30"/>
  <c r="BF22" i="30"/>
  <c r="BF21" i="30"/>
  <c r="BF20" i="30"/>
  <c r="BF19" i="30"/>
  <c r="BF18" i="30"/>
  <c r="BF17" i="30"/>
  <c r="BF16" i="30"/>
  <c r="BF15" i="30"/>
  <c r="BF14" i="30"/>
  <c r="BF13" i="30"/>
  <c r="BF12" i="30"/>
  <c r="BF11" i="30"/>
  <c r="BF10" i="30"/>
  <c r="BF9" i="30"/>
  <c r="BF8" i="30"/>
  <c r="BF7" i="30"/>
  <c r="BF6" i="30"/>
  <c r="BC26" i="30"/>
  <c r="BC25" i="30"/>
  <c r="BC24" i="30"/>
  <c r="BC23" i="30"/>
  <c r="BC22" i="30"/>
  <c r="BC21" i="30"/>
  <c r="BC20" i="30"/>
  <c r="BC19" i="30"/>
  <c r="BC18" i="30"/>
  <c r="BC17" i="30"/>
  <c r="BC16" i="30"/>
  <c r="BC15" i="30"/>
  <c r="BC14" i="30"/>
  <c r="BC13" i="30"/>
  <c r="BC12" i="30"/>
  <c r="BC11" i="30"/>
  <c r="BC10" i="30"/>
  <c r="BC9" i="30"/>
  <c r="BC8" i="30"/>
  <c r="BC7" i="30"/>
  <c r="BC6" i="30"/>
  <c r="AZ26" i="30"/>
  <c r="AZ25" i="30"/>
  <c r="AZ24" i="30"/>
  <c r="AZ23" i="30"/>
  <c r="AZ22" i="30"/>
  <c r="AZ21" i="30"/>
  <c r="AZ20" i="30"/>
  <c r="AZ19" i="30"/>
  <c r="AZ18" i="30"/>
  <c r="AZ17" i="30"/>
  <c r="AZ16" i="30"/>
  <c r="AZ15" i="30"/>
  <c r="AZ14" i="30"/>
  <c r="AZ13" i="30"/>
  <c r="AZ12" i="30"/>
  <c r="AZ11" i="30"/>
  <c r="AZ10" i="30"/>
  <c r="AZ9" i="30"/>
  <c r="AZ8" i="30"/>
  <c r="AZ7" i="30"/>
  <c r="AZ6" i="30"/>
  <c r="AW26" i="30"/>
  <c r="AW25" i="30"/>
  <c r="AW24" i="30"/>
  <c r="AW23" i="30"/>
  <c r="AW22" i="30"/>
  <c r="AW21" i="30"/>
  <c r="AW20" i="30"/>
  <c r="AW19" i="30"/>
  <c r="AW18" i="30"/>
  <c r="AW17" i="30"/>
  <c r="AW16" i="30"/>
  <c r="AW15" i="30"/>
  <c r="AW14" i="30"/>
  <c r="AW13" i="30"/>
  <c r="AW12" i="30"/>
  <c r="AW11" i="30"/>
  <c r="AW10" i="30"/>
  <c r="AW9" i="30"/>
  <c r="AW8" i="30"/>
  <c r="AW7" i="30"/>
  <c r="AW6" i="30"/>
  <c r="AT26" i="30"/>
  <c r="AT25" i="30"/>
  <c r="AT24" i="30"/>
  <c r="AT23" i="30"/>
  <c r="AT22" i="30"/>
  <c r="AT21" i="30"/>
  <c r="AT20" i="30"/>
  <c r="AT19" i="30"/>
  <c r="AT18" i="30"/>
  <c r="AT17" i="30"/>
  <c r="AT16" i="30"/>
  <c r="AT15" i="30"/>
  <c r="AT14" i="30"/>
  <c r="AT13" i="30"/>
  <c r="AT12" i="30"/>
  <c r="AT11" i="30"/>
  <c r="AT10" i="30"/>
  <c r="AT9" i="30"/>
  <c r="AT8" i="30"/>
  <c r="AT7" i="30"/>
  <c r="AT6" i="30"/>
  <c r="AQ26" i="30"/>
  <c r="AQ25" i="30"/>
  <c r="AQ24" i="30"/>
  <c r="AQ23" i="30"/>
  <c r="AQ22" i="30"/>
  <c r="AQ21" i="30"/>
  <c r="AQ20" i="30"/>
  <c r="AQ19" i="30"/>
  <c r="AQ18" i="30"/>
  <c r="AQ17" i="30"/>
  <c r="AQ16" i="30"/>
  <c r="AQ15" i="30"/>
  <c r="AQ14" i="30"/>
  <c r="AQ13" i="30"/>
  <c r="AQ12" i="30"/>
  <c r="AQ11" i="30"/>
  <c r="AQ10" i="30"/>
  <c r="AQ9" i="30"/>
  <c r="AQ8" i="30"/>
  <c r="AQ7" i="30"/>
  <c r="AQ6" i="30"/>
  <c r="AN26" i="30"/>
  <c r="AN25" i="30"/>
  <c r="AN24" i="30"/>
  <c r="AN23" i="30"/>
  <c r="AN22" i="30"/>
  <c r="AN21" i="30"/>
  <c r="AN20" i="30"/>
  <c r="AN19" i="30"/>
  <c r="AN18" i="30"/>
  <c r="AN17" i="30"/>
  <c r="AN16" i="30"/>
  <c r="AN15" i="30"/>
  <c r="AN14" i="30"/>
  <c r="AN13" i="30"/>
  <c r="AN12" i="30"/>
  <c r="AN11" i="30"/>
  <c r="AN10" i="30"/>
  <c r="AN9" i="30"/>
  <c r="AN8" i="30"/>
  <c r="AN7" i="30"/>
  <c r="AN6" i="30"/>
  <c r="AK26" i="30"/>
  <c r="AK25" i="30"/>
  <c r="AK24" i="30"/>
  <c r="AK23" i="30"/>
  <c r="AK22" i="30"/>
  <c r="AK21" i="30"/>
  <c r="AK20" i="30"/>
  <c r="AK19" i="30"/>
  <c r="AK18" i="30"/>
  <c r="AK17" i="30"/>
  <c r="AK16" i="30"/>
  <c r="AK15" i="30"/>
  <c r="AK14" i="30"/>
  <c r="AK13" i="30"/>
  <c r="AK12" i="30"/>
  <c r="AK11" i="30"/>
  <c r="AK10" i="30"/>
  <c r="AK9" i="30"/>
  <c r="AK8" i="30"/>
  <c r="AK7" i="30"/>
  <c r="AK6" i="30"/>
  <c r="AH26" i="30"/>
  <c r="AH25" i="30"/>
  <c r="AH24" i="30"/>
  <c r="AH23" i="30"/>
  <c r="AH22" i="30"/>
  <c r="AH21" i="30"/>
  <c r="AH20" i="30"/>
  <c r="AH19" i="30"/>
  <c r="AH18" i="30"/>
  <c r="AH17" i="30"/>
  <c r="AH16" i="30"/>
  <c r="AH15" i="30"/>
  <c r="AH14" i="30"/>
  <c r="AH13" i="30"/>
  <c r="AH12" i="30"/>
  <c r="AH11" i="30"/>
  <c r="AH10" i="30"/>
  <c r="AH9" i="30"/>
  <c r="AH8" i="30"/>
  <c r="AH7" i="30"/>
  <c r="AH6" i="30"/>
  <c r="AE26" i="30"/>
  <c r="AE25" i="30"/>
  <c r="AE24" i="30"/>
  <c r="AE23" i="30"/>
  <c r="AE22" i="30"/>
  <c r="AE21" i="30"/>
  <c r="AE20" i="30"/>
  <c r="AE19" i="30"/>
  <c r="AE18" i="30"/>
  <c r="AE17" i="30"/>
  <c r="AE16" i="30"/>
  <c r="AE15" i="30"/>
  <c r="AE14" i="30"/>
  <c r="AE13" i="30"/>
  <c r="AE12" i="30"/>
  <c r="AE11" i="30"/>
  <c r="AE10" i="30"/>
  <c r="AE9" i="30"/>
  <c r="AE8" i="30"/>
  <c r="AE7" i="30"/>
  <c r="AE6" i="30"/>
  <c r="AB26" i="30"/>
  <c r="AB25" i="30"/>
  <c r="AB24" i="30"/>
  <c r="AB23" i="30"/>
  <c r="AB22" i="30"/>
  <c r="AB21" i="30"/>
  <c r="AB20" i="30"/>
  <c r="AB19" i="30"/>
  <c r="AB18" i="30"/>
  <c r="AB17" i="30"/>
  <c r="AB16" i="30"/>
  <c r="AB15" i="30"/>
  <c r="AB14" i="30"/>
  <c r="AB13" i="30"/>
  <c r="AB12" i="30"/>
  <c r="AB11" i="30"/>
  <c r="AB10" i="30"/>
  <c r="AB9" i="30"/>
  <c r="AB8" i="30"/>
  <c r="AB7" i="30"/>
  <c r="AB6" i="30"/>
  <c r="Y26" i="30"/>
  <c r="Y25" i="30"/>
  <c r="Y24" i="30"/>
  <c r="Y23" i="30"/>
  <c r="Y22" i="30"/>
  <c r="Y21" i="30"/>
  <c r="Y20" i="30"/>
  <c r="Y19" i="30"/>
  <c r="Y18" i="30"/>
  <c r="Y17" i="30"/>
  <c r="Y16" i="30"/>
  <c r="Y15" i="30"/>
  <c r="Y14" i="30"/>
  <c r="Y13" i="30"/>
  <c r="Y12" i="30"/>
  <c r="Y11" i="30"/>
  <c r="Y10" i="30"/>
  <c r="Y9" i="30"/>
  <c r="Y8" i="30"/>
  <c r="Y7" i="30"/>
  <c r="Y6" i="30"/>
  <c r="V26" i="30"/>
  <c r="V25" i="30"/>
  <c r="V24" i="30"/>
  <c r="V23" i="30"/>
  <c r="V22" i="30"/>
  <c r="V21" i="30"/>
  <c r="V20" i="30"/>
  <c r="V19" i="30"/>
  <c r="V18" i="30"/>
  <c r="V17" i="30"/>
  <c r="V16" i="30"/>
  <c r="V15" i="30"/>
  <c r="V14" i="30"/>
  <c r="V13" i="30"/>
  <c r="V12" i="30"/>
  <c r="V11" i="30"/>
  <c r="V10" i="30"/>
  <c r="V9" i="30"/>
  <c r="V8" i="30"/>
  <c r="V7" i="30"/>
  <c r="V6" i="30"/>
  <c r="S26" i="30"/>
  <c r="S25" i="30"/>
  <c r="S24" i="30"/>
  <c r="S23" i="30"/>
  <c r="S22" i="30"/>
  <c r="S21" i="30"/>
  <c r="S20" i="30"/>
  <c r="S19" i="30"/>
  <c r="S18" i="30"/>
  <c r="S17" i="30"/>
  <c r="S16" i="30"/>
  <c r="S15" i="30"/>
  <c r="S14" i="30"/>
  <c r="S13" i="30"/>
  <c r="S12" i="30"/>
  <c r="S11" i="30"/>
  <c r="S10" i="30"/>
  <c r="S9" i="30"/>
  <c r="S8" i="30"/>
  <c r="S7" i="30"/>
  <c r="S6" i="30"/>
  <c r="P26" i="30"/>
  <c r="P25" i="30"/>
  <c r="P24" i="30"/>
  <c r="P23" i="30"/>
  <c r="P22" i="30"/>
  <c r="P21" i="30"/>
  <c r="P20" i="30"/>
  <c r="P19" i="30"/>
  <c r="P18" i="30"/>
  <c r="P17" i="30"/>
  <c r="P16" i="30"/>
  <c r="P15" i="30"/>
  <c r="P14" i="30"/>
  <c r="P13" i="30"/>
  <c r="P12" i="30"/>
  <c r="P11" i="30"/>
  <c r="P10" i="30"/>
  <c r="P9" i="30"/>
  <c r="P8" i="30"/>
  <c r="P7" i="30"/>
  <c r="P6" i="30"/>
  <c r="M26" i="30"/>
  <c r="M25" i="30"/>
  <c r="M24" i="30"/>
  <c r="M23" i="30"/>
  <c r="M22" i="30"/>
  <c r="M21" i="30"/>
  <c r="M20" i="30"/>
  <c r="M19" i="30"/>
  <c r="M18" i="30"/>
  <c r="M17" i="30"/>
  <c r="M16" i="30"/>
  <c r="M15" i="30"/>
  <c r="M14" i="30"/>
  <c r="M13" i="30"/>
  <c r="M12" i="30"/>
  <c r="M11" i="30"/>
  <c r="M10" i="30"/>
  <c r="M9" i="30"/>
  <c r="M8" i="30"/>
  <c r="M7" i="30"/>
  <c r="M6" i="30"/>
  <c r="J26" i="30"/>
  <c r="J25" i="30"/>
  <c r="J24" i="30"/>
  <c r="J23" i="30"/>
  <c r="J22" i="30"/>
  <c r="J21" i="30"/>
  <c r="J20" i="30"/>
  <c r="J19" i="30"/>
  <c r="J18" i="30"/>
  <c r="J17" i="30"/>
  <c r="J16" i="30"/>
  <c r="J15" i="30"/>
  <c r="J14" i="30"/>
  <c r="J13" i="30"/>
  <c r="J12" i="30"/>
  <c r="J11" i="30"/>
  <c r="J10" i="30"/>
  <c r="J9" i="30"/>
  <c r="J8" i="30"/>
  <c r="J7" i="30"/>
  <c r="J6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6" i="30"/>
  <c r="D6" i="31"/>
  <c r="CD27" i="31"/>
  <c r="CD26" i="31"/>
  <c r="CD25" i="31"/>
  <c r="CD24" i="31"/>
  <c r="CD23" i="31"/>
  <c r="CD22" i="31"/>
  <c r="CD21" i="31"/>
  <c r="CD20" i="31"/>
  <c r="CD19" i="31"/>
  <c r="CD18" i="31"/>
  <c r="CD17" i="31"/>
  <c r="CD16" i="31"/>
  <c r="CD15" i="31"/>
  <c r="CD14" i="31"/>
  <c r="CD13" i="31"/>
  <c r="CD12" i="31"/>
  <c r="CD11" i="31"/>
  <c r="CD10" i="31"/>
  <c r="CD9" i="31"/>
  <c r="CD8" i="31"/>
  <c r="CD7" i="31"/>
  <c r="CD6" i="31"/>
  <c r="CA27" i="31"/>
  <c r="CA26" i="31"/>
  <c r="CA25" i="31"/>
  <c r="CA24" i="31"/>
  <c r="CA23" i="31"/>
  <c r="CA22" i="31"/>
  <c r="CA21" i="31"/>
  <c r="CA20" i="31"/>
  <c r="CA19" i="31"/>
  <c r="CA18" i="31"/>
  <c r="CA17" i="31"/>
  <c r="CA16" i="31"/>
  <c r="CA15" i="31"/>
  <c r="CA14" i="31"/>
  <c r="CA13" i="31"/>
  <c r="CA12" i="31"/>
  <c r="CA11" i="31"/>
  <c r="CA10" i="31"/>
  <c r="CA9" i="31"/>
  <c r="CA8" i="31"/>
  <c r="CA7" i="31"/>
  <c r="CA6" i="31"/>
  <c r="BX27" i="31"/>
  <c r="BX26" i="31"/>
  <c r="BX25" i="31"/>
  <c r="BX24" i="31"/>
  <c r="BX23" i="31"/>
  <c r="BX22" i="31"/>
  <c r="BX21" i="31"/>
  <c r="BX20" i="31"/>
  <c r="BX19" i="31"/>
  <c r="BX18" i="31"/>
  <c r="BX17" i="31"/>
  <c r="BX16" i="31"/>
  <c r="BX15" i="31"/>
  <c r="BX14" i="31"/>
  <c r="BX13" i="31"/>
  <c r="BX12" i="31"/>
  <c r="BX11" i="31"/>
  <c r="BX10" i="31"/>
  <c r="BX9" i="31"/>
  <c r="BX8" i="31"/>
  <c r="BX7" i="31"/>
  <c r="BX6" i="31"/>
  <c r="BU27" i="31"/>
  <c r="BU26" i="31"/>
  <c r="BU25" i="31"/>
  <c r="BU24" i="31"/>
  <c r="BU23" i="31"/>
  <c r="BU22" i="31"/>
  <c r="BU21" i="31"/>
  <c r="BU20" i="31"/>
  <c r="BU19" i="31"/>
  <c r="BU18" i="31"/>
  <c r="BU17" i="31"/>
  <c r="BU16" i="31"/>
  <c r="BU15" i="31"/>
  <c r="BU14" i="31"/>
  <c r="BU13" i="31"/>
  <c r="BU12" i="31"/>
  <c r="BU11" i="31"/>
  <c r="BU10" i="31"/>
  <c r="BU9" i="31"/>
  <c r="BU8" i="31"/>
  <c r="BU7" i="31"/>
  <c r="BU6" i="31"/>
  <c r="BR27" i="31"/>
  <c r="BR26" i="31"/>
  <c r="BR25" i="31"/>
  <c r="BR24" i="31"/>
  <c r="BR23" i="31"/>
  <c r="BR22" i="31"/>
  <c r="BR21" i="31"/>
  <c r="BR20" i="31"/>
  <c r="BR19" i="31"/>
  <c r="BR18" i="31"/>
  <c r="BR17" i="31"/>
  <c r="BR16" i="31"/>
  <c r="BR15" i="31"/>
  <c r="BR14" i="31"/>
  <c r="BR13" i="31"/>
  <c r="BR12" i="31"/>
  <c r="BR11" i="31"/>
  <c r="BR10" i="31"/>
  <c r="BR9" i="31"/>
  <c r="BR8" i="31"/>
  <c r="BR7" i="31"/>
  <c r="BR6" i="31"/>
  <c r="BO27" i="31"/>
  <c r="BO26" i="31"/>
  <c r="BO25" i="31"/>
  <c r="BO24" i="31"/>
  <c r="BO23" i="31"/>
  <c r="BO22" i="31"/>
  <c r="BO21" i="31"/>
  <c r="BO20" i="31"/>
  <c r="BO19" i="31"/>
  <c r="BO18" i="31"/>
  <c r="BO17" i="31"/>
  <c r="BO16" i="31"/>
  <c r="BO15" i="31"/>
  <c r="BO14" i="31"/>
  <c r="BO13" i="31"/>
  <c r="BO12" i="31"/>
  <c r="BO11" i="31"/>
  <c r="BO10" i="31"/>
  <c r="BO9" i="31"/>
  <c r="BO8" i="31"/>
  <c r="BO7" i="31"/>
  <c r="BO6" i="31"/>
  <c r="BL27" i="31"/>
  <c r="BL26" i="31"/>
  <c r="BL25" i="31"/>
  <c r="BL24" i="31"/>
  <c r="BL23" i="31"/>
  <c r="BL22" i="31"/>
  <c r="BL21" i="31"/>
  <c r="BL20" i="31"/>
  <c r="BL19" i="31"/>
  <c r="BL18" i="31"/>
  <c r="BL17" i="31"/>
  <c r="BL16" i="31"/>
  <c r="BL15" i="31"/>
  <c r="BL14" i="31"/>
  <c r="BL13" i="31"/>
  <c r="BL12" i="31"/>
  <c r="BL11" i="31"/>
  <c r="BL10" i="31"/>
  <c r="BL9" i="31"/>
  <c r="BL8" i="31"/>
  <c r="BL7" i="31"/>
  <c r="BL6" i="31"/>
  <c r="BI27" i="31"/>
  <c r="BI26" i="31"/>
  <c r="BI25" i="31"/>
  <c r="BI24" i="31"/>
  <c r="BI23" i="31"/>
  <c r="BI22" i="31"/>
  <c r="BI21" i="31"/>
  <c r="BI20" i="31"/>
  <c r="BI19" i="31"/>
  <c r="BI18" i="31"/>
  <c r="BI17" i="31"/>
  <c r="BI16" i="31"/>
  <c r="BI15" i="31"/>
  <c r="BI14" i="31"/>
  <c r="BI13" i="31"/>
  <c r="BI12" i="31"/>
  <c r="BI11" i="31"/>
  <c r="BI10" i="31"/>
  <c r="BI9" i="31"/>
  <c r="BI8" i="31"/>
  <c r="BI7" i="31"/>
  <c r="BI6" i="31"/>
  <c r="BF27" i="31"/>
  <c r="BF26" i="31"/>
  <c r="BF25" i="31"/>
  <c r="BF24" i="31"/>
  <c r="BF23" i="31"/>
  <c r="BF22" i="31"/>
  <c r="BF21" i="31"/>
  <c r="BF20" i="31"/>
  <c r="BF19" i="31"/>
  <c r="BF18" i="31"/>
  <c r="BF17" i="31"/>
  <c r="BF16" i="31"/>
  <c r="BF15" i="31"/>
  <c r="BF14" i="31"/>
  <c r="BF13" i="31"/>
  <c r="BF12" i="31"/>
  <c r="BF11" i="31"/>
  <c r="BF10" i="31"/>
  <c r="BF9" i="31"/>
  <c r="BF8" i="31"/>
  <c r="BF7" i="31"/>
  <c r="BF6" i="31"/>
  <c r="BC27" i="31"/>
  <c r="BC26" i="31"/>
  <c r="BC25" i="31"/>
  <c r="BC24" i="31"/>
  <c r="BC23" i="31"/>
  <c r="BC22" i="31"/>
  <c r="BC21" i="31"/>
  <c r="BC20" i="31"/>
  <c r="BC19" i="31"/>
  <c r="BC18" i="31"/>
  <c r="BC17" i="31"/>
  <c r="BC16" i="31"/>
  <c r="BC15" i="31"/>
  <c r="BC14" i="31"/>
  <c r="BC13" i="31"/>
  <c r="BC12" i="31"/>
  <c r="BC11" i="31"/>
  <c r="BC10" i="31"/>
  <c r="BC9" i="31"/>
  <c r="BC8" i="31"/>
  <c r="BC7" i="31"/>
  <c r="BC6" i="31"/>
  <c r="AZ27" i="31"/>
  <c r="AZ26" i="31"/>
  <c r="AZ25" i="31"/>
  <c r="AZ24" i="31"/>
  <c r="AZ23" i="31"/>
  <c r="AZ22" i="31"/>
  <c r="AZ21" i="31"/>
  <c r="AZ20" i="31"/>
  <c r="AZ19" i="31"/>
  <c r="AZ18" i="31"/>
  <c r="AZ17" i="31"/>
  <c r="AZ16" i="31"/>
  <c r="AZ15" i="31"/>
  <c r="AZ14" i="31"/>
  <c r="AZ13" i="31"/>
  <c r="AZ12" i="31"/>
  <c r="AZ11" i="31"/>
  <c r="AZ10" i="31"/>
  <c r="AZ9" i="31"/>
  <c r="AZ8" i="31"/>
  <c r="AZ7" i="31"/>
  <c r="AZ6" i="31"/>
  <c r="AW27" i="31"/>
  <c r="AW26" i="31"/>
  <c r="AW25" i="31"/>
  <c r="AW24" i="31"/>
  <c r="AW23" i="31"/>
  <c r="AW22" i="31"/>
  <c r="AW21" i="31"/>
  <c r="AW20" i="31"/>
  <c r="AW19" i="31"/>
  <c r="AW18" i="31"/>
  <c r="AW17" i="31"/>
  <c r="AW16" i="31"/>
  <c r="AW15" i="31"/>
  <c r="AW14" i="31"/>
  <c r="AW13" i="31"/>
  <c r="AW12" i="31"/>
  <c r="AW11" i="31"/>
  <c r="AW10" i="31"/>
  <c r="AW9" i="31"/>
  <c r="AW8" i="31"/>
  <c r="AW7" i="31"/>
  <c r="AW6" i="31"/>
  <c r="AT27" i="31"/>
  <c r="AT26" i="31"/>
  <c r="AT25" i="31"/>
  <c r="AT24" i="31"/>
  <c r="AT23" i="31"/>
  <c r="AT22" i="31"/>
  <c r="AT21" i="31"/>
  <c r="AT20" i="31"/>
  <c r="AT19" i="31"/>
  <c r="AT18" i="31"/>
  <c r="AT17" i="31"/>
  <c r="AT16" i="31"/>
  <c r="AT15" i="31"/>
  <c r="AT14" i="31"/>
  <c r="AT13" i="31"/>
  <c r="AT12" i="31"/>
  <c r="AT11" i="31"/>
  <c r="AT10" i="31"/>
  <c r="AT9" i="31"/>
  <c r="AT8" i="31"/>
  <c r="AT7" i="31"/>
  <c r="AT6" i="31"/>
  <c r="AQ27" i="31"/>
  <c r="AQ26" i="31"/>
  <c r="AQ25" i="31"/>
  <c r="AQ24" i="31"/>
  <c r="AQ23" i="31"/>
  <c r="AQ22" i="31"/>
  <c r="AQ21" i="31"/>
  <c r="AQ20" i="31"/>
  <c r="AQ19" i="31"/>
  <c r="AQ18" i="31"/>
  <c r="AQ17" i="31"/>
  <c r="AQ16" i="31"/>
  <c r="AQ15" i="31"/>
  <c r="AQ14" i="31"/>
  <c r="AQ13" i="31"/>
  <c r="AQ12" i="31"/>
  <c r="AQ11" i="31"/>
  <c r="AQ10" i="31"/>
  <c r="AQ9" i="31"/>
  <c r="AQ8" i="31"/>
  <c r="AQ7" i="31"/>
  <c r="AQ6" i="31"/>
  <c r="AN27" i="31"/>
  <c r="AN26" i="31"/>
  <c r="AN25" i="31"/>
  <c r="AN24" i="31"/>
  <c r="AN23" i="31"/>
  <c r="AN22" i="31"/>
  <c r="AN21" i="31"/>
  <c r="AN20" i="31"/>
  <c r="AN19" i="31"/>
  <c r="AN18" i="31"/>
  <c r="AN17" i="31"/>
  <c r="AN16" i="31"/>
  <c r="AN15" i="31"/>
  <c r="AN14" i="31"/>
  <c r="AN13" i="31"/>
  <c r="AN12" i="31"/>
  <c r="AN11" i="31"/>
  <c r="AN10" i="31"/>
  <c r="AN9" i="31"/>
  <c r="AN8" i="31"/>
  <c r="AN7" i="31"/>
  <c r="AN6" i="31"/>
  <c r="AK27" i="31"/>
  <c r="AK26" i="31"/>
  <c r="AK25" i="31"/>
  <c r="AK24" i="31"/>
  <c r="AK23" i="31"/>
  <c r="AK22" i="31"/>
  <c r="AK21" i="31"/>
  <c r="AK20" i="31"/>
  <c r="AK19" i="31"/>
  <c r="AK18" i="31"/>
  <c r="AK17" i="31"/>
  <c r="AK16" i="31"/>
  <c r="AK15" i="31"/>
  <c r="AK14" i="31"/>
  <c r="AK13" i="31"/>
  <c r="AK12" i="31"/>
  <c r="AK11" i="31"/>
  <c r="AK10" i="31"/>
  <c r="AK9" i="31"/>
  <c r="AK8" i="31"/>
  <c r="AK7" i="31"/>
  <c r="AK6" i="31"/>
  <c r="AH27" i="31"/>
  <c r="AH26" i="31"/>
  <c r="AH25" i="31"/>
  <c r="AH24" i="31"/>
  <c r="AH23" i="31"/>
  <c r="AH22" i="31"/>
  <c r="AH21" i="31"/>
  <c r="AH20" i="31"/>
  <c r="AH19" i="31"/>
  <c r="AH18" i="31"/>
  <c r="AH17" i="31"/>
  <c r="AH16" i="31"/>
  <c r="AH15" i="31"/>
  <c r="AH14" i="31"/>
  <c r="AH13" i="31"/>
  <c r="AH12" i="31"/>
  <c r="AH11" i="31"/>
  <c r="AH10" i="31"/>
  <c r="AH9" i="31"/>
  <c r="AH8" i="31"/>
  <c r="AH7" i="31"/>
  <c r="AH6" i="31"/>
  <c r="AE27" i="31"/>
  <c r="AE26" i="31"/>
  <c r="AE25" i="31"/>
  <c r="AE24" i="31"/>
  <c r="AE23" i="31"/>
  <c r="AE22" i="31"/>
  <c r="AE21" i="31"/>
  <c r="AE20" i="31"/>
  <c r="AE19" i="31"/>
  <c r="AE18" i="31"/>
  <c r="AE17" i="31"/>
  <c r="AE16" i="31"/>
  <c r="AE15" i="31"/>
  <c r="AE14" i="31"/>
  <c r="AE13" i="31"/>
  <c r="AE12" i="31"/>
  <c r="AE11" i="31"/>
  <c r="AE10" i="31"/>
  <c r="AE9" i="31"/>
  <c r="AE8" i="31"/>
  <c r="AE7" i="31"/>
  <c r="AE6" i="31"/>
  <c r="AB27" i="31"/>
  <c r="AB26" i="31"/>
  <c r="AB25" i="31"/>
  <c r="AB24" i="31"/>
  <c r="AB23" i="31"/>
  <c r="AB22" i="31"/>
  <c r="AB21" i="31"/>
  <c r="AB20" i="31"/>
  <c r="AB19" i="31"/>
  <c r="AB18" i="31"/>
  <c r="AB17" i="31"/>
  <c r="AB16" i="31"/>
  <c r="AB15" i="31"/>
  <c r="AB14" i="31"/>
  <c r="AB13" i="31"/>
  <c r="AB12" i="31"/>
  <c r="AB11" i="31"/>
  <c r="AB10" i="31"/>
  <c r="AB9" i="31"/>
  <c r="AB8" i="31"/>
  <c r="AB7" i="31"/>
  <c r="AB6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Y9" i="31"/>
  <c r="Y8" i="31"/>
  <c r="Y7" i="31"/>
  <c r="Y6" i="31"/>
  <c r="V27" i="31"/>
  <c r="V26" i="31"/>
  <c r="V25" i="31"/>
  <c r="V24" i="31"/>
  <c r="V23" i="31"/>
  <c r="V22" i="31"/>
  <c r="V21" i="31"/>
  <c r="V20" i="31"/>
  <c r="V19" i="31"/>
  <c r="V18" i="31"/>
  <c r="V17" i="31"/>
  <c r="V16" i="31"/>
  <c r="V15" i="31"/>
  <c r="V14" i="31"/>
  <c r="V13" i="31"/>
  <c r="V12" i="31"/>
  <c r="V11" i="31"/>
  <c r="V10" i="31"/>
  <c r="V9" i="31"/>
  <c r="V8" i="31"/>
  <c r="V7" i="31"/>
  <c r="V6" i="31"/>
  <c r="S27" i="31"/>
  <c r="S26" i="31"/>
  <c r="S25" i="31"/>
  <c r="S24" i="31"/>
  <c r="S23" i="31"/>
  <c r="S22" i="31"/>
  <c r="S21" i="31"/>
  <c r="S20" i="31"/>
  <c r="S19" i="31"/>
  <c r="S18" i="31"/>
  <c r="S17" i="31"/>
  <c r="S16" i="31"/>
  <c r="S15" i="31"/>
  <c r="S14" i="31"/>
  <c r="S13" i="31"/>
  <c r="S12" i="31"/>
  <c r="S11" i="31"/>
  <c r="S10" i="31"/>
  <c r="S9" i="31"/>
  <c r="S8" i="31"/>
  <c r="S7" i="31"/>
  <c r="S6" i="31"/>
  <c r="P27" i="31"/>
  <c r="P26" i="31"/>
  <c r="P25" i="31"/>
  <c r="P24" i="31"/>
  <c r="P23" i="31"/>
  <c r="P22" i="31"/>
  <c r="P21" i="31"/>
  <c r="P20" i="31"/>
  <c r="P19" i="31"/>
  <c r="P18" i="31"/>
  <c r="P17" i="31"/>
  <c r="P16" i="31"/>
  <c r="P15" i="31"/>
  <c r="P14" i="31"/>
  <c r="P13" i="31"/>
  <c r="P12" i="31"/>
  <c r="P11" i="31"/>
  <c r="P10" i="31"/>
  <c r="P9" i="31"/>
  <c r="P8" i="31"/>
  <c r="P7" i="31"/>
  <c r="P6" i="31"/>
  <c r="M26" i="31"/>
  <c r="M25" i="31"/>
  <c r="M24" i="31"/>
  <c r="M23" i="31"/>
  <c r="M22" i="31"/>
  <c r="M21" i="31"/>
  <c r="M20" i="31"/>
  <c r="M19" i="31"/>
  <c r="M18" i="31"/>
  <c r="M17" i="31"/>
  <c r="M16" i="31"/>
  <c r="M15" i="31"/>
  <c r="M14" i="31"/>
  <c r="M13" i="31"/>
  <c r="M12" i="31"/>
  <c r="M11" i="31"/>
  <c r="M10" i="31"/>
  <c r="M9" i="31"/>
  <c r="M8" i="31"/>
  <c r="M7" i="31"/>
  <c r="M6" i="31"/>
  <c r="J27" i="31"/>
  <c r="J26" i="31"/>
  <c r="J25" i="31"/>
  <c r="J24" i="31"/>
  <c r="J23" i="31"/>
  <c r="J22" i="31"/>
  <c r="J21" i="31"/>
  <c r="J20" i="31"/>
  <c r="J19" i="31"/>
  <c r="J18" i="31"/>
  <c r="J17" i="31"/>
  <c r="J16" i="31"/>
  <c r="J15" i="31"/>
  <c r="J14" i="31"/>
  <c r="J13" i="31"/>
  <c r="J12" i="31"/>
  <c r="J11" i="31"/>
  <c r="J10" i="31"/>
  <c r="J9" i="31"/>
  <c r="J8" i="31"/>
  <c r="J7" i="31"/>
  <c r="J6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AI28" i="27" l="1"/>
  <c r="AB27" i="27"/>
  <c r="Z28" i="27"/>
  <c r="BV28" i="27"/>
  <c r="BS28" i="27"/>
  <c r="BL27" i="27"/>
  <c r="BI27" i="27"/>
  <c r="BF27" i="27"/>
  <c r="AX28" i="27"/>
  <c r="AW27" i="27"/>
  <c r="AT27" i="27"/>
  <c r="AL28" i="27"/>
  <c r="AH27" i="27"/>
  <c r="AE27" i="27"/>
  <c r="CB27" i="27"/>
  <c r="CD18" i="27"/>
  <c r="CD19" i="27"/>
  <c r="CD26" i="27"/>
  <c r="CD13" i="27"/>
  <c r="CD14" i="27"/>
  <c r="CD15" i="27"/>
  <c r="CD21" i="27"/>
  <c r="CD20" i="27"/>
  <c r="CD22" i="27"/>
  <c r="CD23" i="27"/>
  <c r="CD16" i="27"/>
  <c r="CD17" i="27"/>
  <c r="CD24" i="27"/>
  <c r="CD25" i="27"/>
  <c r="CD11" i="27"/>
  <c r="CD12" i="27"/>
  <c r="CD6" i="27"/>
  <c r="CD7" i="27"/>
  <c r="CD10" i="27"/>
  <c r="CD8" i="27"/>
  <c r="CD9" i="27"/>
  <c r="AJ28" i="28"/>
  <c r="CC28" i="28" s="1"/>
  <c r="BV28" i="28"/>
  <c r="BU27" i="28"/>
  <c r="BP28" i="28"/>
  <c r="BJ28" i="28"/>
  <c r="BI27" i="28"/>
  <c r="AX28" i="28"/>
  <c r="AV28" i="28"/>
  <c r="AN27" i="28"/>
  <c r="AL28" i="28"/>
  <c r="AH27" i="28"/>
  <c r="CD26" i="28"/>
  <c r="W28" i="28"/>
  <c r="CD14" i="28"/>
  <c r="S27" i="28"/>
  <c r="N28" i="28"/>
  <c r="CD15" i="28"/>
  <c r="CD22" i="28"/>
  <c r="K28" i="28"/>
  <c r="H28" i="28"/>
  <c r="CD18" i="28"/>
  <c r="CD21" i="28"/>
  <c r="CD24" i="28"/>
  <c r="CD25" i="28"/>
  <c r="CD16" i="28"/>
  <c r="CD17" i="28"/>
  <c r="CD19" i="28"/>
  <c r="CD23" i="28"/>
  <c r="CD13" i="28"/>
  <c r="CD20" i="28"/>
  <c r="D27" i="28"/>
  <c r="B28" i="28"/>
  <c r="CD11" i="28"/>
  <c r="CD12" i="28"/>
  <c r="CD10" i="28"/>
  <c r="CD6" i="28"/>
  <c r="CD7" i="28"/>
  <c r="CD8" i="28"/>
  <c r="CD9" i="28"/>
  <c r="AB27" i="29"/>
  <c r="CA27" i="29"/>
  <c r="BX27" i="29"/>
  <c r="BP28" i="29"/>
  <c r="CB28" i="29" s="1"/>
  <c r="BO27" i="29"/>
  <c r="BD28" i="29"/>
  <c r="BC27" i="29"/>
  <c r="AR28" i="29"/>
  <c r="AQ27" i="29"/>
  <c r="AN27" i="29"/>
  <c r="AF28" i="29"/>
  <c r="AE27" i="29"/>
  <c r="CD26" i="29"/>
  <c r="T28" i="29"/>
  <c r="P27" i="29"/>
  <c r="CD16" i="29"/>
  <c r="CD18" i="29"/>
  <c r="CD21" i="29"/>
  <c r="H28" i="29"/>
  <c r="CD17" i="29"/>
  <c r="CD24" i="29"/>
  <c r="CD19" i="29"/>
  <c r="CD20" i="29"/>
  <c r="CD22" i="29"/>
  <c r="CD23" i="29"/>
  <c r="G27" i="29"/>
  <c r="CD25" i="29"/>
  <c r="CD13" i="29"/>
  <c r="CD14" i="29"/>
  <c r="CD15" i="29"/>
  <c r="CC27" i="29"/>
  <c r="CD6" i="29"/>
  <c r="CD7" i="29"/>
  <c r="CD8" i="29"/>
  <c r="CD9" i="29"/>
  <c r="CD10" i="29"/>
  <c r="CD11" i="29"/>
  <c r="CD12" i="29"/>
  <c r="CC28" i="24"/>
  <c r="M27" i="24"/>
  <c r="Y27" i="24"/>
  <c r="AK27" i="24"/>
  <c r="AW27" i="24"/>
  <c r="BI27" i="24"/>
  <c r="BU27" i="24"/>
  <c r="CC27" i="24"/>
  <c r="BY28" i="24"/>
  <c r="CB28" i="24" s="1"/>
  <c r="CC28" i="35"/>
  <c r="M27" i="35"/>
  <c r="Y27" i="35"/>
  <c r="AK27" i="35"/>
  <c r="AW27" i="35"/>
  <c r="BI27" i="35"/>
  <c r="BU27" i="35"/>
  <c r="CC27" i="35"/>
  <c r="BY28" i="35"/>
  <c r="CB28" i="35" s="1"/>
  <c r="CC28" i="25"/>
  <c r="M27" i="25"/>
  <c r="Y27" i="25"/>
  <c r="AK27" i="25"/>
  <c r="AW27" i="25"/>
  <c r="BI27" i="25"/>
  <c r="BU27" i="25"/>
  <c r="CC27" i="25"/>
  <c r="BY28" i="25"/>
  <c r="CB28" i="25" s="1"/>
  <c r="CC28" i="26"/>
  <c r="M27" i="26"/>
  <c r="Y27" i="26"/>
  <c r="AK27" i="26"/>
  <c r="AW27" i="26"/>
  <c r="BI27" i="26"/>
  <c r="BU27" i="26"/>
  <c r="CC27" i="26"/>
  <c r="BY28" i="26"/>
  <c r="CB28" i="26" s="1"/>
  <c r="CC28" i="27"/>
  <c r="CC27" i="27"/>
  <c r="CD27" i="27" s="1"/>
  <c r="AC28" i="27"/>
  <c r="AO28" i="27"/>
  <c r="BA28" i="27"/>
  <c r="BM28" i="27"/>
  <c r="BY28" i="27"/>
  <c r="CA27" i="27"/>
  <c r="CC27" i="28"/>
  <c r="E28" i="28"/>
  <c r="Q28" i="28"/>
  <c r="AC28" i="28"/>
  <c r="AO28" i="28"/>
  <c r="BA28" i="28"/>
  <c r="BM28" i="28"/>
  <c r="BY28" i="28"/>
  <c r="CA27" i="28"/>
  <c r="CB27" i="29"/>
  <c r="BW28" i="29"/>
  <c r="CC28" i="29" s="1"/>
  <c r="M27" i="29"/>
  <c r="Y27" i="29"/>
  <c r="AK27" i="29"/>
  <c r="AW27" i="29"/>
  <c r="BI27" i="29"/>
  <c r="BU27" i="29"/>
  <c r="BX6" i="32"/>
  <c r="CA6" i="32"/>
  <c r="CB6" i="32"/>
  <c r="CB7" i="32"/>
  <c r="CD27" i="28" l="1"/>
  <c r="CD27" i="29"/>
  <c r="CB28" i="27"/>
  <c r="CB28" i="28"/>
  <c r="AE12" i="36"/>
  <c r="BZ32" i="36" l="1"/>
  <c r="BH32" i="36"/>
  <c r="AL32" i="36"/>
  <c r="CC31" i="36"/>
  <c r="CD31" i="36" s="1"/>
  <c r="CB31" i="36"/>
  <c r="CA31" i="36"/>
  <c r="BX31" i="36"/>
  <c r="BU31" i="36"/>
  <c r="BR31" i="36"/>
  <c r="BO31" i="36"/>
  <c r="BL31" i="36"/>
  <c r="BI31" i="36"/>
  <c r="BF31" i="36"/>
  <c r="BC31" i="36"/>
  <c r="AZ31" i="36"/>
  <c r="AW31" i="36"/>
  <c r="AT31" i="36"/>
  <c r="AQ31" i="36"/>
  <c r="AN31" i="36"/>
  <c r="AK31" i="36"/>
  <c r="AH31" i="36"/>
  <c r="AE31" i="36"/>
  <c r="AB31" i="36"/>
  <c r="Y31" i="36"/>
  <c r="V31" i="36"/>
  <c r="S31" i="36"/>
  <c r="P31" i="36"/>
  <c r="M31" i="36"/>
  <c r="J31" i="36"/>
  <c r="G31" i="36"/>
  <c r="D31" i="36"/>
  <c r="CD30" i="36"/>
  <c r="CC30" i="36"/>
  <c r="CB30" i="36"/>
  <c r="CA30" i="36"/>
  <c r="BX30" i="36"/>
  <c r="BU30" i="36"/>
  <c r="BR30" i="36"/>
  <c r="BO30" i="36"/>
  <c r="BL30" i="36"/>
  <c r="BI30" i="36"/>
  <c r="BF30" i="36"/>
  <c r="BC30" i="36"/>
  <c r="AZ30" i="36"/>
  <c r="AW30" i="36"/>
  <c r="AT30" i="36"/>
  <c r="AQ30" i="36"/>
  <c r="AN30" i="36"/>
  <c r="AK30" i="36"/>
  <c r="AH30" i="36"/>
  <c r="AE30" i="36"/>
  <c r="AB30" i="36"/>
  <c r="Y30" i="36"/>
  <c r="V30" i="36"/>
  <c r="S30" i="36"/>
  <c r="P30" i="36"/>
  <c r="M30" i="36"/>
  <c r="J30" i="36"/>
  <c r="G30" i="36"/>
  <c r="D30" i="36"/>
  <c r="BD28" i="36"/>
  <c r="AL28" i="36"/>
  <c r="T28" i="36"/>
  <c r="BZ27" i="36"/>
  <c r="BZ28" i="36" s="1"/>
  <c r="BY27" i="36"/>
  <c r="BY28" i="36" s="1"/>
  <c r="BW27" i="36"/>
  <c r="BV27" i="36"/>
  <c r="BV32" i="36" s="1"/>
  <c r="BT27" i="36"/>
  <c r="BT28" i="36" s="1"/>
  <c r="BS27" i="36"/>
  <c r="BS28" i="36" s="1"/>
  <c r="BQ27" i="36"/>
  <c r="BP27" i="36"/>
  <c r="BP32" i="36" s="1"/>
  <c r="BN27" i="36"/>
  <c r="BN28" i="36" s="1"/>
  <c r="BM27" i="36"/>
  <c r="BM28" i="36" s="1"/>
  <c r="BK27" i="36"/>
  <c r="BK28" i="36" s="1"/>
  <c r="BJ27" i="36"/>
  <c r="BJ32" i="36" s="1"/>
  <c r="BH27" i="36"/>
  <c r="BH28" i="36" s="1"/>
  <c r="BG27" i="36"/>
  <c r="BG28" i="36" s="1"/>
  <c r="BE27" i="36"/>
  <c r="BE32" i="36" s="1"/>
  <c r="BD27" i="36"/>
  <c r="BD32" i="36" s="1"/>
  <c r="BC27" i="36"/>
  <c r="BB27" i="36"/>
  <c r="BB28" i="36" s="1"/>
  <c r="BA27" i="36"/>
  <c r="BA28" i="36" s="1"/>
  <c r="AY27" i="36"/>
  <c r="AY32" i="36" s="1"/>
  <c r="AX27" i="36"/>
  <c r="AX32" i="36" s="1"/>
  <c r="AV27" i="36"/>
  <c r="AV28" i="36" s="1"/>
  <c r="AU27" i="36"/>
  <c r="AU28" i="36" s="1"/>
  <c r="AS27" i="36"/>
  <c r="AS32" i="36" s="1"/>
  <c r="AR27" i="36"/>
  <c r="AR32" i="36" s="1"/>
  <c r="AP27" i="36"/>
  <c r="AP28" i="36" s="1"/>
  <c r="AO27" i="36"/>
  <c r="AO28" i="36" s="1"/>
  <c r="AM27" i="36"/>
  <c r="AM32" i="36" s="1"/>
  <c r="AL27" i="36"/>
  <c r="AJ27" i="36"/>
  <c r="AJ28" i="36" s="1"/>
  <c r="AI27" i="36"/>
  <c r="AI28" i="36" s="1"/>
  <c r="AG27" i="36"/>
  <c r="AG32" i="36" s="1"/>
  <c r="AF27" i="36"/>
  <c r="AF32" i="36" s="1"/>
  <c r="AD27" i="36"/>
  <c r="AD28" i="36" s="1"/>
  <c r="AC27" i="36"/>
  <c r="AC28" i="36" s="1"/>
  <c r="AA27" i="36"/>
  <c r="AA32" i="36" s="1"/>
  <c r="Z27" i="36"/>
  <c r="Z32" i="36" s="1"/>
  <c r="X27" i="36"/>
  <c r="X28" i="36" s="1"/>
  <c r="W27" i="36"/>
  <c r="W28" i="36" s="1"/>
  <c r="U27" i="36"/>
  <c r="U32" i="36" s="1"/>
  <c r="T27" i="36"/>
  <c r="T32" i="36" s="1"/>
  <c r="S27" i="36"/>
  <c r="R27" i="36"/>
  <c r="R28" i="36" s="1"/>
  <c r="Q27" i="36"/>
  <c r="Q28" i="36" s="1"/>
  <c r="O27" i="36"/>
  <c r="O32" i="36" s="1"/>
  <c r="N27" i="36"/>
  <c r="N32" i="36" s="1"/>
  <c r="L27" i="36"/>
  <c r="L28" i="36" s="1"/>
  <c r="K27" i="36"/>
  <c r="K28" i="36" s="1"/>
  <c r="I27" i="36"/>
  <c r="I32" i="36" s="1"/>
  <c r="H27" i="36"/>
  <c r="H32" i="36" s="1"/>
  <c r="F27" i="36"/>
  <c r="F28" i="36" s="1"/>
  <c r="E27" i="36"/>
  <c r="E28" i="36" s="1"/>
  <c r="C27" i="36"/>
  <c r="C32" i="36" s="1"/>
  <c r="B27" i="36"/>
  <c r="B32" i="36" s="1"/>
  <c r="CC26" i="36"/>
  <c r="CB26" i="36"/>
  <c r="Y26" i="36"/>
  <c r="CC25" i="36"/>
  <c r="CB25" i="36"/>
  <c r="CA25" i="36"/>
  <c r="BX25" i="36"/>
  <c r="BU25" i="36"/>
  <c r="BR25" i="36"/>
  <c r="BI25" i="36"/>
  <c r="BF25" i="36"/>
  <c r="BC25" i="36"/>
  <c r="AZ25" i="36"/>
  <c r="AW25" i="36"/>
  <c r="AT25" i="36"/>
  <c r="AQ25" i="36"/>
  <c r="AN25" i="36"/>
  <c r="AK25" i="36"/>
  <c r="AH25" i="36"/>
  <c r="AE25" i="36"/>
  <c r="AB25" i="36"/>
  <c r="Y25" i="36"/>
  <c r="V25" i="36"/>
  <c r="S25" i="36"/>
  <c r="P25" i="36"/>
  <c r="M25" i="36"/>
  <c r="J25" i="36"/>
  <c r="D25" i="36"/>
  <c r="CC24" i="36"/>
  <c r="CB24" i="36"/>
  <c r="CA24" i="36"/>
  <c r="BX24" i="36"/>
  <c r="BU24" i="36"/>
  <c r="BR24" i="36"/>
  <c r="BO24" i="36"/>
  <c r="BL24" i="36"/>
  <c r="BI24" i="36"/>
  <c r="BF24" i="36"/>
  <c r="BC24" i="36"/>
  <c r="AZ24" i="36"/>
  <c r="AW24" i="36"/>
  <c r="AT24" i="36"/>
  <c r="AQ24" i="36"/>
  <c r="AN24" i="36"/>
  <c r="AK24" i="36"/>
  <c r="AH24" i="36"/>
  <c r="AE24" i="36"/>
  <c r="AB24" i="36"/>
  <c r="Y24" i="36"/>
  <c r="V24" i="36"/>
  <c r="S24" i="36"/>
  <c r="P24" i="36"/>
  <c r="M24" i="36"/>
  <c r="J24" i="36"/>
  <c r="G24" i="36"/>
  <c r="D24" i="36"/>
  <c r="CC23" i="36"/>
  <c r="CB23" i="36"/>
  <c r="CA23" i="36"/>
  <c r="BX23" i="36"/>
  <c r="BU23" i="36"/>
  <c r="BR23" i="36"/>
  <c r="BO23" i="36"/>
  <c r="BL23" i="36"/>
  <c r="BI23" i="36"/>
  <c r="BF23" i="36"/>
  <c r="BC23" i="36"/>
  <c r="AZ23" i="36"/>
  <c r="AW23" i="36"/>
  <c r="AT23" i="36"/>
  <c r="AQ23" i="36"/>
  <c r="AN23" i="36"/>
  <c r="AK23" i="36"/>
  <c r="AH23" i="36"/>
  <c r="AE23" i="36"/>
  <c r="AB23" i="36"/>
  <c r="Y23" i="36"/>
  <c r="V23" i="36"/>
  <c r="S23" i="36"/>
  <c r="P23" i="36"/>
  <c r="M23" i="36"/>
  <c r="J23" i="36"/>
  <c r="G23" i="36"/>
  <c r="D23" i="36"/>
  <c r="CC22" i="36"/>
  <c r="CB22" i="36"/>
  <c r="CA22" i="36"/>
  <c r="BX22" i="36"/>
  <c r="BU22" i="36"/>
  <c r="BR22" i="36"/>
  <c r="BO22" i="36"/>
  <c r="BL22" i="36"/>
  <c r="BI22" i="36"/>
  <c r="BF22" i="36"/>
  <c r="BC22" i="36"/>
  <c r="AZ22" i="36"/>
  <c r="AW22" i="36"/>
  <c r="AT22" i="36"/>
  <c r="AQ22" i="36"/>
  <c r="AN22" i="36"/>
  <c r="AK22" i="36"/>
  <c r="AH22" i="36"/>
  <c r="AE22" i="36"/>
  <c r="AB22" i="36"/>
  <c r="Y22" i="36"/>
  <c r="V22" i="36"/>
  <c r="S22" i="36"/>
  <c r="P22" i="36"/>
  <c r="M22" i="36"/>
  <c r="J22" i="36"/>
  <c r="G22" i="36"/>
  <c r="D22" i="36"/>
  <c r="CC21" i="36"/>
  <c r="CB21" i="36"/>
  <c r="CC20" i="36"/>
  <c r="CB20" i="36"/>
  <c r="CA20" i="36"/>
  <c r="BX20" i="36"/>
  <c r="BU20" i="36"/>
  <c r="BR20" i="36"/>
  <c r="BO20" i="36"/>
  <c r="BL20" i="36"/>
  <c r="BI20" i="36"/>
  <c r="BF20" i="36"/>
  <c r="BC20" i="36"/>
  <c r="AZ20" i="36"/>
  <c r="AW20" i="36"/>
  <c r="AT20" i="36"/>
  <c r="AQ20" i="36"/>
  <c r="AN20" i="36"/>
  <c r="AK20" i="36"/>
  <c r="AH20" i="36"/>
  <c r="AE20" i="36"/>
  <c r="AB20" i="36"/>
  <c r="Y20" i="36"/>
  <c r="V20" i="36"/>
  <c r="S20" i="36"/>
  <c r="P20" i="36"/>
  <c r="M20" i="36"/>
  <c r="J20" i="36"/>
  <c r="G20" i="36"/>
  <c r="D20" i="36"/>
  <c r="CC19" i="36"/>
  <c r="CB19" i="36"/>
  <c r="CA19" i="36"/>
  <c r="BX19" i="36"/>
  <c r="BU19" i="36"/>
  <c r="BR19" i="36"/>
  <c r="BO19" i="36"/>
  <c r="BL19" i="36"/>
  <c r="BI19" i="36"/>
  <c r="BF19" i="36"/>
  <c r="BC19" i="36"/>
  <c r="AZ19" i="36"/>
  <c r="AW19" i="36"/>
  <c r="AT19" i="36"/>
  <c r="AQ19" i="36"/>
  <c r="AN19" i="36"/>
  <c r="AK19" i="36"/>
  <c r="AH19" i="36"/>
  <c r="AE19" i="36"/>
  <c r="AB19" i="36"/>
  <c r="Y19" i="36"/>
  <c r="V19" i="36"/>
  <c r="S19" i="36"/>
  <c r="P19" i="36"/>
  <c r="M19" i="36"/>
  <c r="J19" i="36"/>
  <c r="G19" i="36"/>
  <c r="D19" i="36"/>
  <c r="CC18" i="36"/>
  <c r="CB18" i="36"/>
  <c r="CA18" i="36"/>
  <c r="BX18" i="36"/>
  <c r="BU18" i="36"/>
  <c r="BR18" i="36"/>
  <c r="BF18" i="36"/>
  <c r="AZ18" i="36"/>
  <c r="AW18" i="36"/>
  <c r="AK18" i="36"/>
  <c r="AH18" i="36"/>
  <c r="AE18" i="36"/>
  <c r="M18" i="36"/>
  <c r="J18" i="36"/>
  <c r="CC17" i="36"/>
  <c r="CB17" i="36"/>
  <c r="CA17" i="36"/>
  <c r="BX17" i="36"/>
  <c r="BU17" i="36"/>
  <c r="BR17" i="36"/>
  <c r="BO17" i="36"/>
  <c r="BL17" i="36"/>
  <c r="BI17" i="36"/>
  <c r="BF17" i="36"/>
  <c r="BC17" i="36"/>
  <c r="AZ17" i="36"/>
  <c r="AW17" i="36"/>
  <c r="AT17" i="36"/>
  <c r="AQ17" i="36"/>
  <c r="AN17" i="36"/>
  <c r="AK17" i="36"/>
  <c r="AH17" i="36"/>
  <c r="AE17" i="36"/>
  <c r="AB17" i="36"/>
  <c r="Y17" i="36"/>
  <c r="V17" i="36"/>
  <c r="S17" i="36"/>
  <c r="P17" i="36"/>
  <c r="M17" i="36"/>
  <c r="J17" i="36"/>
  <c r="G17" i="36"/>
  <c r="D17" i="36"/>
  <c r="CC16" i="36"/>
  <c r="CB16" i="36"/>
  <c r="CA16" i="36"/>
  <c r="BX16" i="36"/>
  <c r="BU16" i="36"/>
  <c r="BR16" i="36"/>
  <c r="BO16" i="36"/>
  <c r="BL16" i="36"/>
  <c r="BI16" i="36"/>
  <c r="BF16" i="36"/>
  <c r="BC16" i="36"/>
  <c r="AZ16" i="36"/>
  <c r="AW16" i="36"/>
  <c r="AT16" i="36"/>
  <c r="AQ16" i="36"/>
  <c r="AN16" i="36"/>
  <c r="AK16" i="36"/>
  <c r="AH16" i="36"/>
  <c r="AE16" i="36"/>
  <c r="AB16" i="36"/>
  <c r="Y16" i="36"/>
  <c r="V16" i="36"/>
  <c r="S16" i="36"/>
  <c r="P16" i="36"/>
  <c r="M16" i="36"/>
  <c r="J16" i="36"/>
  <c r="G16" i="36"/>
  <c r="D16" i="36"/>
  <c r="CC15" i="36"/>
  <c r="CB15" i="36"/>
  <c r="CA15" i="36"/>
  <c r="BX15" i="36"/>
  <c r="BU15" i="36"/>
  <c r="BR15" i="36"/>
  <c r="BO15" i="36"/>
  <c r="BL15" i="36"/>
  <c r="BI15" i="36"/>
  <c r="BF15" i="36"/>
  <c r="BC15" i="36"/>
  <c r="AZ15" i="36"/>
  <c r="AW15" i="36"/>
  <c r="AT15" i="36"/>
  <c r="AQ15" i="36"/>
  <c r="AN15" i="36"/>
  <c r="AK15" i="36"/>
  <c r="AH15" i="36"/>
  <c r="AE15" i="36"/>
  <c r="AB15" i="36"/>
  <c r="Y15" i="36"/>
  <c r="V15" i="36"/>
  <c r="S15" i="36"/>
  <c r="P15" i="36"/>
  <c r="M15" i="36"/>
  <c r="J15" i="36"/>
  <c r="G15" i="36"/>
  <c r="D15" i="36"/>
  <c r="CC14" i="36"/>
  <c r="CB14" i="36"/>
  <c r="BU14" i="36"/>
  <c r="BR14" i="36"/>
  <c r="BO14" i="36"/>
  <c r="BL14" i="36"/>
  <c r="BI14" i="36"/>
  <c r="BF14" i="36"/>
  <c r="BC14" i="36"/>
  <c r="AZ14" i="36"/>
  <c r="AW14" i="36"/>
  <c r="AT14" i="36"/>
  <c r="AQ14" i="36"/>
  <c r="AN14" i="36"/>
  <c r="AK14" i="36"/>
  <c r="AH14" i="36"/>
  <c r="AE14" i="36"/>
  <c r="AB14" i="36"/>
  <c r="Y14" i="36"/>
  <c r="V14" i="36"/>
  <c r="S14" i="36"/>
  <c r="P14" i="36"/>
  <c r="M14" i="36"/>
  <c r="J14" i="36"/>
  <c r="G14" i="36"/>
  <c r="D14" i="36"/>
  <c r="CC13" i="36"/>
  <c r="CB13" i="36"/>
  <c r="CA13" i="36"/>
  <c r="BX13" i="36"/>
  <c r="BU13" i="36"/>
  <c r="BR13" i="36"/>
  <c r="BO13" i="36"/>
  <c r="BL13" i="36"/>
  <c r="BI13" i="36"/>
  <c r="BF13" i="36"/>
  <c r="BC13" i="36"/>
  <c r="AZ13" i="36"/>
  <c r="AW13" i="36"/>
  <c r="AT13" i="36"/>
  <c r="AQ13" i="36"/>
  <c r="AN13" i="36"/>
  <c r="AK13" i="36"/>
  <c r="AH13" i="36"/>
  <c r="AE13" i="36"/>
  <c r="AB13" i="36"/>
  <c r="Y13" i="36"/>
  <c r="V13" i="36"/>
  <c r="S13" i="36"/>
  <c r="P13" i="36"/>
  <c r="M13" i="36"/>
  <c r="J13" i="36"/>
  <c r="G13" i="36"/>
  <c r="D13" i="36"/>
  <c r="CC12" i="36"/>
  <c r="CB12" i="36"/>
  <c r="CA12" i="36"/>
  <c r="BX12" i="36"/>
  <c r="BU12" i="36"/>
  <c r="BR12" i="36"/>
  <c r="BO12" i="36"/>
  <c r="BL12" i="36"/>
  <c r="BI12" i="36"/>
  <c r="BF12" i="36"/>
  <c r="BC12" i="36"/>
  <c r="AZ12" i="36"/>
  <c r="AW12" i="36"/>
  <c r="AT12" i="36"/>
  <c r="AQ12" i="36"/>
  <c r="AN12" i="36"/>
  <c r="AK12" i="36"/>
  <c r="AH12" i="36"/>
  <c r="AB12" i="36"/>
  <c r="Y12" i="36"/>
  <c r="V12" i="36"/>
  <c r="S12" i="36"/>
  <c r="P12" i="36"/>
  <c r="M12" i="36"/>
  <c r="J12" i="36"/>
  <c r="G12" i="36"/>
  <c r="D12" i="36"/>
  <c r="CC11" i="36"/>
  <c r="CB11" i="36"/>
  <c r="CA11" i="36"/>
  <c r="BF11" i="36"/>
  <c r="BC11" i="36"/>
  <c r="AW11" i="36"/>
  <c r="AQ11" i="36"/>
  <c r="AN11" i="36"/>
  <c r="AK11" i="36"/>
  <c r="AH11" i="36"/>
  <c r="Y11" i="36"/>
  <c r="V11" i="36"/>
  <c r="S11" i="36"/>
  <c r="J11" i="36"/>
  <c r="CC10" i="36"/>
  <c r="CB10" i="36"/>
  <c r="CA10" i="36"/>
  <c r="BX10" i="36"/>
  <c r="BU10" i="36"/>
  <c r="BR10" i="36"/>
  <c r="BO10" i="36"/>
  <c r="BL10" i="36"/>
  <c r="BI10" i="36"/>
  <c r="BF10" i="36"/>
  <c r="BC10" i="36"/>
  <c r="AZ10" i="36"/>
  <c r="AW10" i="36"/>
  <c r="AT10" i="36"/>
  <c r="AQ10" i="36"/>
  <c r="AN10" i="36"/>
  <c r="AK10" i="36"/>
  <c r="AH10" i="36"/>
  <c r="AE10" i="36"/>
  <c r="AB10" i="36"/>
  <c r="Y10" i="36"/>
  <c r="V10" i="36"/>
  <c r="S10" i="36"/>
  <c r="P10" i="36"/>
  <c r="M10" i="36"/>
  <c r="J10" i="36"/>
  <c r="G10" i="36"/>
  <c r="D10" i="36"/>
  <c r="CC9" i="36"/>
  <c r="CB9" i="36"/>
  <c r="CA9" i="36"/>
  <c r="BX9" i="36"/>
  <c r="BU9" i="36"/>
  <c r="BR9" i="36"/>
  <c r="BO9" i="36"/>
  <c r="BL9" i="36"/>
  <c r="BI9" i="36"/>
  <c r="BF9" i="36"/>
  <c r="BC9" i="36"/>
  <c r="AZ9" i="36"/>
  <c r="AW9" i="36"/>
  <c r="AT9" i="36"/>
  <c r="AQ9" i="36"/>
  <c r="AN9" i="36"/>
  <c r="AK9" i="36"/>
  <c r="AH9" i="36"/>
  <c r="AE9" i="36"/>
  <c r="AB9" i="36"/>
  <c r="Y9" i="36"/>
  <c r="V9" i="36"/>
  <c r="S9" i="36"/>
  <c r="P9" i="36"/>
  <c r="M9" i="36"/>
  <c r="J9" i="36"/>
  <c r="G9" i="36"/>
  <c r="D9" i="36"/>
  <c r="CC8" i="36"/>
  <c r="CB8" i="36"/>
  <c r="CA8" i="36"/>
  <c r="BX8" i="36"/>
  <c r="BR8" i="36"/>
  <c r="BO8" i="36"/>
  <c r="BL8" i="36"/>
  <c r="BF8" i="36"/>
  <c r="BC8" i="36"/>
  <c r="AZ8" i="36"/>
  <c r="AT8" i="36"/>
  <c r="AQ8" i="36"/>
  <c r="AN8" i="36"/>
  <c r="AK8" i="36"/>
  <c r="AH8" i="36"/>
  <c r="AE8" i="36"/>
  <c r="AB8" i="36"/>
  <c r="Y8" i="36"/>
  <c r="S8" i="36"/>
  <c r="P8" i="36"/>
  <c r="M8" i="36"/>
  <c r="J8" i="36"/>
  <c r="D8" i="36"/>
  <c r="CC7" i="36"/>
  <c r="CB7" i="36"/>
  <c r="BU7" i="36"/>
  <c r="BR7" i="36"/>
  <c r="BO7" i="36"/>
  <c r="BL7" i="36"/>
  <c r="BI7" i="36"/>
  <c r="BF7" i="36"/>
  <c r="BC7" i="36"/>
  <c r="AZ7" i="36"/>
  <c r="AW7" i="36"/>
  <c r="AT7" i="36"/>
  <c r="AQ7" i="36"/>
  <c r="AN7" i="36"/>
  <c r="AK7" i="36"/>
  <c r="AH7" i="36"/>
  <c r="AE7" i="36"/>
  <c r="AB7" i="36"/>
  <c r="Y7" i="36"/>
  <c r="V7" i="36"/>
  <c r="S7" i="36"/>
  <c r="P7" i="36"/>
  <c r="M7" i="36"/>
  <c r="G7" i="36"/>
  <c r="D7" i="36"/>
  <c r="CC6" i="36"/>
  <c r="CB6" i="36"/>
  <c r="CA6" i="36"/>
  <c r="BX6" i="36"/>
  <c r="BU6" i="36"/>
  <c r="BR6" i="36"/>
  <c r="BO6" i="36"/>
  <c r="BL6" i="36"/>
  <c r="BI6" i="36"/>
  <c r="BF6" i="36"/>
  <c r="BC6" i="36"/>
  <c r="AZ6" i="36"/>
  <c r="AW6" i="36"/>
  <c r="AT6" i="36"/>
  <c r="AQ6" i="36"/>
  <c r="AN6" i="36"/>
  <c r="AK6" i="36"/>
  <c r="AH6" i="36"/>
  <c r="AE6" i="36"/>
  <c r="AB6" i="36"/>
  <c r="Y6" i="36"/>
  <c r="V6" i="36"/>
  <c r="S6" i="36"/>
  <c r="P6" i="36"/>
  <c r="M6" i="36"/>
  <c r="J6" i="36"/>
  <c r="G6" i="36"/>
  <c r="D6" i="36"/>
  <c r="Z28" i="36" l="1"/>
  <c r="BV28" i="36"/>
  <c r="CA27" i="36"/>
  <c r="BT32" i="36"/>
  <c r="BR27" i="36"/>
  <c r="BP28" i="36"/>
  <c r="BO27" i="36"/>
  <c r="BN32" i="36"/>
  <c r="BJ28" i="36"/>
  <c r="BF32" i="36"/>
  <c r="AX28" i="36"/>
  <c r="AR28" i="36"/>
  <c r="AQ27" i="36"/>
  <c r="AF28" i="36"/>
  <c r="AE27" i="36"/>
  <c r="CD21" i="36"/>
  <c r="N28" i="36"/>
  <c r="CD19" i="36"/>
  <c r="H28" i="36"/>
  <c r="CC27" i="36"/>
  <c r="CC32" i="36" s="1"/>
  <c r="G27" i="36"/>
  <c r="CD14" i="36"/>
  <c r="CD16" i="36"/>
  <c r="CD17" i="36"/>
  <c r="CD22" i="36"/>
  <c r="CD24" i="36"/>
  <c r="CD26" i="36"/>
  <c r="CD15" i="36"/>
  <c r="CD25" i="36"/>
  <c r="B28" i="36"/>
  <c r="CD13" i="36"/>
  <c r="CD18" i="36"/>
  <c r="CD20" i="36"/>
  <c r="CD23" i="36"/>
  <c r="CD6" i="36"/>
  <c r="CD7" i="36"/>
  <c r="CD11" i="36"/>
  <c r="CD9" i="36"/>
  <c r="CD12" i="36"/>
  <c r="CD8" i="36"/>
  <c r="CD10" i="36"/>
  <c r="CA28" i="36"/>
  <c r="E32" i="36"/>
  <c r="K32" i="36"/>
  <c r="Q32" i="36"/>
  <c r="W32" i="36"/>
  <c r="AC32" i="36"/>
  <c r="AI32" i="36"/>
  <c r="AO32" i="36"/>
  <c r="AU32" i="36"/>
  <c r="BA32" i="36"/>
  <c r="BK32" i="36"/>
  <c r="BQ32" i="36"/>
  <c r="BW32" i="36"/>
  <c r="D27" i="36"/>
  <c r="P27" i="36"/>
  <c r="AB27" i="36"/>
  <c r="AN27" i="36"/>
  <c r="AZ27" i="36"/>
  <c r="BL27" i="36"/>
  <c r="BX27" i="36"/>
  <c r="CB27" i="36"/>
  <c r="C28" i="36"/>
  <c r="I28" i="36"/>
  <c r="O28" i="36"/>
  <c r="U28" i="36"/>
  <c r="AA28" i="36"/>
  <c r="AG28" i="36"/>
  <c r="AM28" i="36"/>
  <c r="AS28" i="36"/>
  <c r="AY28" i="36"/>
  <c r="BE28" i="36"/>
  <c r="BQ28" i="36"/>
  <c r="BW28" i="36"/>
  <c r="F32" i="36"/>
  <c r="L32" i="36"/>
  <c r="R32" i="36"/>
  <c r="X32" i="36"/>
  <c r="AD32" i="36"/>
  <c r="AJ32" i="36"/>
  <c r="AP32" i="36"/>
  <c r="AV32" i="36"/>
  <c r="BB32" i="36"/>
  <c r="BG32" i="36"/>
  <c r="BM32" i="36"/>
  <c r="BS32" i="36"/>
  <c r="BY32" i="36"/>
  <c r="M27" i="36"/>
  <c r="Y27" i="36"/>
  <c r="AK27" i="36"/>
  <c r="AW27" i="36"/>
  <c r="BI27" i="36"/>
  <c r="BU27" i="36"/>
  <c r="J27" i="36"/>
  <c r="V27" i="36"/>
  <c r="AH27" i="36"/>
  <c r="AT27" i="36"/>
  <c r="BF27" i="36"/>
  <c r="BZ32" i="35"/>
  <c r="BY32" i="35"/>
  <c r="BS32" i="35"/>
  <c r="BN32" i="35"/>
  <c r="BM32" i="35"/>
  <c r="BG32" i="35"/>
  <c r="BB32" i="35"/>
  <c r="AX32" i="35"/>
  <c r="AP32" i="35"/>
  <c r="AL32" i="35"/>
  <c r="AD32" i="35"/>
  <c r="Z32" i="35"/>
  <c r="R32" i="35"/>
  <c r="N32" i="35"/>
  <c r="F32" i="35"/>
  <c r="B32" i="35"/>
  <c r="CD31" i="35"/>
  <c r="CC31" i="35"/>
  <c r="CB31" i="35"/>
  <c r="CA31" i="35"/>
  <c r="BX31" i="35"/>
  <c r="BU31" i="35"/>
  <c r="BR31" i="35"/>
  <c r="BO31" i="35"/>
  <c r="BL31" i="35"/>
  <c r="BI31" i="35"/>
  <c r="BF31" i="35"/>
  <c r="BC31" i="35"/>
  <c r="AZ31" i="35"/>
  <c r="AW31" i="35"/>
  <c r="AT31" i="35"/>
  <c r="AQ31" i="35"/>
  <c r="AN31" i="35"/>
  <c r="AK31" i="35"/>
  <c r="AH31" i="35"/>
  <c r="AE31" i="35"/>
  <c r="AB31" i="35"/>
  <c r="Y31" i="35"/>
  <c r="V31" i="35"/>
  <c r="S31" i="35"/>
  <c r="P31" i="35"/>
  <c r="M31" i="35"/>
  <c r="J31" i="35"/>
  <c r="G31" i="35"/>
  <c r="D31" i="35"/>
  <c r="CC30" i="35"/>
  <c r="CB30" i="35"/>
  <c r="CD30" i="35" s="1"/>
  <c r="CA30" i="35"/>
  <c r="BX30" i="35"/>
  <c r="BU30" i="35"/>
  <c r="BR30" i="35"/>
  <c r="BO30" i="35"/>
  <c r="BL30" i="35"/>
  <c r="BI30" i="35"/>
  <c r="BF30" i="35"/>
  <c r="BC30" i="35"/>
  <c r="AZ30" i="35"/>
  <c r="AW30" i="35"/>
  <c r="AT30" i="35"/>
  <c r="AQ30" i="35"/>
  <c r="AN30" i="35"/>
  <c r="AK30" i="35"/>
  <c r="AH30" i="35"/>
  <c r="AE30" i="35"/>
  <c r="AB30" i="35"/>
  <c r="Y30" i="35"/>
  <c r="V30" i="35"/>
  <c r="S30" i="35"/>
  <c r="P30" i="35"/>
  <c r="M30" i="35"/>
  <c r="J30" i="35"/>
  <c r="G30" i="35"/>
  <c r="D30" i="35"/>
  <c r="BW32" i="35"/>
  <c r="BV32" i="35"/>
  <c r="BT32" i="35"/>
  <c r="BQ32" i="35"/>
  <c r="BK32" i="35"/>
  <c r="BJ32" i="35"/>
  <c r="BH32" i="35"/>
  <c r="BE32" i="35"/>
  <c r="BA32" i="35"/>
  <c r="AY32" i="35"/>
  <c r="AU32" i="35"/>
  <c r="AS32" i="35"/>
  <c r="AO32" i="35"/>
  <c r="AM32" i="35"/>
  <c r="AJ32" i="35"/>
  <c r="AI32" i="35"/>
  <c r="AG32" i="35"/>
  <c r="AC32" i="35"/>
  <c r="AA32" i="35"/>
  <c r="W32" i="35"/>
  <c r="U32" i="35"/>
  <c r="Q32" i="35"/>
  <c r="O32" i="35"/>
  <c r="L32" i="35"/>
  <c r="K32" i="35"/>
  <c r="I32" i="35"/>
  <c r="E32" i="35"/>
  <c r="C32" i="35"/>
  <c r="CC30" i="34"/>
  <c r="CB30" i="34"/>
  <c r="CA30" i="34"/>
  <c r="BX30" i="34"/>
  <c r="BU30" i="34"/>
  <c r="BR30" i="34"/>
  <c r="BO30" i="34"/>
  <c r="BL30" i="34"/>
  <c r="BI30" i="34"/>
  <c r="BF30" i="34"/>
  <c r="BC30" i="34"/>
  <c r="AZ30" i="34"/>
  <c r="AW30" i="34"/>
  <c r="AT30" i="34"/>
  <c r="AQ30" i="34"/>
  <c r="AN30" i="34"/>
  <c r="AK30" i="34"/>
  <c r="AH30" i="34"/>
  <c r="AE30" i="34"/>
  <c r="AB30" i="34"/>
  <c r="Y30" i="34"/>
  <c r="V30" i="34"/>
  <c r="S30" i="34"/>
  <c r="P30" i="34"/>
  <c r="M30" i="34"/>
  <c r="J30" i="34"/>
  <c r="G30" i="34"/>
  <c r="D30" i="34"/>
  <c r="CC29" i="34"/>
  <c r="CB29" i="34"/>
  <c r="CA29" i="34"/>
  <c r="BX29" i="34"/>
  <c r="BU29" i="34"/>
  <c r="BR29" i="34"/>
  <c r="BO29" i="34"/>
  <c r="BL29" i="34"/>
  <c r="BI29" i="34"/>
  <c r="BF29" i="34"/>
  <c r="BC29" i="34"/>
  <c r="AZ29" i="34"/>
  <c r="AW29" i="34"/>
  <c r="AT29" i="34"/>
  <c r="AQ29" i="34"/>
  <c r="AN29" i="34"/>
  <c r="AK29" i="34"/>
  <c r="AH29" i="34"/>
  <c r="AE29" i="34"/>
  <c r="AB29" i="34"/>
  <c r="Y29" i="34"/>
  <c r="V29" i="34"/>
  <c r="S29" i="34"/>
  <c r="P29" i="34"/>
  <c r="M29" i="34"/>
  <c r="J29" i="34"/>
  <c r="G29" i="34"/>
  <c r="D29" i="34"/>
  <c r="AJ27" i="34"/>
  <c r="W27" i="34"/>
  <c r="BZ26" i="34"/>
  <c r="BY26" i="34"/>
  <c r="BY27" i="34" s="1"/>
  <c r="BW26" i="34"/>
  <c r="BW31" i="34" s="1"/>
  <c r="BV26" i="34"/>
  <c r="BV27" i="34" s="1"/>
  <c r="BT26" i="34"/>
  <c r="BT27" i="34" s="1"/>
  <c r="BS26" i="34"/>
  <c r="BS31" i="34" s="1"/>
  <c r="BQ26" i="34"/>
  <c r="BQ31" i="34" s="1"/>
  <c r="BP26" i="34"/>
  <c r="BP31" i="34" s="1"/>
  <c r="BN26" i="34"/>
  <c r="BM26" i="34"/>
  <c r="BM31" i="34" s="1"/>
  <c r="BK26" i="34"/>
  <c r="BK31" i="34" s="1"/>
  <c r="BJ26" i="34"/>
  <c r="BJ27" i="34" s="1"/>
  <c r="BH26" i="34"/>
  <c r="BH31" i="34" s="1"/>
  <c r="BG26" i="34"/>
  <c r="BG31" i="34" s="1"/>
  <c r="BE26" i="34"/>
  <c r="BD26" i="34"/>
  <c r="BD31" i="34" s="1"/>
  <c r="BB26" i="34"/>
  <c r="BA26" i="34"/>
  <c r="BA31" i="34" s="1"/>
  <c r="AY26" i="34"/>
  <c r="AY27" i="34" s="1"/>
  <c r="AX26" i="34"/>
  <c r="AX27" i="34" s="1"/>
  <c r="AV26" i="34"/>
  <c r="AV31" i="34" s="1"/>
  <c r="AU26" i="34"/>
  <c r="AU31" i="34" s="1"/>
  <c r="AS26" i="34"/>
  <c r="AS27" i="34" s="1"/>
  <c r="AR26" i="34"/>
  <c r="AR31" i="34" s="1"/>
  <c r="AP26" i="34"/>
  <c r="AO26" i="34"/>
  <c r="AO31" i="34" s="1"/>
  <c r="AM26" i="34"/>
  <c r="AM27" i="34" s="1"/>
  <c r="AL26" i="34"/>
  <c r="AL27" i="34" s="1"/>
  <c r="AJ26" i="34"/>
  <c r="AJ31" i="34" s="1"/>
  <c r="AI26" i="34"/>
  <c r="AI31" i="34" s="1"/>
  <c r="AG26" i="34"/>
  <c r="AG31" i="34" s="1"/>
  <c r="AF26" i="34"/>
  <c r="AF31" i="34" s="1"/>
  <c r="AD26" i="34"/>
  <c r="AC26" i="34"/>
  <c r="AC31" i="34" s="1"/>
  <c r="AA26" i="34"/>
  <c r="AA27" i="34" s="1"/>
  <c r="Z26" i="34"/>
  <c r="Z27" i="34" s="1"/>
  <c r="X26" i="34"/>
  <c r="X31" i="34" s="1"/>
  <c r="W26" i="34"/>
  <c r="W31" i="34" s="1"/>
  <c r="U26" i="34"/>
  <c r="U31" i="34" s="1"/>
  <c r="T26" i="34"/>
  <c r="T31" i="34" s="1"/>
  <c r="R26" i="34"/>
  <c r="S26" i="34" s="1"/>
  <c r="Q26" i="34"/>
  <c r="Q31" i="34" s="1"/>
  <c r="O26" i="34"/>
  <c r="O27" i="34" s="1"/>
  <c r="N26" i="34"/>
  <c r="N27" i="34" s="1"/>
  <c r="L26" i="34"/>
  <c r="L31" i="34" s="1"/>
  <c r="K26" i="34"/>
  <c r="K31" i="34" s="1"/>
  <c r="I26" i="34"/>
  <c r="I31" i="34" s="1"/>
  <c r="H26" i="34"/>
  <c r="H31" i="34" s="1"/>
  <c r="F26" i="34"/>
  <c r="E26" i="34"/>
  <c r="E31" i="34" s="1"/>
  <c r="C26" i="34"/>
  <c r="C27" i="34" s="1"/>
  <c r="B26" i="34"/>
  <c r="B27" i="34" s="1"/>
  <c r="CC25" i="34"/>
  <c r="CB25" i="34"/>
  <c r="Y25" i="34"/>
  <c r="CC24" i="34"/>
  <c r="CB24" i="34"/>
  <c r="CA24" i="34"/>
  <c r="BX24" i="34"/>
  <c r="BU24" i="34"/>
  <c r="BR24" i="34"/>
  <c r="BI24" i="34"/>
  <c r="BF24" i="34"/>
  <c r="BC24" i="34"/>
  <c r="AZ24" i="34"/>
  <c r="AW24" i="34"/>
  <c r="AT24" i="34"/>
  <c r="AQ24" i="34"/>
  <c r="AN24" i="34"/>
  <c r="AK24" i="34"/>
  <c r="AH24" i="34"/>
  <c r="AE24" i="34"/>
  <c r="AB24" i="34"/>
  <c r="Y24" i="34"/>
  <c r="V24" i="34"/>
  <c r="S24" i="34"/>
  <c r="P24" i="34"/>
  <c r="M24" i="34"/>
  <c r="J24" i="34"/>
  <c r="D24" i="34"/>
  <c r="CC23" i="34"/>
  <c r="CB23" i="34"/>
  <c r="CA23" i="34"/>
  <c r="BX23" i="34"/>
  <c r="BU23" i="34"/>
  <c r="BR23" i="34"/>
  <c r="BO23" i="34"/>
  <c r="BL23" i="34"/>
  <c r="BI23" i="34"/>
  <c r="BF23" i="34"/>
  <c r="BC23" i="34"/>
  <c r="AZ23" i="34"/>
  <c r="AW23" i="34"/>
  <c r="AT23" i="34"/>
  <c r="AQ23" i="34"/>
  <c r="AN23" i="34"/>
  <c r="AK23" i="34"/>
  <c r="AH23" i="34"/>
  <c r="AE23" i="34"/>
  <c r="AB23" i="34"/>
  <c r="Y23" i="34"/>
  <c r="V23" i="34"/>
  <c r="S23" i="34"/>
  <c r="P23" i="34"/>
  <c r="M23" i="34"/>
  <c r="J23" i="34"/>
  <c r="G23" i="34"/>
  <c r="D23" i="34"/>
  <c r="CC22" i="34"/>
  <c r="CB22" i="34"/>
  <c r="CA22" i="34"/>
  <c r="BX22" i="34"/>
  <c r="BU22" i="34"/>
  <c r="BR22" i="34"/>
  <c r="BO22" i="34"/>
  <c r="BL22" i="34"/>
  <c r="BI22" i="34"/>
  <c r="BF22" i="34"/>
  <c r="BC22" i="34"/>
  <c r="AZ22" i="34"/>
  <c r="AW22" i="34"/>
  <c r="AT22" i="34"/>
  <c r="AQ22" i="34"/>
  <c r="AN22" i="34"/>
  <c r="AK22" i="34"/>
  <c r="AH22" i="34"/>
  <c r="AE22" i="34"/>
  <c r="AB22" i="34"/>
  <c r="Y22" i="34"/>
  <c r="V22" i="34"/>
  <c r="S22" i="34"/>
  <c r="P22" i="34"/>
  <c r="M22" i="34"/>
  <c r="J22" i="34"/>
  <c r="G22" i="34"/>
  <c r="D22" i="34"/>
  <c r="CC21" i="34"/>
  <c r="CB21" i="34"/>
  <c r="CA21" i="34"/>
  <c r="BX21" i="34"/>
  <c r="BU21" i="34"/>
  <c r="BR21" i="34"/>
  <c r="BO21" i="34"/>
  <c r="BL21" i="34"/>
  <c r="BI21" i="34"/>
  <c r="BF21" i="34"/>
  <c r="BC21" i="34"/>
  <c r="AZ21" i="34"/>
  <c r="AW21" i="34"/>
  <c r="AT21" i="34"/>
  <c r="AQ21" i="34"/>
  <c r="AN21" i="34"/>
  <c r="AK21" i="34"/>
  <c r="AH21" i="34"/>
  <c r="AE21" i="34"/>
  <c r="AB21" i="34"/>
  <c r="Y21" i="34"/>
  <c r="V21" i="34"/>
  <c r="S21" i="34"/>
  <c r="P21" i="34"/>
  <c r="M21" i="34"/>
  <c r="J21" i="34"/>
  <c r="G21" i="34"/>
  <c r="D21" i="34"/>
  <c r="CC20" i="34"/>
  <c r="CB20" i="34"/>
  <c r="CA20" i="34"/>
  <c r="BX20" i="34"/>
  <c r="BU20" i="34"/>
  <c r="BR20" i="34"/>
  <c r="BO20" i="34"/>
  <c r="BL20" i="34"/>
  <c r="BI20" i="34"/>
  <c r="BF20" i="34"/>
  <c r="BC20" i="34"/>
  <c r="AZ20" i="34"/>
  <c r="AW20" i="34"/>
  <c r="AT20" i="34"/>
  <c r="AQ20" i="34"/>
  <c r="AN20" i="34"/>
  <c r="AK20" i="34"/>
  <c r="AH20" i="34"/>
  <c r="AE20" i="34"/>
  <c r="AB20" i="34"/>
  <c r="Y20" i="34"/>
  <c r="V20" i="34"/>
  <c r="S20" i="34"/>
  <c r="P20" i="34"/>
  <c r="M20" i="34"/>
  <c r="J20" i="34"/>
  <c r="G20" i="34"/>
  <c r="D20" i="34"/>
  <c r="CC19" i="34"/>
  <c r="CB19" i="34"/>
  <c r="CA19" i="34"/>
  <c r="BX19" i="34"/>
  <c r="BU19" i="34"/>
  <c r="BR19" i="34"/>
  <c r="BO19" i="34"/>
  <c r="BL19" i="34"/>
  <c r="BI19" i="34"/>
  <c r="BF19" i="34"/>
  <c r="BC19" i="34"/>
  <c r="AZ19" i="34"/>
  <c r="AW19" i="34"/>
  <c r="AT19" i="34"/>
  <c r="AQ19" i="34"/>
  <c r="AN19" i="34"/>
  <c r="AK19" i="34"/>
  <c r="AH19" i="34"/>
  <c r="AE19" i="34"/>
  <c r="AB19" i="34"/>
  <c r="Y19" i="34"/>
  <c r="V19" i="34"/>
  <c r="S19" i="34"/>
  <c r="P19" i="34"/>
  <c r="M19" i="34"/>
  <c r="J19" i="34"/>
  <c r="G19" i="34"/>
  <c r="D19" i="34"/>
  <c r="CC18" i="34"/>
  <c r="CB18" i="34"/>
  <c r="CA18" i="34"/>
  <c r="BX18" i="34"/>
  <c r="BU18" i="34"/>
  <c r="BR18" i="34"/>
  <c r="BF18" i="34"/>
  <c r="AZ18" i="34"/>
  <c r="AW18" i="34"/>
  <c r="AK18" i="34"/>
  <c r="AH18" i="34"/>
  <c r="AE18" i="34"/>
  <c r="M18" i="34"/>
  <c r="J18" i="34"/>
  <c r="CC17" i="34"/>
  <c r="CB17" i="34"/>
  <c r="CA17" i="34"/>
  <c r="BX17" i="34"/>
  <c r="BU17" i="34"/>
  <c r="BR17" i="34"/>
  <c r="BO17" i="34"/>
  <c r="BL17" i="34"/>
  <c r="BI17" i="34"/>
  <c r="BF17" i="34"/>
  <c r="BC17" i="34"/>
  <c r="AZ17" i="34"/>
  <c r="AW17" i="34"/>
  <c r="AT17" i="34"/>
  <c r="AQ17" i="34"/>
  <c r="AN17" i="34"/>
  <c r="AK17" i="34"/>
  <c r="AH17" i="34"/>
  <c r="AE17" i="34"/>
  <c r="AB17" i="34"/>
  <c r="Y17" i="34"/>
  <c r="V17" i="34"/>
  <c r="S17" i="34"/>
  <c r="P17" i="34"/>
  <c r="M17" i="34"/>
  <c r="J17" i="34"/>
  <c r="G17" i="34"/>
  <c r="D17" i="34"/>
  <c r="CC16" i="34"/>
  <c r="CB16" i="34"/>
  <c r="CA16" i="34"/>
  <c r="BX16" i="34"/>
  <c r="BU16" i="34"/>
  <c r="BR16" i="34"/>
  <c r="BO16" i="34"/>
  <c r="BL16" i="34"/>
  <c r="BI16" i="34"/>
  <c r="BF16" i="34"/>
  <c r="BC16" i="34"/>
  <c r="AZ16" i="34"/>
  <c r="AW16" i="34"/>
  <c r="AT16" i="34"/>
  <c r="AQ16" i="34"/>
  <c r="AN16" i="34"/>
  <c r="AK16" i="34"/>
  <c r="AH16" i="34"/>
  <c r="AE16" i="34"/>
  <c r="AB16" i="34"/>
  <c r="Y16" i="34"/>
  <c r="V16" i="34"/>
  <c r="S16" i="34"/>
  <c r="P16" i="34"/>
  <c r="M16" i="34"/>
  <c r="J16" i="34"/>
  <c r="G16" i="34"/>
  <c r="D16" i="34"/>
  <c r="CC15" i="34"/>
  <c r="CB15" i="34"/>
  <c r="CA15" i="34"/>
  <c r="BX15" i="34"/>
  <c r="BU15" i="34"/>
  <c r="BR15" i="34"/>
  <c r="BO15" i="34"/>
  <c r="BL15" i="34"/>
  <c r="BI15" i="34"/>
  <c r="BF15" i="34"/>
  <c r="BC15" i="34"/>
  <c r="AZ15" i="34"/>
  <c r="AW15" i="34"/>
  <c r="AT15" i="34"/>
  <c r="AQ15" i="34"/>
  <c r="AN15" i="34"/>
  <c r="AK15" i="34"/>
  <c r="AH15" i="34"/>
  <c r="AE15" i="34"/>
  <c r="AB15" i="34"/>
  <c r="Y15" i="34"/>
  <c r="V15" i="34"/>
  <c r="S15" i="34"/>
  <c r="P15" i="34"/>
  <c r="M15" i="34"/>
  <c r="J15" i="34"/>
  <c r="G15" i="34"/>
  <c r="D15" i="34"/>
  <c r="CC14" i="34"/>
  <c r="CB14" i="34"/>
  <c r="BU14" i="34"/>
  <c r="BR14" i="34"/>
  <c r="BO14" i="34"/>
  <c r="BL14" i="34"/>
  <c r="BI14" i="34"/>
  <c r="BF14" i="34"/>
  <c r="BC14" i="34"/>
  <c r="AZ14" i="34"/>
  <c r="AW14" i="34"/>
  <c r="AT14" i="34"/>
  <c r="AQ14" i="34"/>
  <c r="AN14" i="34"/>
  <c r="AK14" i="34"/>
  <c r="AH14" i="34"/>
  <c r="AE14" i="34"/>
  <c r="AB14" i="34"/>
  <c r="Y14" i="34"/>
  <c r="V14" i="34"/>
  <c r="S14" i="34"/>
  <c r="P14" i="34"/>
  <c r="M14" i="34"/>
  <c r="J14" i="34"/>
  <c r="G14" i="34"/>
  <c r="D14" i="34"/>
  <c r="CC13" i="34"/>
  <c r="CB13" i="34"/>
  <c r="CA13" i="34"/>
  <c r="BX13" i="34"/>
  <c r="BU13" i="34"/>
  <c r="BR13" i="34"/>
  <c r="BO13" i="34"/>
  <c r="BL13" i="34"/>
  <c r="BI13" i="34"/>
  <c r="BF13" i="34"/>
  <c r="BC13" i="34"/>
  <c r="AZ13" i="34"/>
  <c r="AW13" i="34"/>
  <c r="AT13" i="34"/>
  <c r="AQ13" i="34"/>
  <c r="AN13" i="34"/>
  <c r="AK13" i="34"/>
  <c r="AH13" i="34"/>
  <c r="AE13" i="34"/>
  <c r="AB13" i="34"/>
  <c r="Y13" i="34"/>
  <c r="V13" i="34"/>
  <c r="S13" i="34"/>
  <c r="P13" i="34"/>
  <c r="M13" i="34"/>
  <c r="J13" i="34"/>
  <c r="G13" i="34"/>
  <c r="D13" i="34"/>
  <c r="CC12" i="34"/>
  <c r="CB12" i="34"/>
  <c r="CA12" i="34"/>
  <c r="BX12" i="34"/>
  <c r="BU12" i="34"/>
  <c r="BR12" i="34"/>
  <c r="BO12" i="34"/>
  <c r="BL12" i="34"/>
  <c r="BI12" i="34"/>
  <c r="BF12" i="34"/>
  <c r="BC12" i="34"/>
  <c r="AZ12" i="34"/>
  <c r="AW12" i="34"/>
  <c r="AT12" i="34"/>
  <c r="AQ12" i="34"/>
  <c r="AN12" i="34"/>
  <c r="AK12" i="34"/>
  <c r="AH12" i="34"/>
  <c r="AE12" i="34"/>
  <c r="AB12" i="34"/>
  <c r="Y12" i="34"/>
  <c r="V12" i="34"/>
  <c r="S12" i="34"/>
  <c r="P12" i="34"/>
  <c r="M12" i="34"/>
  <c r="J12" i="34"/>
  <c r="G12" i="34"/>
  <c r="D12" i="34"/>
  <c r="CC11" i="34"/>
  <c r="CB11" i="34"/>
  <c r="CA11" i="34"/>
  <c r="BF11" i="34"/>
  <c r="BC11" i="34"/>
  <c r="AW11" i="34"/>
  <c r="AQ11" i="34"/>
  <c r="AK11" i="34"/>
  <c r="AH11" i="34"/>
  <c r="Y11" i="34"/>
  <c r="V11" i="34"/>
  <c r="S11" i="34"/>
  <c r="J11" i="34"/>
  <c r="CC10" i="34"/>
  <c r="CB10" i="34"/>
  <c r="BX10" i="34"/>
  <c r="BU10" i="34"/>
  <c r="BR10" i="34"/>
  <c r="BO10" i="34"/>
  <c r="BL10" i="34"/>
  <c r="BI10" i="34"/>
  <c r="BF10" i="34"/>
  <c r="BC10" i="34"/>
  <c r="AQ10" i="34"/>
  <c r="AN10" i="34"/>
  <c r="AK10" i="34"/>
  <c r="AH10" i="34"/>
  <c r="AE10" i="34"/>
  <c r="AB10" i="34"/>
  <c r="Y10" i="34"/>
  <c r="V10" i="34"/>
  <c r="S10" i="34"/>
  <c r="P10" i="34"/>
  <c r="M10" i="34"/>
  <c r="J10" i="34"/>
  <c r="G10" i="34"/>
  <c r="D10" i="34"/>
  <c r="CC9" i="34"/>
  <c r="CB9" i="34"/>
  <c r="CA9" i="34"/>
  <c r="BX9" i="34"/>
  <c r="BU9" i="34"/>
  <c r="BR9" i="34"/>
  <c r="BO9" i="34"/>
  <c r="BL9" i="34"/>
  <c r="BI9" i="34"/>
  <c r="BF9" i="34"/>
  <c r="BC9" i="34"/>
  <c r="AZ9" i="34"/>
  <c r="AW9" i="34"/>
  <c r="AT9" i="34"/>
  <c r="AQ9" i="34"/>
  <c r="AN9" i="34"/>
  <c r="AK9" i="34"/>
  <c r="AH9" i="34"/>
  <c r="AE9" i="34"/>
  <c r="AB9" i="34"/>
  <c r="Y9" i="34"/>
  <c r="V9" i="34"/>
  <c r="S9" i="34"/>
  <c r="P9" i="34"/>
  <c r="M9" i="34"/>
  <c r="J9" i="34"/>
  <c r="G9" i="34"/>
  <c r="D9" i="34"/>
  <c r="CC8" i="34"/>
  <c r="CB8" i="34"/>
  <c r="AZ8" i="34"/>
  <c r="AQ8" i="34"/>
  <c r="AN8" i="34"/>
  <c r="AK8" i="34"/>
  <c r="P8" i="34"/>
  <c r="CC7" i="34"/>
  <c r="CB7" i="34"/>
  <c r="BU7" i="34"/>
  <c r="BR7" i="34"/>
  <c r="BO7" i="34"/>
  <c r="BL7" i="34"/>
  <c r="BI7" i="34"/>
  <c r="BF7" i="34"/>
  <c r="BC7" i="34"/>
  <c r="AZ7" i="34"/>
  <c r="AW7" i="34"/>
  <c r="AT7" i="34"/>
  <c r="AQ7" i="34"/>
  <c r="AN7" i="34"/>
  <c r="AK7" i="34"/>
  <c r="AH7" i="34"/>
  <c r="AE7" i="34"/>
  <c r="AB7" i="34"/>
  <c r="Y7" i="34"/>
  <c r="V7" i="34"/>
  <c r="S7" i="34"/>
  <c r="P7" i="34"/>
  <c r="M7" i="34"/>
  <c r="G7" i="34"/>
  <c r="D7" i="34"/>
  <c r="CC6" i="34"/>
  <c r="CB6" i="34"/>
  <c r="CA6" i="34"/>
  <c r="BX6" i="34"/>
  <c r="BU6" i="34"/>
  <c r="BR6" i="34"/>
  <c r="BO6" i="34"/>
  <c r="BL6" i="34"/>
  <c r="BI6" i="34"/>
  <c r="BF6" i="34"/>
  <c r="BC6" i="34"/>
  <c r="AZ6" i="34"/>
  <c r="AW6" i="34"/>
  <c r="AT6" i="34"/>
  <c r="AQ6" i="34"/>
  <c r="AN6" i="34"/>
  <c r="AK6" i="34"/>
  <c r="AH6" i="34"/>
  <c r="AE6" i="34"/>
  <c r="AB6" i="34"/>
  <c r="Y6" i="34"/>
  <c r="V6" i="34"/>
  <c r="S6" i="34"/>
  <c r="P6" i="34"/>
  <c r="M6" i="34"/>
  <c r="J6" i="34"/>
  <c r="G6" i="34"/>
  <c r="D6" i="34"/>
  <c r="BZ32" i="32"/>
  <c r="BH32" i="32"/>
  <c r="AX32" i="32"/>
  <c r="AL32" i="32"/>
  <c r="O32" i="32"/>
  <c r="CC31" i="32"/>
  <c r="CB31" i="32"/>
  <c r="CA31" i="32"/>
  <c r="BX31" i="32"/>
  <c r="BU31" i="32"/>
  <c r="BR31" i="32"/>
  <c r="BO31" i="32"/>
  <c r="BL31" i="32"/>
  <c r="BI31" i="32"/>
  <c r="BF31" i="32"/>
  <c r="BC31" i="32"/>
  <c r="AZ31" i="32"/>
  <c r="AW31" i="32"/>
  <c r="AT31" i="32"/>
  <c r="AQ31" i="32"/>
  <c r="AN31" i="32"/>
  <c r="AK31" i="32"/>
  <c r="AH31" i="32"/>
  <c r="AE31" i="32"/>
  <c r="AB31" i="32"/>
  <c r="Y31" i="32"/>
  <c r="V31" i="32"/>
  <c r="S31" i="32"/>
  <c r="P31" i="32"/>
  <c r="M31" i="32"/>
  <c r="J31" i="32"/>
  <c r="G31" i="32"/>
  <c r="D31" i="32"/>
  <c r="CC30" i="32"/>
  <c r="CD30" i="32" s="1"/>
  <c r="CB30" i="32"/>
  <c r="CA30" i="32"/>
  <c r="BX30" i="32"/>
  <c r="BU30" i="32"/>
  <c r="BR30" i="32"/>
  <c r="BO30" i="32"/>
  <c r="BL30" i="32"/>
  <c r="BI30" i="32"/>
  <c r="BF30" i="32"/>
  <c r="BC30" i="32"/>
  <c r="AZ30" i="32"/>
  <c r="AW30" i="32"/>
  <c r="AT30" i="32"/>
  <c r="AQ30" i="32"/>
  <c r="AN30" i="32"/>
  <c r="AK30" i="32"/>
  <c r="AH30" i="32"/>
  <c r="AE30" i="32"/>
  <c r="AB30" i="32"/>
  <c r="Y30" i="32"/>
  <c r="V30" i="32"/>
  <c r="S30" i="32"/>
  <c r="P30" i="32"/>
  <c r="M30" i="32"/>
  <c r="J30" i="32"/>
  <c r="G30" i="32"/>
  <c r="D30" i="32"/>
  <c r="BH28" i="32"/>
  <c r="AJ28" i="32"/>
  <c r="X28" i="32"/>
  <c r="BZ27" i="32"/>
  <c r="BY27" i="32"/>
  <c r="BY32" i="32" s="1"/>
  <c r="BW27" i="32"/>
  <c r="BW32" i="32" s="1"/>
  <c r="BV27" i="32"/>
  <c r="BV28" i="32" s="1"/>
  <c r="BT27" i="32"/>
  <c r="BT28" i="32" s="1"/>
  <c r="BS27" i="32"/>
  <c r="BS32" i="32" s="1"/>
  <c r="BQ27" i="32"/>
  <c r="BQ32" i="32" s="1"/>
  <c r="BP27" i="32"/>
  <c r="BP28" i="32" s="1"/>
  <c r="BN27" i="32"/>
  <c r="BM27" i="32"/>
  <c r="BM32" i="32" s="1"/>
  <c r="BK27" i="32"/>
  <c r="BK32" i="32" s="1"/>
  <c r="BJ27" i="32"/>
  <c r="BJ28" i="32" s="1"/>
  <c r="BH27" i="32"/>
  <c r="BG27" i="32"/>
  <c r="BG32" i="32" s="1"/>
  <c r="BE27" i="32"/>
  <c r="BE28" i="32" s="1"/>
  <c r="BD27" i="32"/>
  <c r="BD28" i="32" s="1"/>
  <c r="BB27" i="32"/>
  <c r="BA27" i="32"/>
  <c r="BA32" i="32" s="1"/>
  <c r="AY27" i="32"/>
  <c r="AY28" i="32" s="1"/>
  <c r="AX27" i="32"/>
  <c r="AX28" i="32" s="1"/>
  <c r="AW27" i="32"/>
  <c r="AV27" i="32"/>
  <c r="AV32" i="32" s="1"/>
  <c r="AU27" i="32"/>
  <c r="AU32" i="32" s="1"/>
  <c r="AS27" i="32"/>
  <c r="AS32" i="32" s="1"/>
  <c r="AR27" i="32"/>
  <c r="AR28" i="32" s="1"/>
  <c r="AP27" i="32"/>
  <c r="AO27" i="32"/>
  <c r="AO32" i="32" s="1"/>
  <c r="AM27" i="32"/>
  <c r="AM28" i="32" s="1"/>
  <c r="AL27" i="32"/>
  <c r="AL28" i="32" s="1"/>
  <c r="AK27" i="32"/>
  <c r="AJ27" i="32"/>
  <c r="AJ32" i="32" s="1"/>
  <c r="AI27" i="32"/>
  <c r="AI32" i="32" s="1"/>
  <c r="AG27" i="32"/>
  <c r="AG28" i="32" s="1"/>
  <c r="AF27" i="32"/>
  <c r="AF28" i="32" s="1"/>
  <c r="AD27" i="32"/>
  <c r="AE27" i="32" s="1"/>
  <c r="AC27" i="32"/>
  <c r="AC32" i="32" s="1"/>
  <c r="AA27" i="32"/>
  <c r="AA28" i="32" s="1"/>
  <c r="Z27" i="32"/>
  <c r="Z28" i="32" s="1"/>
  <c r="X27" i="32"/>
  <c r="X32" i="32" s="1"/>
  <c r="W27" i="32"/>
  <c r="W32" i="32" s="1"/>
  <c r="U27" i="32"/>
  <c r="T27" i="32"/>
  <c r="T28" i="32" s="1"/>
  <c r="R27" i="32"/>
  <c r="S27" i="32" s="1"/>
  <c r="Q27" i="32"/>
  <c r="Q32" i="32" s="1"/>
  <c r="O27" i="32"/>
  <c r="O28" i="32" s="1"/>
  <c r="N27" i="32"/>
  <c r="N28" i="32" s="1"/>
  <c r="L27" i="32"/>
  <c r="L32" i="32" s="1"/>
  <c r="K27" i="32"/>
  <c r="K32" i="32" s="1"/>
  <c r="I27" i="32"/>
  <c r="I28" i="32" s="1"/>
  <c r="H27" i="32"/>
  <c r="H28" i="32" s="1"/>
  <c r="F27" i="32"/>
  <c r="E27" i="32"/>
  <c r="E32" i="32" s="1"/>
  <c r="C27" i="32"/>
  <c r="C28" i="32" s="1"/>
  <c r="B27" i="32"/>
  <c r="B28" i="32" s="1"/>
  <c r="CC26" i="32"/>
  <c r="CB26" i="32"/>
  <c r="BX26" i="32"/>
  <c r="Y26" i="32"/>
  <c r="CC25" i="32"/>
  <c r="CB25" i="32"/>
  <c r="CA25" i="32"/>
  <c r="BX25" i="32"/>
  <c r="BU25" i="32"/>
  <c r="BR25" i="32"/>
  <c r="BI25" i="32"/>
  <c r="BF25" i="32"/>
  <c r="BC25" i="32"/>
  <c r="AZ25" i="32"/>
  <c r="AW25" i="32"/>
  <c r="AT25" i="32"/>
  <c r="AQ25" i="32"/>
  <c r="AN25" i="32"/>
  <c r="AK25" i="32"/>
  <c r="AH25" i="32"/>
  <c r="AE25" i="32"/>
  <c r="AB25" i="32"/>
  <c r="Y25" i="32"/>
  <c r="V25" i="32"/>
  <c r="S25" i="32"/>
  <c r="P25" i="32"/>
  <c r="M25" i="32"/>
  <c r="J25" i="32"/>
  <c r="D25" i="32"/>
  <c r="CC24" i="32"/>
  <c r="CB24" i="32"/>
  <c r="CA24" i="32"/>
  <c r="BX24" i="32"/>
  <c r="BU24" i="32"/>
  <c r="BR24" i="32"/>
  <c r="BO24" i="32"/>
  <c r="BL24" i="32"/>
  <c r="BI24" i="32"/>
  <c r="BF24" i="32"/>
  <c r="BC24" i="32"/>
  <c r="AZ24" i="32"/>
  <c r="AW24" i="32"/>
  <c r="AT24" i="32"/>
  <c r="AQ24" i="32"/>
  <c r="AN24" i="32"/>
  <c r="AK24" i="32"/>
  <c r="AH24" i="32"/>
  <c r="AE24" i="32"/>
  <c r="AB24" i="32"/>
  <c r="Y24" i="32"/>
  <c r="V24" i="32"/>
  <c r="S24" i="32"/>
  <c r="P24" i="32"/>
  <c r="M24" i="32"/>
  <c r="J24" i="32"/>
  <c r="G24" i="32"/>
  <c r="D24" i="32"/>
  <c r="CC23" i="32"/>
  <c r="CB23" i="32"/>
  <c r="CA23" i="32"/>
  <c r="BX23" i="32"/>
  <c r="BU23" i="32"/>
  <c r="BR23" i="32"/>
  <c r="BO23" i="32"/>
  <c r="BL23" i="32"/>
  <c r="BI23" i="32"/>
  <c r="BF23" i="32"/>
  <c r="BC23" i="32"/>
  <c r="AZ23" i="32"/>
  <c r="AW23" i="32"/>
  <c r="AT23" i="32"/>
  <c r="AQ23" i="32"/>
  <c r="AN23" i="32"/>
  <c r="AK23" i="32"/>
  <c r="AH23" i="32"/>
  <c r="AE23" i="32"/>
  <c r="AB23" i="32"/>
  <c r="Y23" i="32"/>
  <c r="V23" i="32"/>
  <c r="S23" i="32"/>
  <c r="P23" i="32"/>
  <c r="M23" i="32"/>
  <c r="J23" i="32"/>
  <c r="G23" i="32"/>
  <c r="D23" i="32"/>
  <c r="CC22" i="32"/>
  <c r="CB22" i="32"/>
  <c r="CA22" i="32"/>
  <c r="BX22" i="32"/>
  <c r="BU22" i="32"/>
  <c r="BR22" i="32"/>
  <c r="BO22" i="32"/>
  <c r="BL22" i="32"/>
  <c r="BI22" i="32"/>
  <c r="BF22" i="32"/>
  <c r="BC22" i="32"/>
  <c r="AZ22" i="32"/>
  <c r="AW22" i="32"/>
  <c r="AT22" i="32"/>
  <c r="AQ22" i="32"/>
  <c r="AN22" i="32"/>
  <c r="AK22" i="32"/>
  <c r="AH22" i="32"/>
  <c r="AE22" i="32"/>
  <c r="AB22" i="32"/>
  <c r="Y22" i="32"/>
  <c r="V22" i="32"/>
  <c r="S22" i="32"/>
  <c r="P22" i="32"/>
  <c r="M22" i="32"/>
  <c r="J22" i="32"/>
  <c r="G22" i="32"/>
  <c r="D22" i="32"/>
  <c r="CC21" i="32"/>
  <c r="CB21" i="32"/>
  <c r="BX21" i="32"/>
  <c r="AW21" i="32"/>
  <c r="CC20" i="32"/>
  <c r="CB20" i="32"/>
  <c r="CA20" i="32"/>
  <c r="BX20" i="32"/>
  <c r="BU20" i="32"/>
  <c r="BR20" i="32"/>
  <c r="BO20" i="32"/>
  <c r="BL20" i="32"/>
  <c r="BI20" i="32"/>
  <c r="BF20" i="32"/>
  <c r="BC20" i="32"/>
  <c r="AZ20" i="32"/>
  <c r="AW20" i="32"/>
  <c r="AT20" i="32"/>
  <c r="AQ20" i="32"/>
  <c r="AN20" i="32"/>
  <c r="AK20" i="32"/>
  <c r="AH20" i="32"/>
  <c r="AE20" i="32"/>
  <c r="AB20" i="32"/>
  <c r="Y20" i="32"/>
  <c r="V20" i="32"/>
  <c r="S20" i="32"/>
  <c r="P20" i="32"/>
  <c r="M20" i="32"/>
  <c r="J20" i="32"/>
  <c r="G20" i="32"/>
  <c r="D20" i="32"/>
  <c r="CC19" i="32"/>
  <c r="CB19" i="32"/>
  <c r="CA19" i="32"/>
  <c r="BX19" i="32"/>
  <c r="BU19" i="32"/>
  <c r="BR19" i="32"/>
  <c r="BO19" i="32"/>
  <c r="BL19" i="32"/>
  <c r="BI19" i="32"/>
  <c r="BF19" i="32"/>
  <c r="BC19" i="32"/>
  <c r="AZ19" i="32"/>
  <c r="AW19" i="32"/>
  <c r="AT19" i="32"/>
  <c r="AQ19" i="32"/>
  <c r="AN19" i="32"/>
  <c r="AK19" i="32"/>
  <c r="AH19" i="32"/>
  <c r="AE19" i="32"/>
  <c r="AB19" i="32"/>
  <c r="Y19" i="32"/>
  <c r="V19" i="32"/>
  <c r="S19" i="32"/>
  <c r="P19" i="32"/>
  <c r="M19" i="32"/>
  <c r="J19" i="32"/>
  <c r="G19" i="32"/>
  <c r="D19" i="32"/>
  <c r="CC18" i="32"/>
  <c r="CB18" i="32"/>
  <c r="CA18" i="32"/>
  <c r="BX18" i="32"/>
  <c r="BU18" i="32"/>
  <c r="BR18" i="32"/>
  <c r="BL18" i="32"/>
  <c r="BF18" i="32"/>
  <c r="AZ18" i="32"/>
  <c r="AW18" i="32"/>
  <c r="AT18" i="32"/>
  <c r="AK18" i="32"/>
  <c r="AH18" i="32"/>
  <c r="AE18" i="32"/>
  <c r="M18" i="32"/>
  <c r="J18" i="32"/>
  <c r="CC17" i="32"/>
  <c r="CB17" i="32"/>
  <c r="CA17" i="32"/>
  <c r="BX17" i="32"/>
  <c r="BU17" i="32"/>
  <c r="BR17" i="32"/>
  <c r="BO17" i="32"/>
  <c r="BL17" i="32"/>
  <c r="BI17" i="32"/>
  <c r="BF17" i="32"/>
  <c r="BC17" i="32"/>
  <c r="AZ17" i="32"/>
  <c r="AW17" i="32"/>
  <c r="AT17" i="32"/>
  <c r="AQ17" i="32"/>
  <c r="AN17" i="32"/>
  <c r="AK17" i="32"/>
  <c r="AH17" i="32"/>
  <c r="AE17" i="32"/>
  <c r="AB17" i="32"/>
  <c r="Y17" i="32"/>
  <c r="V17" i="32"/>
  <c r="S17" i="32"/>
  <c r="P17" i="32"/>
  <c r="M17" i="32"/>
  <c r="J17" i="32"/>
  <c r="G17" i="32"/>
  <c r="D17" i="32"/>
  <c r="CC16" i="32"/>
  <c r="CB16" i="32"/>
  <c r="CA16" i="32"/>
  <c r="BX16" i="32"/>
  <c r="BU16" i="32"/>
  <c r="BR16" i="32"/>
  <c r="BO16" i="32"/>
  <c r="BL16" i="32"/>
  <c r="BI16" i="32"/>
  <c r="BF16" i="32"/>
  <c r="BC16" i="32"/>
  <c r="AZ16" i="32"/>
  <c r="AW16" i="32"/>
  <c r="AT16" i="32"/>
  <c r="AQ16" i="32"/>
  <c r="AN16" i="32"/>
  <c r="AK16" i="32"/>
  <c r="AH16" i="32"/>
  <c r="AE16" i="32"/>
  <c r="AB16" i="32"/>
  <c r="Y16" i="32"/>
  <c r="V16" i="32"/>
  <c r="S16" i="32"/>
  <c r="P16" i="32"/>
  <c r="M16" i="32"/>
  <c r="J16" i="32"/>
  <c r="G16" i="32"/>
  <c r="D16" i="32"/>
  <c r="CC15" i="32"/>
  <c r="CB15" i="32"/>
  <c r="CA15" i="32"/>
  <c r="BX15" i="32"/>
  <c r="BU15" i="32"/>
  <c r="BR15" i="32"/>
  <c r="BO15" i="32"/>
  <c r="BL15" i="32"/>
  <c r="BI15" i="32"/>
  <c r="BF15" i="32"/>
  <c r="BC15" i="32"/>
  <c r="AZ15" i="32"/>
  <c r="AW15" i="32"/>
  <c r="AT15" i="32"/>
  <c r="AQ15" i="32"/>
  <c r="AN15" i="32"/>
  <c r="AK15" i="32"/>
  <c r="AH15" i="32"/>
  <c r="AE15" i="32"/>
  <c r="AB15" i="32"/>
  <c r="Y15" i="32"/>
  <c r="V15" i="32"/>
  <c r="S15" i="32"/>
  <c r="P15" i="32"/>
  <c r="M15" i="32"/>
  <c r="J15" i="32"/>
  <c r="G15" i="32"/>
  <c r="D15" i="32"/>
  <c r="CC14" i="32"/>
  <c r="CB14" i="32"/>
  <c r="BU14" i="32"/>
  <c r="BR14" i="32"/>
  <c r="BO14" i="32"/>
  <c r="BL14" i="32"/>
  <c r="BI14" i="32"/>
  <c r="BF14" i="32"/>
  <c r="BC14" i="32"/>
  <c r="AZ14" i="32"/>
  <c r="AW14" i="32"/>
  <c r="AT14" i="32"/>
  <c r="AQ14" i="32"/>
  <c r="AN14" i="32"/>
  <c r="AK14" i="32"/>
  <c r="AH14" i="32"/>
  <c r="AE14" i="32"/>
  <c r="AB14" i="32"/>
  <c r="Y14" i="32"/>
  <c r="V14" i="32"/>
  <c r="S14" i="32"/>
  <c r="P14" i="32"/>
  <c r="M14" i="32"/>
  <c r="J14" i="32"/>
  <c r="G14" i="32"/>
  <c r="D14" i="32"/>
  <c r="CC13" i="32"/>
  <c r="CB13" i="32"/>
  <c r="CA13" i="32"/>
  <c r="BX13" i="32"/>
  <c r="BU13" i="32"/>
  <c r="BR13" i="32"/>
  <c r="BO13" i="32"/>
  <c r="BL13" i="32"/>
  <c r="BI13" i="32"/>
  <c r="BF13" i="32"/>
  <c r="BC13" i="32"/>
  <c r="AZ13" i="32"/>
  <c r="AW13" i="32"/>
  <c r="AT13" i="32"/>
  <c r="AQ13" i="32"/>
  <c r="AN13" i="32"/>
  <c r="AK13" i="32"/>
  <c r="AH13" i="32"/>
  <c r="AE13" i="32"/>
  <c r="AB13" i="32"/>
  <c r="Y13" i="32"/>
  <c r="V13" i="32"/>
  <c r="S13" i="32"/>
  <c r="P13" i="32"/>
  <c r="M13" i="32"/>
  <c r="J13" i="32"/>
  <c r="G13" i="32"/>
  <c r="D13" i="32"/>
  <c r="CC12" i="32"/>
  <c r="CB12" i="32"/>
  <c r="CA12" i="32"/>
  <c r="BX12" i="32"/>
  <c r="BU12" i="32"/>
  <c r="BR12" i="32"/>
  <c r="BO12" i="32"/>
  <c r="BL12" i="32"/>
  <c r="BI12" i="32"/>
  <c r="BF12" i="32"/>
  <c r="BC12" i="32"/>
  <c r="AZ12" i="32"/>
  <c r="AW12" i="32"/>
  <c r="AT12" i="32"/>
  <c r="AQ12" i="32"/>
  <c r="AN12" i="32"/>
  <c r="AK12" i="32"/>
  <c r="AH12" i="32"/>
  <c r="AE12" i="32"/>
  <c r="AB12" i="32"/>
  <c r="Y12" i="32"/>
  <c r="V12" i="32"/>
  <c r="S12" i="32"/>
  <c r="P12" i="32"/>
  <c r="M12" i="32"/>
  <c r="J12" i="32"/>
  <c r="G12" i="32"/>
  <c r="D12" i="32"/>
  <c r="CC11" i="32"/>
  <c r="CB11" i="32"/>
  <c r="CA11" i="32"/>
  <c r="BU11" i="32"/>
  <c r="BO11" i="32"/>
  <c r="BI11" i="32"/>
  <c r="BF11" i="32"/>
  <c r="BC11" i="32"/>
  <c r="AW11" i="32"/>
  <c r="AQ11" i="32"/>
  <c r="AN11" i="32"/>
  <c r="AK11" i="32"/>
  <c r="AH11" i="32"/>
  <c r="AE11" i="32"/>
  <c r="Y11" i="32"/>
  <c r="V11" i="32"/>
  <c r="S11" i="32"/>
  <c r="P11" i="32"/>
  <c r="J11" i="32"/>
  <c r="D11" i="32"/>
  <c r="CC10" i="32"/>
  <c r="CB10" i="32"/>
  <c r="CA10" i="32"/>
  <c r="BX10" i="32"/>
  <c r="BU10" i="32"/>
  <c r="BR10" i="32"/>
  <c r="BO10" i="32"/>
  <c r="BL10" i="32"/>
  <c r="BI10" i="32"/>
  <c r="BF10" i="32"/>
  <c r="BC10" i="32"/>
  <c r="AZ10" i="32"/>
  <c r="AW10" i="32"/>
  <c r="AT10" i="32"/>
  <c r="AQ10" i="32"/>
  <c r="AN10" i="32"/>
  <c r="AK10" i="32"/>
  <c r="AH10" i="32"/>
  <c r="AE10" i="32"/>
  <c r="AB10" i="32"/>
  <c r="Y10" i="32"/>
  <c r="V10" i="32"/>
  <c r="S10" i="32"/>
  <c r="P10" i="32"/>
  <c r="M10" i="32"/>
  <c r="J10" i="32"/>
  <c r="G10" i="32"/>
  <c r="D10" i="32"/>
  <c r="CC9" i="32"/>
  <c r="CB9" i="32"/>
  <c r="CA9" i="32"/>
  <c r="BX9" i="32"/>
  <c r="BU9" i="32"/>
  <c r="BR9" i="32"/>
  <c r="BO9" i="32"/>
  <c r="BL9" i="32"/>
  <c r="BI9" i="32"/>
  <c r="BF9" i="32"/>
  <c r="BC9" i="32"/>
  <c r="AZ9" i="32"/>
  <c r="AW9" i="32"/>
  <c r="AT9" i="32"/>
  <c r="AQ9" i="32"/>
  <c r="AN9" i="32"/>
  <c r="AK9" i="32"/>
  <c r="AH9" i="32"/>
  <c r="AE9" i="32"/>
  <c r="AB9" i="32"/>
  <c r="Y9" i="32"/>
  <c r="V9" i="32"/>
  <c r="S9" i="32"/>
  <c r="P9" i="32"/>
  <c r="M9" i="32"/>
  <c r="J9" i="32"/>
  <c r="G9" i="32"/>
  <c r="D9" i="32"/>
  <c r="CC8" i="32"/>
  <c r="CB8" i="32"/>
  <c r="CA8" i="32"/>
  <c r="BX8" i="32"/>
  <c r="BU8" i="32"/>
  <c r="BR8" i="32"/>
  <c r="BO8" i="32"/>
  <c r="BL8" i="32"/>
  <c r="BI8" i="32"/>
  <c r="BF8" i="32"/>
  <c r="BC8" i="32"/>
  <c r="AZ8" i="32"/>
  <c r="AW8" i="32"/>
  <c r="AT8" i="32"/>
  <c r="AQ8" i="32"/>
  <c r="AN8" i="32"/>
  <c r="AK8" i="32"/>
  <c r="AH8" i="32"/>
  <c r="AE8" i="32"/>
  <c r="AB8" i="32"/>
  <c r="Y8" i="32"/>
  <c r="V8" i="32"/>
  <c r="S8" i="32"/>
  <c r="P8" i="32"/>
  <c r="M8" i="32"/>
  <c r="J8" i="32"/>
  <c r="G8" i="32"/>
  <c r="D8" i="32"/>
  <c r="CC7" i="32"/>
  <c r="BU7" i="32"/>
  <c r="BR7" i="32"/>
  <c r="BO7" i="32"/>
  <c r="BL7" i="32"/>
  <c r="BI7" i="32"/>
  <c r="BF7" i="32"/>
  <c r="BC7" i="32"/>
  <c r="AZ7" i="32"/>
  <c r="AW7" i="32"/>
  <c r="AT7" i="32"/>
  <c r="AQ7" i="32"/>
  <c r="AN7" i="32"/>
  <c r="AK7" i="32"/>
  <c r="AH7" i="32"/>
  <c r="AE7" i="32"/>
  <c r="AB7" i="32"/>
  <c r="Y7" i="32"/>
  <c r="V7" i="32"/>
  <c r="S7" i="32"/>
  <c r="P7" i="32"/>
  <c r="M7" i="32"/>
  <c r="G7" i="32"/>
  <c r="D7" i="32"/>
  <c r="CC6" i="32"/>
  <c r="BU6" i="32"/>
  <c r="BR6" i="32"/>
  <c r="BO6" i="32"/>
  <c r="BL6" i="32"/>
  <c r="BI6" i="32"/>
  <c r="BF6" i="32"/>
  <c r="BC6" i="32"/>
  <c r="AZ6" i="32"/>
  <c r="AW6" i="32"/>
  <c r="AT6" i="32"/>
  <c r="AQ6" i="32"/>
  <c r="AN6" i="32"/>
  <c r="AK6" i="32"/>
  <c r="AH6" i="32"/>
  <c r="AE6" i="32"/>
  <c r="AB6" i="32"/>
  <c r="Y6" i="32"/>
  <c r="V6" i="32"/>
  <c r="S6" i="32"/>
  <c r="P6" i="32"/>
  <c r="M6" i="32"/>
  <c r="J6" i="32"/>
  <c r="G6" i="32"/>
  <c r="D6" i="32"/>
  <c r="BP32" i="31"/>
  <c r="BH32" i="31"/>
  <c r="AR32" i="31"/>
  <c r="AL32" i="31"/>
  <c r="AA32" i="31"/>
  <c r="CC31" i="31"/>
  <c r="CB31" i="31"/>
  <c r="CA31" i="31"/>
  <c r="BX31" i="31"/>
  <c r="BU31" i="31"/>
  <c r="BR31" i="31"/>
  <c r="BO31" i="31"/>
  <c r="BL31" i="31"/>
  <c r="BI31" i="31"/>
  <c r="BF31" i="31"/>
  <c r="BC31" i="31"/>
  <c r="AZ31" i="31"/>
  <c r="AW31" i="31"/>
  <c r="AT31" i="31"/>
  <c r="AQ31" i="31"/>
  <c r="AN31" i="31"/>
  <c r="AK31" i="31"/>
  <c r="AH31" i="31"/>
  <c r="AE31" i="31"/>
  <c r="AB31" i="31"/>
  <c r="Y31" i="31"/>
  <c r="V31" i="31"/>
  <c r="S31" i="31"/>
  <c r="P31" i="31"/>
  <c r="M31" i="31"/>
  <c r="J31" i="31"/>
  <c r="G31" i="31"/>
  <c r="D31" i="31"/>
  <c r="CC30" i="31"/>
  <c r="CD30" i="31" s="1"/>
  <c r="CB30" i="31"/>
  <c r="CA30" i="31"/>
  <c r="BX30" i="31"/>
  <c r="BU30" i="31"/>
  <c r="BR30" i="31"/>
  <c r="BO30" i="31"/>
  <c r="BL30" i="31"/>
  <c r="BI30" i="31"/>
  <c r="BF30" i="31"/>
  <c r="BC30" i="31"/>
  <c r="AZ30" i="31"/>
  <c r="AW30" i="31"/>
  <c r="AT30" i="31"/>
  <c r="AQ30" i="31"/>
  <c r="AN30" i="31"/>
  <c r="AK30" i="31"/>
  <c r="AH30" i="31"/>
  <c r="AE30" i="31"/>
  <c r="AB30" i="31"/>
  <c r="Y30" i="31"/>
  <c r="V30" i="31"/>
  <c r="S30" i="31"/>
  <c r="P30" i="31"/>
  <c r="M30" i="31"/>
  <c r="J30" i="31"/>
  <c r="G30" i="31"/>
  <c r="D30" i="31"/>
  <c r="BS28" i="31"/>
  <c r="BG28" i="31"/>
  <c r="BD28" i="31"/>
  <c r="X28" i="31"/>
  <c r="BZ27" i="31"/>
  <c r="BY27" i="31"/>
  <c r="BY28" i="31" s="1"/>
  <c r="BW27" i="31"/>
  <c r="BW32" i="31" s="1"/>
  <c r="BV27" i="31"/>
  <c r="BV28" i="31" s="1"/>
  <c r="BT27" i="31"/>
  <c r="BT32" i="31" s="1"/>
  <c r="BS27" i="31"/>
  <c r="BS32" i="31" s="1"/>
  <c r="BQ27" i="31"/>
  <c r="BQ32" i="31" s="1"/>
  <c r="BP27" i="31"/>
  <c r="BP28" i="31" s="1"/>
  <c r="BN27" i="31"/>
  <c r="BM27" i="31"/>
  <c r="BM28" i="31" s="1"/>
  <c r="BK27" i="31"/>
  <c r="BK32" i="31" s="1"/>
  <c r="BJ27" i="31"/>
  <c r="BJ28" i="31" s="1"/>
  <c r="BH27" i="31"/>
  <c r="BH28" i="31" s="1"/>
  <c r="BG27" i="31"/>
  <c r="BG32" i="31" s="1"/>
  <c r="BE27" i="31"/>
  <c r="BD27" i="31"/>
  <c r="BD32" i="31" s="1"/>
  <c r="BB27" i="31"/>
  <c r="BA27" i="31"/>
  <c r="BA32" i="31" s="1"/>
  <c r="AY27" i="31"/>
  <c r="AY28" i="31" s="1"/>
  <c r="AX27" i="31"/>
  <c r="AX28" i="31" s="1"/>
  <c r="AV27" i="31"/>
  <c r="AV32" i="31" s="1"/>
  <c r="AU27" i="31"/>
  <c r="AU32" i="31" s="1"/>
  <c r="AS27" i="31"/>
  <c r="AS28" i="31" s="1"/>
  <c r="AR27" i="31"/>
  <c r="AR28" i="31" s="1"/>
  <c r="AP27" i="31"/>
  <c r="AO27" i="31"/>
  <c r="AO32" i="31" s="1"/>
  <c r="AM27" i="31"/>
  <c r="AM28" i="31" s="1"/>
  <c r="AL27" i="31"/>
  <c r="AL28" i="31" s="1"/>
  <c r="AJ27" i="31"/>
  <c r="AJ32" i="31" s="1"/>
  <c r="AI27" i="31"/>
  <c r="AI32" i="31" s="1"/>
  <c r="AG27" i="31"/>
  <c r="AG32" i="31" s="1"/>
  <c r="AF27" i="31"/>
  <c r="AF32" i="31" s="1"/>
  <c r="AD27" i="31"/>
  <c r="AC27" i="31"/>
  <c r="AC32" i="31" s="1"/>
  <c r="AA27" i="31"/>
  <c r="AA28" i="31" s="1"/>
  <c r="Z27" i="31"/>
  <c r="Z28" i="31" s="1"/>
  <c r="X27" i="31"/>
  <c r="X32" i="31" s="1"/>
  <c r="W27" i="31"/>
  <c r="W32" i="31" s="1"/>
  <c r="U27" i="31"/>
  <c r="T27" i="31"/>
  <c r="T28" i="31" s="1"/>
  <c r="R27" i="31"/>
  <c r="Q27" i="31"/>
  <c r="Q32" i="31" s="1"/>
  <c r="O27" i="31"/>
  <c r="O28" i="31" s="1"/>
  <c r="N27" i="31"/>
  <c r="N28" i="31" s="1"/>
  <c r="L27" i="31"/>
  <c r="L32" i="31" s="1"/>
  <c r="K27" i="31"/>
  <c r="K32" i="31" s="1"/>
  <c r="I27" i="31"/>
  <c r="I28" i="31" s="1"/>
  <c r="H27" i="31"/>
  <c r="H32" i="31" s="1"/>
  <c r="F27" i="31"/>
  <c r="E27" i="31"/>
  <c r="E32" i="31" s="1"/>
  <c r="C27" i="31"/>
  <c r="C28" i="31" s="1"/>
  <c r="B27" i="31"/>
  <c r="B28" i="31" s="1"/>
  <c r="CC26" i="31"/>
  <c r="CB26" i="31"/>
  <c r="CC25" i="31"/>
  <c r="CB25" i="31"/>
  <c r="CC24" i="31"/>
  <c r="CB24" i="31"/>
  <c r="CC23" i="31"/>
  <c r="CB23" i="31"/>
  <c r="CC22" i="31"/>
  <c r="CB22" i="31"/>
  <c r="CC21" i="31"/>
  <c r="CB21" i="31"/>
  <c r="CC20" i="31"/>
  <c r="CB20" i="31"/>
  <c r="CC19" i="31"/>
  <c r="CB19" i="31"/>
  <c r="CC18" i="31"/>
  <c r="CB18" i="31"/>
  <c r="CC17" i="31"/>
  <c r="CB17" i="31"/>
  <c r="CC16" i="31"/>
  <c r="CB16" i="31"/>
  <c r="CC15" i="31"/>
  <c r="CB15" i="31"/>
  <c r="CC14" i="31"/>
  <c r="CB14" i="31"/>
  <c r="CC13" i="31"/>
  <c r="CB13" i="31"/>
  <c r="CC12" i="31"/>
  <c r="CB12" i="31"/>
  <c r="CC11" i="31"/>
  <c r="CB11" i="31"/>
  <c r="CC10" i="31"/>
  <c r="CB10" i="31"/>
  <c r="CC9" i="31"/>
  <c r="CB9" i="31"/>
  <c r="CC8" i="31"/>
  <c r="CB8" i="31"/>
  <c r="CC7" i="31"/>
  <c r="CB7" i="31"/>
  <c r="CC6" i="31"/>
  <c r="CB6" i="31"/>
  <c r="BZ32" i="30"/>
  <c r="BS32" i="30"/>
  <c r="BM32" i="30"/>
  <c r="AP32" i="30"/>
  <c r="Z32" i="30"/>
  <c r="R32" i="30"/>
  <c r="B32" i="30"/>
  <c r="CD31" i="30"/>
  <c r="CC31" i="30"/>
  <c r="CB31" i="30"/>
  <c r="CA31" i="30"/>
  <c r="BX31" i="30"/>
  <c r="BU31" i="30"/>
  <c r="BR31" i="30"/>
  <c r="BO31" i="30"/>
  <c r="BL31" i="30"/>
  <c r="BI31" i="30"/>
  <c r="BF31" i="30"/>
  <c r="BC31" i="30"/>
  <c r="AZ31" i="30"/>
  <c r="AW31" i="30"/>
  <c r="AT31" i="30"/>
  <c r="AQ31" i="30"/>
  <c r="AN31" i="30"/>
  <c r="AK31" i="30"/>
  <c r="AH31" i="30"/>
  <c r="AE31" i="30"/>
  <c r="AB31" i="30"/>
  <c r="Y31" i="30"/>
  <c r="V31" i="30"/>
  <c r="S31" i="30"/>
  <c r="P31" i="30"/>
  <c r="M31" i="30"/>
  <c r="J31" i="30"/>
  <c r="G31" i="30"/>
  <c r="D31" i="30"/>
  <c r="CC30" i="30"/>
  <c r="CB30" i="30"/>
  <c r="CD30" i="30" s="1"/>
  <c r="CA30" i="30"/>
  <c r="BX30" i="30"/>
  <c r="BU30" i="30"/>
  <c r="BR30" i="30"/>
  <c r="BO30" i="30"/>
  <c r="BL30" i="30"/>
  <c r="BI30" i="30"/>
  <c r="BF30" i="30"/>
  <c r="BC30" i="30"/>
  <c r="AZ30" i="30"/>
  <c r="AW30" i="30"/>
  <c r="AT30" i="30"/>
  <c r="AQ30" i="30"/>
  <c r="AN30" i="30"/>
  <c r="AK30" i="30"/>
  <c r="AH30" i="30"/>
  <c r="AE30" i="30"/>
  <c r="AB30" i="30"/>
  <c r="Y30" i="30"/>
  <c r="V30" i="30"/>
  <c r="S30" i="30"/>
  <c r="P30" i="30"/>
  <c r="M30" i="30"/>
  <c r="J30" i="30"/>
  <c r="G30" i="30"/>
  <c r="D30" i="30"/>
  <c r="BW28" i="30"/>
  <c r="BQ28" i="30"/>
  <c r="BK28" i="30"/>
  <c r="AG28" i="30"/>
  <c r="U28" i="30"/>
  <c r="BZ27" i="30"/>
  <c r="BZ28" i="30" s="1"/>
  <c r="BY27" i="30"/>
  <c r="CA27" i="30" s="1"/>
  <c r="BW27" i="30"/>
  <c r="BW32" i="30" s="1"/>
  <c r="BV27" i="30"/>
  <c r="BT27" i="30"/>
  <c r="BS27" i="30"/>
  <c r="BU27" i="30" s="1"/>
  <c r="BQ27" i="30"/>
  <c r="BQ32" i="30" s="1"/>
  <c r="BP27" i="30"/>
  <c r="BN27" i="30"/>
  <c r="BN28" i="30" s="1"/>
  <c r="BM27" i="30"/>
  <c r="BK27" i="30"/>
  <c r="BK32" i="30" s="1"/>
  <c r="BJ27" i="30"/>
  <c r="BH27" i="30"/>
  <c r="BH32" i="30" s="1"/>
  <c r="BG27" i="30"/>
  <c r="BI27" i="30" s="1"/>
  <c r="BE27" i="30"/>
  <c r="BE32" i="30" s="1"/>
  <c r="BD27" i="30"/>
  <c r="BB27" i="30"/>
  <c r="BB28" i="30" s="1"/>
  <c r="BA27" i="30"/>
  <c r="AY27" i="30"/>
  <c r="AY32" i="30" s="1"/>
  <c r="AX27" i="30"/>
  <c r="AZ27" i="30" s="1"/>
  <c r="AV27" i="30"/>
  <c r="AU27" i="30"/>
  <c r="AU28" i="30" s="1"/>
  <c r="AS27" i="30"/>
  <c r="AS32" i="30" s="1"/>
  <c r="AR27" i="30"/>
  <c r="AP27" i="30"/>
  <c r="AP28" i="30" s="1"/>
  <c r="AO27" i="30"/>
  <c r="AM27" i="30"/>
  <c r="AM32" i="30" s="1"/>
  <c r="AL27" i="30"/>
  <c r="AN27" i="30" s="1"/>
  <c r="AJ27" i="30"/>
  <c r="AJ32" i="30" s="1"/>
  <c r="AI27" i="30"/>
  <c r="AI28" i="30" s="1"/>
  <c r="AG27" i="30"/>
  <c r="AG32" i="30" s="1"/>
  <c r="AF27" i="30"/>
  <c r="AD27" i="30"/>
  <c r="AD28" i="30" s="1"/>
  <c r="AC27" i="30"/>
  <c r="AA27" i="30"/>
  <c r="AA32" i="30" s="1"/>
  <c r="Z27" i="30"/>
  <c r="AB27" i="30" s="1"/>
  <c r="X27" i="30"/>
  <c r="X28" i="30" s="1"/>
  <c r="W27" i="30"/>
  <c r="U27" i="30"/>
  <c r="U32" i="30" s="1"/>
  <c r="T27" i="30"/>
  <c r="R27" i="30"/>
  <c r="R28" i="30" s="1"/>
  <c r="Q27" i="30"/>
  <c r="O27" i="30"/>
  <c r="O32" i="30" s="1"/>
  <c r="N27" i="30"/>
  <c r="L27" i="30"/>
  <c r="K27" i="30"/>
  <c r="K28" i="30" s="1"/>
  <c r="I27" i="30"/>
  <c r="I32" i="30" s="1"/>
  <c r="H27" i="30"/>
  <c r="F27" i="30"/>
  <c r="F28" i="30" s="1"/>
  <c r="E27" i="30"/>
  <c r="C27" i="30"/>
  <c r="C32" i="30" s="1"/>
  <c r="B27" i="30"/>
  <c r="CC26" i="30"/>
  <c r="CB26" i="30"/>
  <c r="CC25" i="30"/>
  <c r="CB25" i="30"/>
  <c r="CC24" i="30"/>
  <c r="CB24" i="30"/>
  <c r="CC23" i="30"/>
  <c r="CB23" i="30"/>
  <c r="CC22" i="30"/>
  <c r="CB22" i="30"/>
  <c r="CC21" i="30"/>
  <c r="CB21" i="30"/>
  <c r="CC20" i="30"/>
  <c r="CB20" i="30"/>
  <c r="CC19" i="30"/>
  <c r="CB19" i="30"/>
  <c r="CC18" i="30"/>
  <c r="CB18" i="30"/>
  <c r="CC17" i="30"/>
  <c r="CB17" i="30"/>
  <c r="CC16" i="30"/>
  <c r="CB16" i="30"/>
  <c r="CC15" i="30"/>
  <c r="CB15" i="30"/>
  <c r="CC14" i="30"/>
  <c r="CB14" i="30"/>
  <c r="CC13" i="30"/>
  <c r="CB13" i="30"/>
  <c r="CC12" i="30"/>
  <c r="CB12" i="30"/>
  <c r="CD12" i="30" s="1"/>
  <c r="CC11" i="30"/>
  <c r="CB11" i="30"/>
  <c r="CC10" i="30"/>
  <c r="CB10" i="30"/>
  <c r="CD10" i="30" s="1"/>
  <c r="CC9" i="30"/>
  <c r="CB9" i="30"/>
  <c r="CC8" i="30"/>
  <c r="CB8" i="30"/>
  <c r="CD8" i="30" s="1"/>
  <c r="CC7" i="30"/>
  <c r="CB7" i="30"/>
  <c r="CC6" i="30"/>
  <c r="CB6" i="30"/>
  <c r="CD6" i="30" s="1"/>
  <c r="BZ32" i="29"/>
  <c r="BT32" i="29"/>
  <c r="BP32" i="29"/>
  <c r="BN32" i="29"/>
  <c r="BH32" i="29"/>
  <c r="BD32" i="29"/>
  <c r="AY32" i="29"/>
  <c r="AX32" i="29"/>
  <c r="AR32" i="29"/>
  <c r="AM32" i="29"/>
  <c r="AL32" i="29"/>
  <c r="AF32" i="29"/>
  <c r="AA32" i="29"/>
  <c r="Z32" i="29"/>
  <c r="T32" i="29"/>
  <c r="O32" i="29"/>
  <c r="N32" i="29"/>
  <c r="H32" i="29"/>
  <c r="C32" i="29"/>
  <c r="B32" i="29"/>
  <c r="CC31" i="29"/>
  <c r="CB31" i="29"/>
  <c r="CA31" i="29"/>
  <c r="BX31" i="29"/>
  <c r="BU31" i="29"/>
  <c r="BR31" i="29"/>
  <c r="BO31" i="29"/>
  <c r="BL31" i="29"/>
  <c r="BI31" i="29"/>
  <c r="BF31" i="29"/>
  <c r="BC31" i="29"/>
  <c r="AZ31" i="29"/>
  <c r="AW31" i="29"/>
  <c r="AT31" i="29"/>
  <c r="AQ31" i="29"/>
  <c r="AN31" i="29"/>
  <c r="AK31" i="29"/>
  <c r="AH31" i="29"/>
  <c r="AE31" i="29"/>
  <c r="AB31" i="29"/>
  <c r="Y31" i="29"/>
  <c r="V31" i="29"/>
  <c r="S31" i="29"/>
  <c r="P31" i="29"/>
  <c r="M31" i="29"/>
  <c r="J31" i="29"/>
  <c r="G31" i="29"/>
  <c r="D31" i="29"/>
  <c r="CC30" i="29"/>
  <c r="CD30" i="29" s="1"/>
  <c r="CB30" i="29"/>
  <c r="CA30" i="29"/>
  <c r="BX30" i="29"/>
  <c r="BU30" i="29"/>
  <c r="BR30" i="29"/>
  <c r="BO30" i="29"/>
  <c r="BL30" i="29"/>
  <c r="BI30" i="29"/>
  <c r="BF30" i="29"/>
  <c r="BC30" i="29"/>
  <c r="AZ30" i="29"/>
  <c r="AW30" i="29"/>
  <c r="AT30" i="29"/>
  <c r="AQ30" i="29"/>
  <c r="AN30" i="29"/>
  <c r="AK30" i="29"/>
  <c r="AH30" i="29"/>
  <c r="AE30" i="29"/>
  <c r="AB30" i="29"/>
  <c r="Y30" i="29"/>
  <c r="V30" i="29"/>
  <c r="S30" i="29"/>
  <c r="P30" i="29"/>
  <c r="M30" i="29"/>
  <c r="J30" i="29"/>
  <c r="G30" i="29"/>
  <c r="D30" i="29"/>
  <c r="BY32" i="29"/>
  <c r="BW32" i="29"/>
  <c r="BS32" i="29"/>
  <c r="BQ32" i="29"/>
  <c r="BM32" i="29"/>
  <c r="BK32" i="29"/>
  <c r="BG32" i="29"/>
  <c r="BA32" i="29"/>
  <c r="AV32" i="29"/>
  <c r="AU32" i="29"/>
  <c r="AO32" i="29"/>
  <c r="AJ32" i="29"/>
  <c r="AI32" i="29"/>
  <c r="AG32" i="29"/>
  <c r="AC32" i="29"/>
  <c r="X32" i="29"/>
  <c r="W32" i="29"/>
  <c r="U32" i="29"/>
  <c r="Q32" i="29"/>
  <c r="L32" i="29"/>
  <c r="K32" i="29"/>
  <c r="I32" i="29"/>
  <c r="E32" i="29"/>
  <c r="BZ32" i="28"/>
  <c r="BT32" i="28"/>
  <c r="BP32" i="28"/>
  <c r="BN32" i="28"/>
  <c r="BH32" i="28"/>
  <c r="BD32" i="28"/>
  <c r="AY32" i="28"/>
  <c r="AX32" i="28"/>
  <c r="AR32" i="28"/>
  <c r="AM32" i="28"/>
  <c r="AL32" i="28"/>
  <c r="AF32" i="28"/>
  <c r="AA32" i="28"/>
  <c r="Z32" i="28"/>
  <c r="O32" i="28"/>
  <c r="N32" i="28"/>
  <c r="H32" i="28"/>
  <c r="C32" i="28"/>
  <c r="B32" i="28"/>
  <c r="CC31" i="28"/>
  <c r="CB31" i="28"/>
  <c r="CA31" i="28"/>
  <c r="BX31" i="28"/>
  <c r="BU31" i="28"/>
  <c r="BR31" i="28"/>
  <c r="BO31" i="28"/>
  <c r="BL31" i="28"/>
  <c r="BI31" i="28"/>
  <c r="BF31" i="28"/>
  <c r="BC31" i="28"/>
  <c r="AZ31" i="28"/>
  <c r="AW31" i="28"/>
  <c r="AT31" i="28"/>
  <c r="AQ31" i="28"/>
  <c r="AN31" i="28"/>
  <c r="AK31" i="28"/>
  <c r="AH31" i="28"/>
  <c r="AE31" i="28"/>
  <c r="AB31" i="28"/>
  <c r="Y31" i="28"/>
  <c r="V31" i="28"/>
  <c r="S31" i="28"/>
  <c r="P31" i="28"/>
  <c r="M31" i="28"/>
  <c r="J31" i="28"/>
  <c r="G31" i="28"/>
  <c r="D31" i="28"/>
  <c r="CC30" i="28"/>
  <c r="CD30" i="28" s="1"/>
  <c r="CB30" i="28"/>
  <c r="CA30" i="28"/>
  <c r="BX30" i="28"/>
  <c r="BU30" i="28"/>
  <c r="BR30" i="28"/>
  <c r="BO30" i="28"/>
  <c r="BL30" i="28"/>
  <c r="BI30" i="28"/>
  <c r="BF30" i="28"/>
  <c r="BC30" i="28"/>
  <c r="AZ30" i="28"/>
  <c r="AW30" i="28"/>
  <c r="AT30" i="28"/>
  <c r="AQ30" i="28"/>
  <c r="AN30" i="28"/>
  <c r="AK30" i="28"/>
  <c r="AH30" i="28"/>
  <c r="AE30" i="28"/>
  <c r="AB30" i="28"/>
  <c r="Y30" i="28"/>
  <c r="V30" i="28"/>
  <c r="S30" i="28"/>
  <c r="P30" i="28"/>
  <c r="M30" i="28"/>
  <c r="J30" i="28"/>
  <c r="G30" i="28"/>
  <c r="D30" i="28"/>
  <c r="BY32" i="28"/>
  <c r="BW32" i="28"/>
  <c r="BS32" i="28"/>
  <c r="BQ32" i="28"/>
  <c r="BM32" i="28"/>
  <c r="BK32" i="28"/>
  <c r="BG32" i="28"/>
  <c r="BA32" i="28"/>
  <c r="AV32" i="28"/>
  <c r="AU32" i="28"/>
  <c r="AS32" i="28"/>
  <c r="AO32" i="28"/>
  <c r="AJ32" i="28"/>
  <c r="AI32" i="28"/>
  <c r="AC32" i="28"/>
  <c r="X32" i="28"/>
  <c r="W32" i="28"/>
  <c r="Q32" i="28"/>
  <c r="L32" i="28"/>
  <c r="K32" i="28"/>
  <c r="E32" i="28"/>
  <c r="BZ32" i="27"/>
  <c r="BT32" i="27"/>
  <c r="BP32" i="27"/>
  <c r="BN32" i="27"/>
  <c r="BH32" i="27"/>
  <c r="BD32" i="27"/>
  <c r="AY32" i="27"/>
  <c r="AX32" i="27"/>
  <c r="AR32" i="27"/>
  <c r="AM32" i="27"/>
  <c r="AL32" i="27"/>
  <c r="AF32" i="27"/>
  <c r="AA32" i="27"/>
  <c r="Z32" i="27"/>
  <c r="T32" i="27"/>
  <c r="O32" i="27"/>
  <c r="N32" i="27"/>
  <c r="H32" i="27"/>
  <c r="C32" i="27"/>
  <c r="B32" i="27"/>
  <c r="CC31" i="27"/>
  <c r="CB31" i="27"/>
  <c r="CA31" i="27"/>
  <c r="BX31" i="27"/>
  <c r="BU31" i="27"/>
  <c r="BR31" i="27"/>
  <c r="BO31" i="27"/>
  <c r="BL31" i="27"/>
  <c r="BI31" i="27"/>
  <c r="BF31" i="27"/>
  <c r="BC31" i="27"/>
  <c r="AZ31" i="27"/>
  <c r="AW31" i="27"/>
  <c r="AT31" i="27"/>
  <c r="AQ31" i="27"/>
  <c r="AN31" i="27"/>
  <c r="AK31" i="27"/>
  <c r="AH31" i="27"/>
  <c r="AE31" i="27"/>
  <c r="AB31" i="27"/>
  <c r="Y31" i="27"/>
  <c r="V31" i="27"/>
  <c r="S31" i="27"/>
  <c r="P31" i="27"/>
  <c r="M31" i="27"/>
  <c r="J31" i="27"/>
  <c r="G31" i="27"/>
  <c r="D31" i="27"/>
  <c r="CC30" i="27"/>
  <c r="CD30" i="27" s="1"/>
  <c r="CB30" i="27"/>
  <c r="CA30" i="27"/>
  <c r="BX30" i="27"/>
  <c r="BU30" i="27"/>
  <c r="BR30" i="27"/>
  <c r="BO30" i="27"/>
  <c r="BL30" i="27"/>
  <c r="BI30" i="27"/>
  <c r="BF30" i="27"/>
  <c r="BC30" i="27"/>
  <c r="AZ30" i="27"/>
  <c r="AW30" i="27"/>
  <c r="AT30" i="27"/>
  <c r="AQ30" i="27"/>
  <c r="AN30" i="27"/>
  <c r="AK30" i="27"/>
  <c r="AH30" i="27"/>
  <c r="AE30" i="27"/>
  <c r="AB30" i="27"/>
  <c r="Y30" i="27"/>
  <c r="V30" i="27"/>
  <c r="S30" i="27"/>
  <c r="P30" i="27"/>
  <c r="M30" i="27"/>
  <c r="J30" i="27"/>
  <c r="G30" i="27"/>
  <c r="D30" i="27"/>
  <c r="BY32" i="27"/>
  <c r="BW32" i="27"/>
  <c r="BS32" i="27"/>
  <c r="BQ32" i="27"/>
  <c r="BM32" i="27"/>
  <c r="BK32" i="27"/>
  <c r="BG32" i="27"/>
  <c r="BE32" i="27"/>
  <c r="BA32" i="27"/>
  <c r="AV32" i="27"/>
  <c r="AU32" i="27"/>
  <c r="AO32" i="27"/>
  <c r="AJ32" i="27"/>
  <c r="AI32" i="27"/>
  <c r="AC32" i="27"/>
  <c r="X32" i="27"/>
  <c r="W32" i="27"/>
  <c r="U32" i="27"/>
  <c r="Q32" i="27"/>
  <c r="L32" i="27"/>
  <c r="K32" i="27"/>
  <c r="I32" i="27"/>
  <c r="E32" i="27"/>
  <c r="BZ32" i="26"/>
  <c r="BT32" i="26"/>
  <c r="BP32" i="26"/>
  <c r="BN32" i="26"/>
  <c r="BH32" i="26"/>
  <c r="BD32" i="26"/>
  <c r="AY32" i="26"/>
  <c r="AX32" i="26"/>
  <c r="AR32" i="26"/>
  <c r="AM32" i="26"/>
  <c r="AL32" i="26"/>
  <c r="AF32" i="26"/>
  <c r="AA32" i="26"/>
  <c r="Z32" i="26"/>
  <c r="T32" i="26"/>
  <c r="O32" i="26"/>
  <c r="N32" i="26"/>
  <c r="H32" i="26"/>
  <c r="C32" i="26"/>
  <c r="B32" i="26"/>
  <c r="CC31" i="26"/>
  <c r="CB31" i="26"/>
  <c r="CA31" i="26"/>
  <c r="BX31" i="26"/>
  <c r="BU31" i="26"/>
  <c r="BR31" i="26"/>
  <c r="BO31" i="26"/>
  <c r="BL31" i="26"/>
  <c r="BI31" i="26"/>
  <c r="BF31" i="26"/>
  <c r="BC31" i="26"/>
  <c r="AZ31" i="26"/>
  <c r="AW31" i="26"/>
  <c r="AT31" i="26"/>
  <c r="AQ31" i="26"/>
  <c r="AN31" i="26"/>
  <c r="AK31" i="26"/>
  <c r="AH31" i="26"/>
  <c r="AE31" i="26"/>
  <c r="AB31" i="26"/>
  <c r="Y31" i="26"/>
  <c r="V31" i="26"/>
  <c r="S31" i="26"/>
  <c r="P31" i="26"/>
  <c r="M31" i="26"/>
  <c r="J31" i="26"/>
  <c r="G31" i="26"/>
  <c r="D31" i="26"/>
  <c r="CC30" i="26"/>
  <c r="CD30" i="26" s="1"/>
  <c r="CB30" i="26"/>
  <c r="CA30" i="26"/>
  <c r="BX30" i="26"/>
  <c r="BU30" i="26"/>
  <c r="BR30" i="26"/>
  <c r="BO30" i="26"/>
  <c r="BL30" i="26"/>
  <c r="BI30" i="26"/>
  <c r="BF30" i="26"/>
  <c r="BC30" i="26"/>
  <c r="AZ30" i="26"/>
  <c r="AW30" i="26"/>
  <c r="AT30" i="26"/>
  <c r="AQ30" i="26"/>
  <c r="AN30" i="26"/>
  <c r="AK30" i="26"/>
  <c r="AH30" i="26"/>
  <c r="AE30" i="26"/>
  <c r="AB30" i="26"/>
  <c r="Y30" i="26"/>
  <c r="V30" i="26"/>
  <c r="S30" i="26"/>
  <c r="P30" i="26"/>
  <c r="M30" i="26"/>
  <c r="J30" i="26"/>
  <c r="G30" i="26"/>
  <c r="D30" i="26"/>
  <c r="BY32" i="26"/>
  <c r="BW32" i="26"/>
  <c r="BS32" i="26"/>
  <c r="BQ32" i="26"/>
  <c r="BM32" i="26"/>
  <c r="BK32" i="26"/>
  <c r="BG32" i="26"/>
  <c r="BA32" i="26"/>
  <c r="AV32" i="26"/>
  <c r="AU32" i="26"/>
  <c r="AO32" i="26"/>
  <c r="AJ32" i="26"/>
  <c r="AI32" i="26"/>
  <c r="AG32" i="26"/>
  <c r="AC32" i="26"/>
  <c r="X32" i="26"/>
  <c r="W32" i="26"/>
  <c r="U32" i="26"/>
  <c r="Q32" i="26"/>
  <c r="L32" i="26"/>
  <c r="K32" i="26"/>
  <c r="I32" i="26"/>
  <c r="E32" i="26"/>
  <c r="BY32" i="25"/>
  <c r="BS32" i="25"/>
  <c r="BM32" i="25"/>
  <c r="BG32" i="25"/>
  <c r="BE32" i="25"/>
  <c r="AY32" i="25"/>
  <c r="AS32" i="25"/>
  <c r="AM32" i="25"/>
  <c r="AG32" i="25"/>
  <c r="AA32" i="25"/>
  <c r="U32" i="25"/>
  <c r="O32" i="25"/>
  <c r="I32" i="25"/>
  <c r="C32" i="25"/>
  <c r="CD31" i="25"/>
  <c r="CC31" i="25"/>
  <c r="CB31" i="25"/>
  <c r="CA31" i="25"/>
  <c r="BX31" i="25"/>
  <c r="BU31" i="25"/>
  <c r="BR31" i="25"/>
  <c r="BO31" i="25"/>
  <c r="BL31" i="25"/>
  <c r="BI31" i="25"/>
  <c r="BF31" i="25"/>
  <c r="BC31" i="25"/>
  <c r="AZ31" i="25"/>
  <c r="AW31" i="25"/>
  <c r="AT31" i="25"/>
  <c r="AQ31" i="25"/>
  <c r="AN31" i="25"/>
  <c r="AK31" i="25"/>
  <c r="AH31" i="25"/>
  <c r="AE31" i="25"/>
  <c r="AB31" i="25"/>
  <c r="Y31" i="25"/>
  <c r="V31" i="25"/>
  <c r="S31" i="25"/>
  <c r="P31" i="25"/>
  <c r="M31" i="25"/>
  <c r="J31" i="25"/>
  <c r="G31" i="25"/>
  <c r="D31" i="25"/>
  <c r="CC30" i="25"/>
  <c r="CD30" i="25" s="1"/>
  <c r="CB30" i="25"/>
  <c r="CA30" i="25"/>
  <c r="BX30" i="25"/>
  <c r="BU30" i="25"/>
  <c r="BR30" i="25"/>
  <c r="BO30" i="25"/>
  <c r="BL30" i="25"/>
  <c r="BI30" i="25"/>
  <c r="BF30" i="25"/>
  <c r="BC30" i="25"/>
  <c r="AZ30" i="25"/>
  <c r="AW30" i="25"/>
  <c r="AT30" i="25"/>
  <c r="AQ30" i="25"/>
  <c r="AN30" i="25"/>
  <c r="AK30" i="25"/>
  <c r="AH30" i="25"/>
  <c r="AE30" i="25"/>
  <c r="AB30" i="25"/>
  <c r="Y30" i="25"/>
  <c r="V30" i="25"/>
  <c r="S30" i="25"/>
  <c r="P30" i="25"/>
  <c r="M30" i="25"/>
  <c r="J30" i="25"/>
  <c r="G30" i="25"/>
  <c r="D30" i="25"/>
  <c r="BW32" i="25"/>
  <c r="BQ32" i="25"/>
  <c r="BK32" i="25"/>
  <c r="BA32" i="25"/>
  <c r="AU32" i="25"/>
  <c r="AO32" i="25"/>
  <c r="AI32" i="25"/>
  <c r="AC32" i="25"/>
  <c r="W32" i="25"/>
  <c r="Q32" i="25"/>
  <c r="K32" i="25"/>
  <c r="E32" i="25"/>
  <c r="BF32" i="27" l="1"/>
  <c r="AI32" i="30"/>
  <c r="AK27" i="30"/>
  <c r="Z28" i="30"/>
  <c r="AA28" i="30"/>
  <c r="BV32" i="30"/>
  <c r="BX27" i="30"/>
  <c r="BV28" i="30"/>
  <c r="BY32" i="30"/>
  <c r="BS28" i="30"/>
  <c r="BP28" i="30"/>
  <c r="BR27" i="30"/>
  <c r="BN32" i="30"/>
  <c r="BO27" i="30"/>
  <c r="BJ32" i="30"/>
  <c r="BL27" i="30"/>
  <c r="BJ28" i="30"/>
  <c r="BG28" i="30"/>
  <c r="BG32" i="30"/>
  <c r="BE28" i="30"/>
  <c r="BD28" i="30"/>
  <c r="BF27" i="30"/>
  <c r="BA32" i="30"/>
  <c r="BC27" i="30"/>
  <c r="BB32" i="30"/>
  <c r="AX32" i="30"/>
  <c r="AX28" i="30"/>
  <c r="AY28" i="30"/>
  <c r="AU32" i="30"/>
  <c r="AW27" i="30"/>
  <c r="AS28" i="30"/>
  <c r="AR28" i="30"/>
  <c r="AT27" i="30"/>
  <c r="AO32" i="30"/>
  <c r="AQ27" i="30"/>
  <c r="AL28" i="30"/>
  <c r="AM28" i="30"/>
  <c r="AL32" i="30"/>
  <c r="AF28" i="30"/>
  <c r="AH27" i="30"/>
  <c r="CD26" i="30"/>
  <c r="AC32" i="30"/>
  <c r="AE27" i="30"/>
  <c r="AD32" i="30"/>
  <c r="CD21" i="30"/>
  <c r="W32" i="30"/>
  <c r="Y27" i="30"/>
  <c r="W28" i="30"/>
  <c r="T28" i="30"/>
  <c r="V27" i="30"/>
  <c r="Q32" i="30"/>
  <c r="S27" i="30"/>
  <c r="O28" i="30"/>
  <c r="P27" i="30"/>
  <c r="N28" i="30"/>
  <c r="N32" i="30"/>
  <c r="K32" i="30"/>
  <c r="M27" i="30"/>
  <c r="H28" i="30"/>
  <c r="J27" i="30"/>
  <c r="I28" i="30"/>
  <c r="CD14" i="30"/>
  <c r="CD16" i="30"/>
  <c r="CD18" i="30"/>
  <c r="CD20" i="30"/>
  <c r="CD22" i="30"/>
  <c r="CD24" i="30"/>
  <c r="E32" i="30"/>
  <c r="G27" i="30"/>
  <c r="F32" i="30"/>
  <c r="CC27" i="30"/>
  <c r="CC32" i="30" s="1"/>
  <c r="CD13" i="30"/>
  <c r="CD15" i="30"/>
  <c r="CD17" i="30"/>
  <c r="CD19" i="30"/>
  <c r="CD23" i="30"/>
  <c r="CD25" i="30"/>
  <c r="D27" i="30"/>
  <c r="B28" i="30"/>
  <c r="C28" i="30"/>
  <c r="CD11" i="30"/>
  <c r="CD7" i="30"/>
  <c r="CD9" i="30"/>
  <c r="BZ32" i="31"/>
  <c r="BT28" i="31"/>
  <c r="BN32" i="31"/>
  <c r="AX32" i="31"/>
  <c r="AY32" i="31"/>
  <c r="AU28" i="31"/>
  <c r="AV28" i="31"/>
  <c r="AM32" i="31"/>
  <c r="AF28" i="31"/>
  <c r="AJ28" i="31"/>
  <c r="AI28" i="31"/>
  <c r="Z32" i="31"/>
  <c r="W28" i="31"/>
  <c r="T32" i="31"/>
  <c r="N32" i="31"/>
  <c r="O32" i="31"/>
  <c r="L28" i="31"/>
  <c r="M27" i="31"/>
  <c r="K28" i="31"/>
  <c r="H28" i="31"/>
  <c r="B32" i="31"/>
  <c r="C32" i="31"/>
  <c r="Z32" i="32"/>
  <c r="AA32" i="32"/>
  <c r="AI28" i="32"/>
  <c r="CA27" i="32"/>
  <c r="BS28" i="32"/>
  <c r="BT32" i="32"/>
  <c r="BU27" i="32"/>
  <c r="BP32" i="32"/>
  <c r="BO27" i="32"/>
  <c r="BN32" i="32"/>
  <c r="BI27" i="32"/>
  <c r="BG28" i="32"/>
  <c r="BD32" i="32"/>
  <c r="BC27" i="32"/>
  <c r="AY32" i="32"/>
  <c r="AU28" i="32"/>
  <c r="AV28" i="32"/>
  <c r="AR32" i="32"/>
  <c r="AQ27" i="32"/>
  <c r="AM32" i="32"/>
  <c r="AF32" i="32"/>
  <c r="Y27" i="32"/>
  <c r="W28" i="32"/>
  <c r="T32" i="32"/>
  <c r="V27" i="32"/>
  <c r="N32" i="32"/>
  <c r="L28" i="32"/>
  <c r="M27" i="32"/>
  <c r="K28" i="32"/>
  <c r="CD15" i="32"/>
  <c r="CD23" i="32"/>
  <c r="CD26" i="32"/>
  <c r="H32" i="32"/>
  <c r="CD16" i="32"/>
  <c r="CD18" i="32"/>
  <c r="CD13" i="32"/>
  <c r="CD24" i="32"/>
  <c r="CD17" i="32"/>
  <c r="CD19" i="32"/>
  <c r="G27" i="32"/>
  <c r="C32" i="32"/>
  <c r="CD20" i="32"/>
  <c r="CD21" i="32"/>
  <c r="CD22" i="32"/>
  <c r="CD14" i="32"/>
  <c r="CD25" i="32"/>
  <c r="B32" i="32"/>
  <c r="CD8" i="32"/>
  <c r="CD7" i="32"/>
  <c r="CD9" i="32"/>
  <c r="CD10" i="32"/>
  <c r="CD11" i="32"/>
  <c r="CD12" i="32"/>
  <c r="CD6" i="32"/>
  <c r="CB28" i="36"/>
  <c r="CD27" i="36"/>
  <c r="CC28" i="36"/>
  <c r="CB32" i="36"/>
  <c r="AK26" i="34"/>
  <c r="BS27" i="34"/>
  <c r="BO26" i="34"/>
  <c r="BH27" i="34"/>
  <c r="AU27" i="34"/>
  <c r="AQ26" i="34"/>
  <c r="L27" i="34"/>
  <c r="CD14" i="34"/>
  <c r="CD15" i="34"/>
  <c r="CD20" i="34"/>
  <c r="CD21" i="34"/>
  <c r="CD22" i="34"/>
  <c r="CD19" i="34"/>
  <c r="CD13" i="34"/>
  <c r="CD24" i="34"/>
  <c r="CD25" i="34"/>
  <c r="M26" i="34"/>
  <c r="BI26" i="34"/>
  <c r="AF27" i="34"/>
  <c r="B31" i="34"/>
  <c r="O31" i="34"/>
  <c r="AX31" i="34"/>
  <c r="BN31" i="34"/>
  <c r="CD23" i="34"/>
  <c r="Y26" i="34"/>
  <c r="AE26" i="34"/>
  <c r="BF26" i="34"/>
  <c r="BU26" i="34"/>
  <c r="CA26" i="34"/>
  <c r="T27" i="34"/>
  <c r="AI27" i="34"/>
  <c r="AV27" i="34"/>
  <c r="BP27" i="34"/>
  <c r="C31" i="34"/>
  <c r="AL31" i="34"/>
  <c r="AY31" i="34"/>
  <c r="H27" i="34"/>
  <c r="BD27" i="34"/>
  <c r="Z31" i="34"/>
  <c r="AM31" i="34"/>
  <c r="BT31" i="34"/>
  <c r="CD16" i="34"/>
  <c r="CD17" i="34"/>
  <c r="CD18" i="34"/>
  <c r="G26" i="34"/>
  <c r="AW26" i="34"/>
  <c r="BC26" i="34"/>
  <c r="K27" i="34"/>
  <c r="X27" i="34"/>
  <c r="AR27" i="34"/>
  <c r="BG27" i="34"/>
  <c r="CD29" i="34"/>
  <c r="N31" i="34"/>
  <c r="AA31" i="34"/>
  <c r="BZ31" i="34"/>
  <c r="CD7" i="34"/>
  <c r="CD6" i="34"/>
  <c r="CD8" i="34"/>
  <c r="CD9" i="34"/>
  <c r="CD11" i="34"/>
  <c r="CD10" i="34"/>
  <c r="CD12" i="34"/>
  <c r="T32" i="35"/>
  <c r="AR32" i="35"/>
  <c r="BD32" i="35"/>
  <c r="BF32" i="35" s="1"/>
  <c r="BP32" i="35"/>
  <c r="CB32" i="35"/>
  <c r="X32" i="35"/>
  <c r="AV32" i="35"/>
  <c r="H32" i="35"/>
  <c r="AF32" i="35"/>
  <c r="CC26" i="34"/>
  <c r="E27" i="34"/>
  <c r="Q27" i="34"/>
  <c r="AO27" i="34"/>
  <c r="BA27" i="34"/>
  <c r="BM27" i="34"/>
  <c r="V26" i="34"/>
  <c r="AT26" i="34"/>
  <c r="BR26" i="34"/>
  <c r="F27" i="34"/>
  <c r="AD27" i="34"/>
  <c r="AP27" i="34"/>
  <c r="BB27" i="34"/>
  <c r="AS31" i="34"/>
  <c r="BE31" i="34"/>
  <c r="BF31" i="34" s="1"/>
  <c r="BJ31" i="34"/>
  <c r="D26" i="34"/>
  <c r="P26" i="34"/>
  <c r="AB26" i="34"/>
  <c r="AN26" i="34"/>
  <c r="AZ26" i="34"/>
  <c r="BL26" i="34"/>
  <c r="BX26" i="34"/>
  <c r="CB26" i="34"/>
  <c r="CB31" i="34" s="1"/>
  <c r="I27" i="34"/>
  <c r="U27" i="34"/>
  <c r="AG27" i="34"/>
  <c r="BE27" i="34"/>
  <c r="BK27" i="34"/>
  <c r="BQ27" i="34"/>
  <c r="BW27" i="34"/>
  <c r="CD30" i="34"/>
  <c r="F31" i="34"/>
  <c r="R31" i="34"/>
  <c r="AD31" i="34"/>
  <c r="AP31" i="34"/>
  <c r="BB31" i="34"/>
  <c r="BY31" i="34"/>
  <c r="AC27" i="34"/>
  <c r="J26" i="34"/>
  <c r="AH26" i="34"/>
  <c r="R27" i="34"/>
  <c r="BN27" i="34"/>
  <c r="BZ27" i="34"/>
  <c r="BV31" i="34"/>
  <c r="E28" i="32"/>
  <c r="Q28" i="32"/>
  <c r="BM28" i="32"/>
  <c r="BY28" i="32"/>
  <c r="J27" i="32"/>
  <c r="AH27" i="32"/>
  <c r="BF27" i="32"/>
  <c r="AD28" i="32"/>
  <c r="BN28" i="32"/>
  <c r="BZ28" i="32"/>
  <c r="I32" i="32"/>
  <c r="U32" i="32"/>
  <c r="AG32" i="32"/>
  <c r="BE32" i="32"/>
  <c r="BF32" i="32" s="1"/>
  <c r="BJ32" i="32"/>
  <c r="D27" i="32"/>
  <c r="P27" i="32"/>
  <c r="AB27" i="32"/>
  <c r="AN27" i="32"/>
  <c r="AZ27" i="32"/>
  <c r="BL27" i="32"/>
  <c r="BX27" i="32"/>
  <c r="CB27" i="32"/>
  <c r="CB32" i="32" s="1"/>
  <c r="U28" i="32"/>
  <c r="AS28" i="32"/>
  <c r="BK28" i="32"/>
  <c r="BQ28" i="32"/>
  <c r="BW28" i="32"/>
  <c r="CD31" i="32"/>
  <c r="F32" i="32"/>
  <c r="R32" i="32"/>
  <c r="AD32" i="32"/>
  <c r="AP32" i="32"/>
  <c r="BB32" i="32"/>
  <c r="CC27" i="32"/>
  <c r="CD27" i="32" s="1"/>
  <c r="AC28" i="32"/>
  <c r="AO28" i="32"/>
  <c r="BA28" i="32"/>
  <c r="AT27" i="32"/>
  <c r="BR27" i="32"/>
  <c r="F28" i="32"/>
  <c r="R28" i="32"/>
  <c r="AP28" i="32"/>
  <c r="BB28" i="32"/>
  <c r="BV32" i="32"/>
  <c r="E28" i="31"/>
  <c r="R28" i="31"/>
  <c r="AP28" i="31"/>
  <c r="BB28" i="31"/>
  <c r="I32" i="31"/>
  <c r="U32" i="31"/>
  <c r="AS32" i="31"/>
  <c r="BE32" i="31"/>
  <c r="BF32" i="31" s="1"/>
  <c r="BJ32" i="31"/>
  <c r="CB27" i="31"/>
  <c r="CB32" i="31" s="1"/>
  <c r="U28" i="31"/>
  <c r="AG28" i="31"/>
  <c r="BE28" i="31"/>
  <c r="BK28" i="31"/>
  <c r="BQ28" i="31"/>
  <c r="BW28" i="31"/>
  <c r="CD31" i="31"/>
  <c r="F32" i="31"/>
  <c r="R32" i="31"/>
  <c r="AD32" i="31"/>
  <c r="AP32" i="31"/>
  <c r="BB32" i="31"/>
  <c r="BM32" i="31"/>
  <c r="BY32" i="31"/>
  <c r="CC27" i="31"/>
  <c r="CC32" i="31" s="1"/>
  <c r="Q28" i="31"/>
  <c r="AC28" i="31"/>
  <c r="AO28" i="31"/>
  <c r="BA28" i="31"/>
  <c r="F28" i="31"/>
  <c r="AD28" i="31"/>
  <c r="BN28" i="31"/>
  <c r="BZ28" i="31"/>
  <c r="BV32" i="31"/>
  <c r="X32" i="30"/>
  <c r="AV32" i="30"/>
  <c r="Q28" i="30"/>
  <c r="AC28" i="30"/>
  <c r="AO28" i="30"/>
  <c r="BM28" i="30"/>
  <c r="BY28" i="30"/>
  <c r="H32" i="30"/>
  <c r="T32" i="30"/>
  <c r="AR32" i="30"/>
  <c r="BT32" i="30"/>
  <c r="L28" i="30"/>
  <c r="AJ28" i="30"/>
  <c r="AV28" i="30"/>
  <c r="BH28" i="30"/>
  <c r="BT28" i="30"/>
  <c r="BP32" i="30"/>
  <c r="CB27" i="30"/>
  <c r="CB32" i="30" s="1"/>
  <c r="L32" i="30"/>
  <c r="E28" i="30"/>
  <c r="BA28" i="30"/>
  <c r="AF32" i="30"/>
  <c r="BD32" i="30"/>
  <c r="BF32" i="30" s="1"/>
  <c r="CC32" i="29"/>
  <c r="AS32" i="29"/>
  <c r="BE32" i="29"/>
  <c r="BF32" i="29" s="1"/>
  <c r="BJ32" i="29"/>
  <c r="CB32" i="29"/>
  <c r="CD31" i="29"/>
  <c r="F32" i="29"/>
  <c r="R32" i="29"/>
  <c r="AD32" i="29"/>
  <c r="AP32" i="29"/>
  <c r="BB32" i="29"/>
  <c r="BV32" i="29"/>
  <c r="I32" i="28"/>
  <c r="AG32" i="28"/>
  <c r="BE32" i="28"/>
  <c r="BF32" i="28" s="1"/>
  <c r="BJ32" i="28"/>
  <c r="CB32" i="28"/>
  <c r="CD31" i="28"/>
  <c r="F32" i="28"/>
  <c r="R32" i="28"/>
  <c r="AD32" i="28"/>
  <c r="AP32" i="28"/>
  <c r="BB32" i="28"/>
  <c r="BV32" i="28"/>
  <c r="AG32" i="27"/>
  <c r="AS32" i="27"/>
  <c r="CB32" i="27"/>
  <c r="CD31" i="27"/>
  <c r="F32" i="27"/>
  <c r="R32" i="27"/>
  <c r="AD32" i="27"/>
  <c r="AP32" i="27"/>
  <c r="BB32" i="27"/>
  <c r="BJ32" i="27"/>
  <c r="BV32" i="27"/>
  <c r="CC32" i="26"/>
  <c r="AS32" i="26"/>
  <c r="BE32" i="26"/>
  <c r="BF32" i="26" s="1"/>
  <c r="BJ32" i="26"/>
  <c r="CB32" i="26"/>
  <c r="CD31" i="26"/>
  <c r="F32" i="26"/>
  <c r="R32" i="26"/>
  <c r="AD32" i="26"/>
  <c r="AP32" i="26"/>
  <c r="BB32" i="26"/>
  <c r="BV32" i="26"/>
  <c r="CB32" i="25"/>
  <c r="F32" i="25"/>
  <c r="L32" i="25"/>
  <c r="R32" i="25"/>
  <c r="X32" i="25"/>
  <c r="AD32" i="25"/>
  <c r="AJ32" i="25"/>
  <c r="AP32" i="25"/>
  <c r="AV32" i="25"/>
  <c r="BB32" i="25"/>
  <c r="B32" i="25"/>
  <c r="H32" i="25"/>
  <c r="N32" i="25"/>
  <c r="T32" i="25"/>
  <c r="Z32" i="25"/>
  <c r="AF32" i="25"/>
  <c r="AL32" i="25"/>
  <c r="AR32" i="25"/>
  <c r="AX32" i="25"/>
  <c r="BD32" i="25"/>
  <c r="BF32" i="25" s="1"/>
  <c r="BH32" i="25"/>
  <c r="BN32" i="25"/>
  <c r="BT32" i="25"/>
  <c r="BZ32" i="25"/>
  <c r="BJ32" i="25"/>
  <c r="BP32" i="25"/>
  <c r="BV32" i="25"/>
  <c r="CD27" i="30" l="1"/>
  <c r="CB28" i="31"/>
  <c r="CC32" i="32"/>
  <c r="CD28" i="36"/>
  <c r="CD26" i="34"/>
  <c r="CB27" i="34"/>
  <c r="CC32" i="35"/>
  <c r="CC27" i="34"/>
  <c r="CC31" i="34"/>
  <c r="CB28" i="32"/>
  <c r="CA28" i="32"/>
  <c r="CC28" i="32"/>
  <c r="CC28" i="31"/>
  <c r="CC32" i="28"/>
  <c r="CC32" i="27"/>
  <c r="CC32" i="25"/>
  <c r="CD28" i="32" l="1"/>
  <c r="BZ32" i="24"/>
  <c r="BW32" i="24"/>
  <c r="BQ32" i="24"/>
  <c r="BP32" i="24"/>
  <c r="BM32" i="24"/>
  <c r="BK32" i="24"/>
  <c r="BJ32" i="24"/>
  <c r="BE32" i="24"/>
  <c r="BD32" i="24"/>
  <c r="BA32" i="24"/>
  <c r="AY32" i="24"/>
  <c r="AX32" i="24"/>
  <c r="AS32" i="24"/>
  <c r="AR32" i="24"/>
  <c r="AM32" i="24"/>
  <c r="AL32" i="24"/>
  <c r="AJ32" i="24"/>
  <c r="AG32" i="24"/>
  <c r="AF32" i="24"/>
  <c r="AC32" i="24"/>
  <c r="AA32" i="24"/>
  <c r="Z32" i="24"/>
  <c r="X32" i="24"/>
  <c r="W32" i="24"/>
  <c r="U32" i="24"/>
  <c r="T32" i="24"/>
  <c r="O32" i="24"/>
  <c r="N32" i="24"/>
  <c r="K32" i="24"/>
  <c r="I32" i="24"/>
  <c r="H32" i="24"/>
  <c r="C32" i="24"/>
  <c r="B32" i="24"/>
  <c r="CC31" i="24"/>
  <c r="CC30" i="24"/>
  <c r="CB31" i="24"/>
  <c r="CB30" i="24"/>
  <c r="CD30" i="24" s="1"/>
  <c r="BT32" i="24"/>
  <c r="BS32" i="24"/>
  <c r="BH32" i="24"/>
  <c r="BG32" i="24"/>
  <c r="AV32" i="24"/>
  <c r="AU32" i="24"/>
  <c r="AD32" i="24"/>
  <c r="R32" i="24"/>
  <c r="L32" i="24"/>
  <c r="F32" i="24"/>
  <c r="E32" i="24"/>
  <c r="CA31" i="24"/>
  <c r="BX31" i="24"/>
  <c r="BU31" i="24"/>
  <c r="BR31" i="24"/>
  <c r="BO31" i="24"/>
  <c r="BL31" i="24"/>
  <c r="BI31" i="24"/>
  <c r="BF31" i="24"/>
  <c r="BC31" i="24"/>
  <c r="AZ31" i="24"/>
  <c r="AW31" i="24"/>
  <c r="AT31" i="24"/>
  <c r="AQ31" i="24"/>
  <c r="AN31" i="24"/>
  <c r="AK31" i="24"/>
  <c r="AH31" i="24"/>
  <c r="AE31" i="24"/>
  <c r="AB31" i="24"/>
  <c r="Y31" i="24"/>
  <c r="V31" i="24"/>
  <c r="S31" i="24"/>
  <c r="P31" i="24"/>
  <c r="M31" i="24"/>
  <c r="J31" i="24"/>
  <c r="G31" i="24"/>
  <c r="D31" i="24"/>
  <c r="CA30" i="24"/>
  <c r="BX30" i="24"/>
  <c r="BU30" i="24"/>
  <c r="BR30" i="24"/>
  <c r="BO30" i="24"/>
  <c r="BL30" i="24"/>
  <c r="BI30" i="24"/>
  <c r="BF30" i="24"/>
  <c r="BC30" i="24"/>
  <c r="AZ30" i="24"/>
  <c r="AW30" i="24"/>
  <c r="AT30" i="24"/>
  <c r="AQ30" i="24"/>
  <c r="AN30" i="24"/>
  <c r="AK30" i="24"/>
  <c r="AH30" i="24"/>
  <c r="AE30" i="24"/>
  <c r="AB30" i="24"/>
  <c r="Y30" i="24"/>
  <c r="V30" i="24"/>
  <c r="S30" i="24"/>
  <c r="P30" i="24"/>
  <c r="M30" i="24"/>
  <c r="J30" i="24"/>
  <c r="G30" i="24"/>
  <c r="D30" i="24"/>
  <c r="BY32" i="24" l="1"/>
  <c r="BB32" i="24"/>
  <c r="AO32" i="24"/>
  <c r="AI32" i="24"/>
  <c r="Q32" i="24"/>
  <c r="BN32" i="24"/>
  <c r="AP32" i="24"/>
  <c r="CB32" i="24"/>
  <c r="CD31" i="24"/>
  <c r="BV32" i="24"/>
  <c r="BF32" i="24"/>
  <c r="CC32" i="24" l="1"/>
</calcChain>
</file>

<file path=xl/sharedStrings.xml><?xml version="1.0" encoding="utf-8"?>
<sst xmlns="http://schemas.openxmlformats.org/spreadsheetml/2006/main" count="1643" uniqueCount="81">
  <si>
    <t xml:space="preserve"> </t>
  </si>
  <si>
    <t>"Бабынинский район"</t>
  </si>
  <si>
    <t>"Барятинский район"</t>
  </si>
  <si>
    <t>"Боровский район"</t>
  </si>
  <si>
    <t>"Дзержинский район"</t>
  </si>
  <si>
    <t>"Думиничский район"</t>
  </si>
  <si>
    <t>"Жиздринский район"</t>
  </si>
  <si>
    <t>"Жуковский район"</t>
  </si>
  <si>
    <t>"Износковский район"</t>
  </si>
  <si>
    <t>"Козельский район"</t>
  </si>
  <si>
    <t>"Куйбышевский район"</t>
  </si>
  <si>
    <t>"Малоярославецкий район"</t>
  </si>
  <si>
    <t>"Медынский район"</t>
  </si>
  <si>
    <t>"Мещовский район"</t>
  </si>
  <si>
    <t>"Мосальский район"</t>
  </si>
  <si>
    <t>"Перемышльский район"</t>
  </si>
  <si>
    <t>"Спас-Деменский район"</t>
  </si>
  <si>
    <t>"Сухиничский район"</t>
  </si>
  <si>
    <t>"Тарусский район"</t>
  </si>
  <si>
    <t>"Ульяновский район"</t>
  </si>
  <si>
    <t>"Ферзиковский район"</t>
  </si>
  <si>
    <t>"Хвастовичский район"</t>
  </si>
  <si>
    <t>"Юхновский район"</t>
  </si>
  <si>
    <t>"Гор. Обнинск"</t>
  </si>
  <si>
    <t>"Гор. Калуга"</t>
  </si>
  <si>
    <t>ИТОГО</t>
  </si>
  <si>
    <t xml:space="preserve">уточненный план </t>
  </si>
  <si>
    <t>%</t>
  </si>
  <si>
    <t xml:space="preserve">Доходы (налоговые и неналоговые)                    </t>
  </si>
  <si>
    <t xml:space="preserve">Дотации от других бюджетов  бюджетной системы Российской Федерации  (00020201000000000151)                </t>
  </si>
  <si>
    <t xml:space="preserve">Субсидии от других бюджетов  бюджетной системы Российской Федерации (00020202000000000151)                       </t>
  </si>
  <si>
    <t xml:space="preserve">Субвенции от других бюджетов  бюджетной системы Российской Федерации (00020203000000000151)                       </t>
  </si>
  <si>
    <t xml:space="preserve">Прочие безвозмездные поступления (00020700000000000180)                            </t>
  </si>
  <si>
    <t>ВСЕГО ДОХОДОВ</t>
  </si>
  <si>
    <t xml:space="preserve">Общегосударственные вопросы  </t>
  </si>
  <si>
    <t>Национальная оборона</t>
  </si>
  <si>
    <t xml:space="preserve">Национальная  безопасность и провоохранительная деятельность </t>
  </si>
  <si>
    <t xml:space="preserve">Национальная экономика  </t>
  </si>
  <si>
    <t xml:space="preserve">Жилищно-коммунальное хозяйство </t>
  </si>
  <si>
    <t xml:space="preserve">Охрана окружающей среды </t>
  </si>
  <si>
    <t xml:space="preserve">Образование  </t>
  </si>
  <si>
    <t xml:space="preserve">Социальная политика     </t>
  </si>
  <si>
    <t>Межбюджетные трансферты</t>
  </si>
  <si>
    <t>ВСЕГО РАСХОДОВ</t>
  </si>
  <si>
    <t>Дефицит - (профицит +)</t>
  </si>
  <si>
    <t>из расходов:</t>
  </si>
  <si>
    <t>Оплата труда с начислениями</t>
  </si>
  <si>
    <t>Коммунальные услуги</t>
  </si>
  <si>
    <t>Доля оплаты труда с начислениями и коммунальных услуг в общих расходах</t>
  </si>
  <si>
    <t>"Гор. Киров и Кировский район"</t>
  </si>
  <si>
    <t>Иные межбюджетные трансферты                  (00020204000000000151)</t>
  </si>
  <si>
    <t>"Гор. Людиново и Людиновский район"</t>
  </si>
  <si>
    <t>Физическая культура и спорт</t>
  </si>
  <si>
    <t xml:space="preserve">Здравоохранение </t>
  </si>
  <si>
    <t>Культура, кинематография</t>
  </si>
  <si>
    <t>Средства массовой информации</t>
  </si>
  <si>
    <t>Обслуживание государственного и муниципального долга</t>
  </si>
  <si>
    <t>Исполнено на 1 апреля</t>
  </si>
  <si>
    <t>Исполнено на 1 февраля</t>
  </si>
  <si>
    <t>Исполнено на 1 мая</t>
  </si>
  <si>
    <t>Исполнено на 1 июня</t>
  </si>
  <si>
    <t>Исполнено на 1 августа</t>
  </si>
  <si>
    <t>Исполнено на 1 сентября</t>
  </si>
  <si>
    <t>Исполнено на 1 октября</t>
  </si>
  <si>
    <t>Исполнено на 1 марта</t>
  </si>
  <si>
    <t>Исполнено на 1 июля</t>
  </si>
  <si>
    <t>Исполнено на 1 ноября</t>
  </si>
  <si>
    <t>Исполнено на 1 декабря</t>
  </si>
  <si>
    <t>Исполнено на 1 января</t>
  </si>
  <si>
    <t>Исполнение консолидированных бюджетов районов и городов области на 01.02.2015  года (по месячному отчету)</t>
  </si>
  <si>
    <t>Исполнение консолидированных бюджетов районов и городов области на 01.03.2015  года (по месячному отчету)</t>
  </si>
  <si>
    <t>Исполнение консолидированных бюджетов районов и городов области на 01.04.2015  года (по месячному отчету)</t>
  </si>
  <si>
    <t>Исполнение консолидированных бюджетов районов и городов области на 01.01.2016  года (по месячному отчету)</t>
  </si>
  <si>
    <t>Исполнение консолидированных бюджетов районов и городов области на 01.05.2015  года (по месячному отчету)</t>
  </si>
  <si>
    <t>Исполнение консолидированных бюджетов районов и городов области на 01.06.2015  года (по месячному отчету)</t>
  </si>
  <si>
    <t>Исполнение консолидированных бюджетов районов и городов области на 01.07.2015  года (по месячному отчету)</t>
  </si>
  <si>
    <t>Исполнение консолидированных бюджетов районов и городов области на 01.08.2015  года (по месячному отчету)</t>
  </si>
  <si>
    <t>Исполнение консолидированных бюджетов районов и городов области на 01.09.2015  года (по месячному отчету)</t>
  </si>
  <si>
    <t>Исполнение консолидированных бюджетов районов и городов области на 01.10.2015  года (по месячному отчету)</t>
  </si>
  <si>
    <t>Исполнение консолидированных бюджетов районов и городов области на 01.11.2015  года (по месячному отчету)</t>
  </si>
  <si>
    <t>Исполнение консолидированных бюджетов районов и городов области на 01.12.2015  года (по месячному отчету)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</si>
</sst>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2"/>
      <color indexed="24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</font>
    <font>
      <sz val="10"/>
      <color indexed="9"/>
      <name val="Arial"/>
    </font>
    <font>
      <sz val="10"/>
      <color indexed="16"/>
      <name val="Arial"/>
    </font>
    <font>
      <b/>
      <sz val="10"/>
      <color indexed="53"/>
      <name val="Arial"/>
    </font>
    <font>
      <b/>
      <sz val="10"/>
      <color indexed="9"/>
      <name val="Arial"/>
    </font>
    <font>
      <i/>
      <sz val="10"/>
      <color indexed="23"/>
      <name val="Arial"/>
    </font>
    <font>
      <sz val="10"/>
      <color indexed="17"/>
      <name val="Arial"/>
    </font>
    <font>
      <b/>
      <sz val="15"/>
      <color indexed="62"/>
      <name val="Arial"/>
    </font>
    <font>
      <b/>
      <sz val="13"/>
      <color indexed="62"/>
      <name val="Arial"/>
    </font>
    <font>
      <b/>
      <sz val="10"/>
      <color indexed="62"/>
      <name val="Arial"/>
    </font>
    <font>
      <sz val="10"/>
      <color indexed="62"/>
      <name val="Arial"/>
    </font>
    <font>
      <sz val="10"/>
      <color indexed="53"/>
      <name val="Arial"/>
    </font>
    <font>
      <sz val="10"/>
      <color indexed="19"/>
      <name val="Arial"/>
    </font>
    <font>
      <b/>
      <sz val="10"/>
      <color indexed="63"/>
      <name val="Arial"/>
    </font>
    <font>
      <b/>
      <sz val="18"/>
      <color indexed="62"/>
      <name val="Cambria"/>
    </font>
    <font>
      <b/>
      <sz val="10"/>
      <name val="Arial"/>
    </font>
    <font>
      <sz val="10"/>
      <color indexed="10"/>
      <name val="Arial"/>
    </font>
    <font>
      <sz val="10"/>
      <color theme="1"/>
      <name val="Arial"/>
    </font>
    <font>
      <b/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87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19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1" applyNumberFormat="0" applyAlignment="0" applyProtection="0"/>
    <xf numFmtId="0" fontId="30" fillId="26" borderId="2" applyNumberFormat="0" applyAlignment="0" applyProtection="0"/>
    <xf numFmtId="0" fontId="31" fillId="0" borderId="0" applyNumberFormat="0" applyFill="0" applyBorder="0" applyAlignment="0" applyProtection="0"/>
    <xf numFmtId="0" fontId="32" fillId="12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13" borderId="1" applyNumberFormat="0" applyAlignment="0" applyProtection="0"/>
    <xf numFmtId="0" fontId="37" fillId="0" borderId="6" applyNumberFormat="0" applyFill="0" applyAlignment="0" applyProtection="0"/>
    <xf numFmtId="0" fontId="38" fillId="30" borderId="0" applyNumberFormat="0" applyBorder="0" applyAlignment="0" applyProtection="0"/>
    <xf numFmtId="0" fontId="26" fillId="3" borderId="7" applyNumberFormat="0" applyFont="0" applyAlignment="0" applyProtection="0"/>
    <xf numFmtId="0" fontId="39" fillId="29" borderId="8" applyNumberFormat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34" borderId="0" applyNumberFormat="0" applyBorder="0" applyAlignment="0" applyProtection="0"/>
    <xf numFmtId="0" fontId="11" fillId="10" borderId="1" applyNumberFormat="0" applyAlignment="0" applyProtection="0"/>
    <xf numFmtId="0" fontId="12" fillId="35" borderId="8" applyNumberFormat="0" applyAlignment="0" applyProtection="0"/>
    <xf numFmtId="0" fontId="13" fillId="35" borderId="1" applyNumberFormat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36" borderId="2" applyNumberFormat="0" applyAlignment="0" applyProtection="0"/>
    <xf numFmtId="0" fontId="19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1" fillId="0" borderId="0"/>
    <xf numFmtId="0" fontId="21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38" borderId="7" applyNumberFormat="0" applyFont="0" applyAlignment="0" applyProtection="0"/>
    <xf numFmtId="0" fontId="23" fillId="0" borderId="6" applyNumberFormat="0" applyFill="0" applyAlignment="0" applyProtection="0"/>
    <xf numFmtId="1" fontId="2" fillId="0" borderId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  <xf numFmtId="0" fontId="43" fillId="0" borderId="0"/>
    <xf numFmtId="0" fontId="47" fillId="0" borderId="0"/>
  </cellStyleXfs>
  <cellXfs count="50">
    <xf numFmtId="0" fontId="0" fillId="0" borderId="0" xfId="0"/>
    <xf numFmtId="164" fontId="4" fillId="0" borderId="14" xfId="0" applyNumberFormat="1" applyFont="1" applyFill="1" applyBorder="1" applyAlignment="1">
      <alignment horizontal="right" wrapText="1"/>
    </xf>
    <xf numFmtId="164" fontId="3" fillId="0" borderId="14" xfId="0" applyNumberFormat="1" applyFont="1" applyFill="1" applyBorder="1" applyAlignment="1">
      <alignment horizontal="right" wrapText="1"/>
    </xf>
    <xf numFmtId="4" fontId="4" fillId="0" borderId="14" xfId="0" applyNumberFormat="1" applyFont="1" applyFill="1" applyBorder="1" applyAlignment="1">
      <alignment horizontal="right" wrapText="1"/>
    </xf>
    <xf numFmtId="164" fontId="5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right" wrapText="1"/>
    </xf>
    <xf numFmtId="164" fontId="8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wrapText="1"/>
    </xf>
    <xf numFmtId="164" fontId="3" fillId="0" borderId="15" xfId="0" applyNumberFormat="1" applyFont="1" applyFill="1" applyBorder="1" applyAlignment="1">
      <alignment horizontal="right" wrapText="1"/>
    </xf>
    <xf numFmtId="164" fontId="3" fillId="0" borderId="16" xfId="0" applyNumberFormat="1" applyFont="1" applyFill="1" applyBorder="1" applyAlignment="1">
      <alignment horizontal="right" wrapText="1"/>
    </xf>
    <xf numFmtId="10" fontId="3" fillId="0" borderId="14" xfId="0" applyNumberFormat="1" applyFont="1" applyFill="1" applyBorder="1" applyAlignment="1">
      <alignment horizontal="right" wrapText="1"/>
    </xf>
    <xf numFmtId="10" fontId="3" fillId="0" borderId="14" xfId="77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14" xfId="0" applyNumberFormat="1" applyFont="1" applyBorder="1" applyAlignment="1">
      <alignment horizontal="left" vertical="center" wrapText="1"/>
    </xf>
    <xf numFmtId="10" fontId="3" fillId="0" borderId="0" xfId="77" applyNumberFormat="1" applyFont="1" applyFill="1" applyBorder="1" applyAlignment="1">
      <alignment horizontal="right" wrapText="1"/>
    </xf>
    <xf numFmtId="10" fontId="4" fillId="0" borderId="14" xfId="77" applyNumberFormat="1" applyFont="1" applyFill="1" applyBorder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10" fontId="4" fillId="0" borderId="14" xfId="0" applyNumberFormat="1" applyFont="1" applyFill="1" applyBorder="1" applyAlignment="1">
      <alignment horizontal="right" wrapText="1"/>
    </xf>
    <xf numFmtId="164" fontId="44" fillId="0" borderId="0" xfId="0" applyNumberFormat="1" applyFont="1" applyFill="1" applyBorder="1" applyAlignment="1">
      <alignment vertical="center" wrapText="1"/>
    </xf>
    <xf numFmtId="0" fontId="4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4" fontId="3" fillId="0" borderId="14" xfId="0" applyNumberFormat="1" applyFont="1" applyBorder="1" applyAlignment="1">
      <alignment horizontal="right" wrapText="1" shrinkToFit="1"/>
    </xf>
    <xf numFmtId="10" fontId="3" fillId="0" borderId="14" xfId="77" applyNumberFormat="1" applyFont="1" applyFill="1" applyBorder="1" applyAlignment="1">
      <alignment wrapText="1"/>
    </xf>
    <xf numFmtId="4" fontId="45" fillId="39" borderId="19" xfId="85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wrapText="1"/>
    </xf>
    <xf numFmtId="4" fontId="4" fillId="0" borderId="14" xfId="0" applyNumberFormat="1" applyFont="1" applyBorder="1" applyAlignment="1">
      <alignment horizontal="right" wrapText="1" shrinkToFit="1"/>
    </xf>
    <xf numFmtId="4" fontId="46" fillId="39" borderId="19" xfId="85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14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4" fontId="3" fillId="0" borderId="17" xfId="0" applyNumberFormat="1" applyFont="1" applyBorder="1" applyAlignment="1">
      <alignment horizontal="right" wrapText="1" shrinkToFit="1"/>
    </xf>
    <xf numFmtId="4" fontId="3" fillId="0" borderId="18" xfId="0" applyNumberFormat="1" applyFont="1" applyBorder="1" applyAlignment="1">
      <alignment horizontal="right" wrapText="1" shrinkToFit="1"/>
    </xf>
    <xf numFmtId="10" fontId="3" fillId="0" borderId="0" xfId="77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3" fillId="0" borderId="0" xfId="0" applyNumberFormat="1" applyFont="1" applyBorder="1" applyAlignment="1">
      <alignment wrapText="1"/>
    </xf>
    <xf numFmtId="4" fontId="0" fillId="39" borderId="19" xfId="0" applyNumberFormat="1" applyFill="1" applyBorder="1" applyAlignment="1">
      <alignment horizontal="right"/>
    </xf>
    <xf numFmtId="164" fontId="5" fillId="0" borderId="14" xfId="0" applyNumberFormat="1" applyFont="1" applyFill="1" applyBorder="1" applyAlignment="1">
      <alignment horizontal="center" vertical="center" wrapText="1"/>
    </xf>
    <xf numFmtId="164" fontId="6" fillId="0" borderId="14" xfId="0" applyNumberFormat="1" applyFont="1" applyFill="1" applyBorder="1" applyAlignment="1">
      <alignment wrapText="1"/>
    </xf>
    <xf numFmtId="164" fontId="5" fillId="0" borderId="14" xfId="82" applyNumberFormat="1" applyFont="1" applyFill="1" applyBorder="1" applyAlignment="1" applyProtection="1">
      <alignment horizontal="center" vertical="center" wrapText="1"/>
    </xf>
    <xf numFmtId="164" fontId="5" fillId="0" borderId="14" xfId="0" applyNumberFormat="1" applyFont="1" applyFill="1" applyBorder="1" applyAlignment="1">
      <alignment wrapText="1"/>
    </xf>
    <xf numFmtId="0" fontId="44" fillId="0" borderId="20" xfId="0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left" vertical="center" wrapText="1"/>
    </xf>
  </cellXfs>
  <cellStyles count="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2" xfId="8" builtinId="34" customBuiltin="1"/>
    <cellStyle name="20% - Акцент3" xfId="9" builtinId="38" customBuiltin="1"/>
    <cellStyle name="20% - Акцент4" xfId="10" builtinId="42" customBuiltin="1"/>
    <cellStyle name="20% - Акцент5" xfId="11" builtinId="46" customBuiltin="1"/>
    <cellStyle name="20% - Акцент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 builtinId="31" customBuiltin="1"/>
    <cellStyle name="40% - Акцент2" xfId="20" builtinId="35" customBuiltin="1"/>
    <cellStyle name="40% - Акцент3" xfId="21" builtinId="39" customBuiltin="1"/>
    <cellStyle name="40% - Акцент4" xfId="22" builtinId="43" customBuiltin="1"/>
    <cellStyle name="40% - Акцент5" xfId="23" builtinId="47" customBuiltin="1"/>
    <cellStyle name="40% - Акцент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 builtinId="32" customBuiltin="1"/>
    <cellStyle name="60% - Акцент2" xfId="32" builtinId="36" customBuiltin="1"/>
    <cellStyle name="60% - Акцент3" xfId="33" builtinId="40" customBuiltin="1"/>
    <cellStyle name="60% - Акцент4" xfId="34" builtinId="44" customBuiltin="1"/>
    <cellStyle name="60% - Акцент5" xfId="35" builtinId="48" customBuiltin="1"/>
    <cellStyle name="60% - Акцент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Акцент1" xfId="60" builtinId="29" customBuiltin="1"/>
    <cellStyle name="Акцент2" xfId="61" builtinId="33" customBuiltin="1"/>
    <cellStyle name="Акцент3" xfId="62" builtinId="37" customBuiltin="1"/>
    <cellStyle name="Акцент4" xfId="63" builtinId="41" customBuiltin="1"/>
    <cellStyle name="Акцент5" xfId="64" builtinId="45" customBuiltin="1"/>
    <cellStyle name="Акцент6" xfId="65" builtinId="49" customBuiltin="1"/>
    <cellStyle name="Ввод " xfId="66" builtinId="20" customBuiltin="1"/>
    <cellStyle name="Вывод" xfId="67" builtinId="21" customBuiltin="1"/>
    <cellStyle name="Вычисление" xfId="68" builtinId="22" customBuiltin="1"/>
    <cellStyle name="Заголовок 1" xfId="69" builtinId="16" customBuiltin="1"/>
    <cellStyle name="Заголовок 2" xfId="70" builtinId="17" customBuiltin="1"/>
    <cellStyle name="Заголовок 3" xfId="71" builtinId="18" customBuiltin="1"/>
    <cellStyle name="Заголовок 4" xfId="72" builtinId="19" customBuiltin="1"/>
    <cellStyle name="Итог" xfId="73" builtinId="25" customBuiltin="1"/>
    <cellStyle name="Контрольная ячейка" xfId="74" builtinId="23" customBuiltin="1"/>
    <cellStyle name="Название" xfId="75" builtinId="15" customBuiltin="1"/>
    <cellStyle name="Нейтральный" xfId="76" builtinId="28" customBuiltin="1"/>
    <cellStyle name="Обычный" xfId="0" builtinId="0"/>
    <cellStyle name="Обычный 2" xfId="85"/>
    <cellStyle name="Обычный 3" xfId="86"/>
    <cellStyle name="Обычный_на 1 января" xfId="77"/>
    <cellStyle name="Плохой" xfId="78" builtinId="27" customBuiltin="1"/>
    <cellStyle name="Пояснение" xfId="79" builtinId="53" customBuiltin="1"/>
    <cellStyle name="Примечание" xfId="80" builtinId="10" customBuiltin="1"/>
    <cellStyle name="Связанная ячейка" xfId="81" builtinId="24" customBuiltin="1"/>
    <cellStyle name="ТЕКСТ" xfId="82"/>
    <cellStyle name="Текст предупреждения" xfId="83" builtinId="11" customBuiltin="1"/>
    <cellStyle name="Хороший" xfId="8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F15" sqref="F15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8" t="s">
        <v>69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9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58</v>
      </c>
      <c r="D4" s="46" t="s">
        <v>27</v>
      </c>
      <c r="E4" s="44" t="s">
        <v>26</v>
      </c>
      <c r="F4" s="44" t="s">
        <v>58</v>
      </c>
      <c r="G4" s="46" t="s">
        <v>27</v>
      </c>
      <c r="H4" s="44" t="s">
        <v>26</v>
      </c>
      <c r="I4" s="44" t="s">
        <v>58</v>
      </c>
      <c r="J4" s="46" t="s">
        <v>27</v>
      </c>
      <c r="K4" s="44" t="s">
        <v>26</v>
      </c>
      <c r="L4" s="44" t="s">
        <v>58</v>
      </c>
      <c r="M4" s="46" t="s">
        <v>27</v>
      </c>
      <c r="N4" s="44" t="s">
        <v>26</v>
      </c>
      <c r="O4" s="44" t="s">
        <v>58</v>
      </c>
      <c r="P4" s="46" t="s">
        <v>27</v>
      </c>
      <c r="Q4" s="44" t="s">
        <v>26</v>
      </c>
      <c r="R4" s="44" t="s">
        <v>58</v>
      </c>
      <c r="S4" s="46" t="s">
        <v>27</v>
      </c>
      <c r="T4" s="44" t="s">
        <v>26</v>
      </c>
      <c r="U4" s="44" t="s">
        <v>58</v>
      </c>
      <c r="V4" s="46" t="s">
        <v>27</v>
      </c>
      <c r="W4" s="44" t="s">
        <v>26</v>
      </c>
      <c r="X4" s="44" t="s">
        <v>58</v>
      </c>
      <c r="Y4" s="46" t="s">
        <v>27</v>
      </c>
      <c r="Z4" s="44" t="s">
        <v>26</v>
      </c>
      <c r="AA4" s="44" t="s">
        <v>58</v>
      </c>
      <c r="AB4" s="46" t="s">
        <v>27</v>
      </c>
      <c r="AC4" s="44" t="s">
        <v>26</v>
      </c>
      <c r="AD4" s="44" t="s">
        <v>58</v>
      </c>
      <c r="AE4" s="46" t="s">
        <v>27</v>
      </c>
      <c r="AF4" s="44" t="s">
        <v>26</v>
      </c>
      <c r="AG4" s="44" t="s">
        <v>58</v>
      </c>
      <c r="AH4" s="46" t="s">
        <v>27</v>
      </c>
      <c r="AI4" s="44" t="s">
        <v>26</v>
      </c>
      <c r="AJ4" s="44" t="s">
        <v>58</v>
      </c>
      <c r="AK4" s="46" t="s">
        <v>27</v>
      </c>
      <c r="AL4" s="44" t="s">
        <v>26</v>
      </c>
      <c r="AM4" s="44" t="s">
        <v>58</v>
      </c>
      <c r="AN4" s="46" t="s">
        <v>27</v>
      </c>
      <c r="AO4" s="44" t="s">
        <v>26</v>
      </c>
      <c r="AP4" s="44" t="s">
        <v>58</v>
      </c>
      <c r="AQ4" s="46" t="s">
        <v>27</v>
      </c>
      <c r="AR4" s="44" t="s">
        <v>26</v>
      </c>
      <c r="AS4" s="44" t="s">
        <v>58</v>
      </c>
      <c r="AT4" s="46" t="s">
        <v>27</v>
      </c>
      <c r="AU4" s="44" t="s">
        <v>26</v>
      </c>
      <c r="AV4" s="44" t="s">
        <v>58</v>
      </c>
      <c r="AW4" s="46" t="s">
        <v>27</v>
      </c>
      <c r="AX4" s="44" t="s">
        <v>26</v>
      </c>
      <c r="AY4" s="44" t="s">
        <v>58</v>
      </c>
      <c r="AZ4" s="46" t="s">
        <v>27</v>
      </c>
      <c r="BA4" s="44" t="s">
        <v>26</v>
      </c>
      <c r="BB4" s="44" t="s">
        <v>58</v>
      </c>
      <c r="BC4" s="46" t="s">
        <v>27</v>
      </c>
      <c r="BD4" s="44" t="s">
        <v>26</v>
      </c>
      <c r="BE4" s="44" t="s">
        <v>58</v>
      </c>
      <c r="BF4" s="46" t="s">
        <v>27</v>
      </c>
      <c r="BG4" s="44" t="s">
        <v>26</v>
      </c>
      <c r="BH4" s="44" t="s">
        <v>58</v>
      </c>
      <c r="BI4" s="46" t="s">
        <v>27</v>
      </c>
      <c r="BJ4" s="44" t="s">
        <v>26</v>
      </c>
      <c r="BK4" s="44" t="s">
        <v>58</v>
      </c>
      <c r="BL4" s="46" t="s">
        <v>27</v>
      </c>
      <c r="BM4" s="44" t="s">
        <v>26</v>
      </c>
      <c r="BN4" s="44" t="s">
        <v>58</v>
      </c>
      <c r="BO4" s="46" t="s">
        <v>27</v>
      </c>
      <c r="BP4" s="44" t="s">
        <v>26</v>
      </c>
      <c r="BQ4" s="44" t="s">
        <v>58</v>
      </c>
      <c r="BR4" s="46" t="s">
        <v>27</v>
      </c>
      <c r="BS4" s="44" t="s">
        <v>26</v>
      </c>
      <c r="BT4" s="44" t="s">
        <v>58</v>
      </c>
      <c r="BU4" s="46" t="s">
        <v>27</v>
      </c>
      <c r="BV4" s="44" t="s">
        <v>26</v>
      </c>
      <c r="BW4" s="44" t="s">
        <v>58</v>
      </c>
      <c r="BX4" s="46" t="s">
        <v>27</v>
      </c>
      <c r="BY4" s="44" t="s">
        <v>26</v>
      </c>
      <c r="BZ4" s="44" t="s">
        <v>58</v>
      </c>
      <c r="CA4" s="46" t="s">
        <v>27</v>
      </c>
      <c r="CB4" s="44" t="s">
        <v>26</v>
      </c>
      <c r="CC4" s="44" t="s">
        <v>58</v>
      </c>
      <c r="CD4" s="46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7"/>
      <c r="CF5" s="23"/>
      <c r="CG5" s="23"/>
      <c r="CH5" s="23"/>
      <c r="CI5" s="23"/>
    </row>
    <row r="6" spans="1:87" ht="15.6" x14ac:dyDescent="0.25">
      <c r="A6" s="5" t="s">
        <v>28</v>
      </c>
      <c r="B6" s="24">
        <v>233641500</v>
      </c>
      <c r="C6" s="24">
        <v>12165198.710000001</v>
      </c>
      <c r="D6" s="25">
        <f t="shared" ref="D6:D17" si="0">SUM(C6/B6)</f>
        <v>5.2067799213752701E-2</v>
      </c>
      <c r="E6" s="26">
        <v>57508127</v>
      </c>
      <c r="F6" s="26">
        <v>2605365.13</v>
      </c>
      <c r="G6" s="25">
        <f t="shared" ref="G6:G17" si="1">SUM(F6/E6)</f>
        <v>4.5304294643433614E-2</v>
      </c>
      <c r="H6" s="26">
        <v>911887318.74000001</v>
      </c>
      <c r="I6" s="26">
        <v>45614800.909999996</v>
      </c>
      <c r="J6" s="25">
        <f t="shared" ref="J6:J24" si="2">SUM(I6/H6)</f>
        <v>5.0022409537428626E-2</v>
      </c>
      <c r="K6" s="26">
        <v>499320267</v>
      </c>
      <c r="L6" s="26">
        <v>27656707.699999999</v>
      </c>
      <c r="M6" s="25">
        <f t="shared" ref="M6:M24" si="3">SUM(L6/K6)</f>
        <v>5.5388714474111263E-2</v>
      </c>
      <c r="N6" s="26">
        <v>154128256</v>
      </c>
      <c r="O6" s="26">
        <v>4922836.68</v>
      </c>
      <c r="P6" s="25">
        <f t="shared" ref="P6:P24" si="4">SUM(O6/N6)</f>
        <v>3.1939871427598583E-2</v>
      </c>
      <c r="Q6" s="26">
        <v>91896605</v>
      </c>
      <c r="R6" s="26">
        <v>4338383.22</v>
      </c>
      <c r="S6" s="25">
        <f t="shared" ref="S6:S24" si="5">SUM(R6/Q6)</f>
        <v>4.720939603807997E-2</v>
      </c>
      <c r="T6" s="26">
        <v>605552389.50999999</v>
      </c>
      <c r="U6" s="26">
        <v>29290641.879999999</v>
      </c>
      <c r="V6" s="25">
        <f t="shared" ref="V6:V24" si="6">SUM(U6/T6)</f>
        <v>4.8370120219823357E-2</v>
      </c>
      <c r="W6" s="26">
        <v>83328084.420000002</v>
      </c>
      <c r="X6" s="26">
        <v>2748734.57</v>
      </c>
      <c r="Y6" s="25">
        <f t="shared" ref="Y6:Y17" si="7">SUM(X6/W6)</f>
        <v>3.2986892584083716E-2</v>
      </c>
      <c r="Z6" s="26">
        <v>364739526</v>
      </c>
      <c r="AA6" s="26">
        <v>19040456.870000001</v>
      </c>
      <c r="AB6" s="25">
        <f>SUM(AA6/Z6)</f>
        <v>5.2202888671846331E-2</v>
      </c>
      <c r="AC6" s="26">
        <v>344667480</v>
      </c>
      <c r="AD6" s="26">
        <v>16060035.949999999</v>
      </c>
      <c r="AE6" s="25">
        <f t="shared" ref="AE6:AE24" si="8">SUM(AD6/AC6)</f>
        <v>4.659573902939726E-2</v>
      </c>
      <c r="AF6" s="26">
        <v>64019152</v>
      </c>
      <c r="AG6" s="26">
        <v>2534142.58</v>
      </c>
      <c r="AH6" s="25">
        <f t="shared" ref="AH6:AH24" si="9">SUM(AG6/AF6)</f>
        <v>3.9584132260920918E-2</v>
      </c>
      <c r="AI6" s="26">
        <v>410159967</v>
      </c>
      <c r="AJ6" s="26">
        <v>27658228.98</v>
      </c>
      <c r="AK6" s="11">
        <f t="shared" ref="AK6:AK24" si="10">SUM(AJ6/AI6)</f>
        <v>6.7432785267412504E-2</v>
      </c>
      <c r="AL6" s="26">
        <v>583998854.08000004</v>
      </c>
      <c r="AM6" s="26">
        <v>38653257.399999999</v>
      </c>
      <c r="AN6" s="12">
        <f t="shared" ref="AN6:AN24" si="11">SUM(AM6/AL6)</f>
        <v>6.6187214461049304E-2</v>
      </c>
      <c r="AO6" s="26">
        <v>187113128.61000001</v>
      </c>
      <c r="AP6" s="26">
        <v>9136315</v>
      </c>
      <c r="AQ6" s="12">
        <f t="shared" ref="AQ6:AQ24" si="12">SUM(AP6/AO6)</f>
        <v>4.8827760338735107E-2</v>
      </c>
      <c r="AR6" s="26">
        <v>106663577</v>
      </c>
      <c r="AS6" s="26">
        <v>5541541.7999999998</v>
      </c>
      <c r="AT6" s="12">
        <f t="shared" ref="AT6:AT24" si="13">SUM(AS6/AR6)</f>
        <v>5.1953459239417778E-2</v>
      </c>
      <c r="AU6" s="26">
        <v>117229934.34</v>
      </c>
      <c r="AV6" s="26">
        <v>6027494.1200000001</v>
      </c>
      <c r="AW6" s="12">
        <f t="shared" ref="AW6:AW24" si="14">SUM(AV6/AU6)</f>
        <v>5.1415998430218005E-2</v>
      </c>
      <c r="AX6" s="26">
        <v>111619666</v>
      </c>
      <c r="AY6" s="26">
        <v>8165698.4400000004</v>
      </c>
      <c r="AZ6" s="12">
        <f t="shared" ref="AZ6:AZ24" si="15">SUM(AY6/AX6)</f>
        <v>7.3156449330353673E-2</v>
      </c>
      <c r="BA6" s="26">
        <v>64875045.479999997</v>
      </c>
      <c r="BB6" s="26">
        <v>3345503.3</v>
      </c>
      <c r="BC6" s="12">
        <f t="shared" ref="BC6:BC24" si="16">SUM(BB6/BA6)</f>
        <v>5.1568415486219092E-2</v>
      </c>
      <c r="BD6" s="26">
        <v>292628204</v>
      </c>
      <c r="BE6" s="26">
        <v>17266229.649999999</v>
      </c>
      <c r="BF6" s="12">
        <f t="shared" ref="BF6:BF24" si="17">SUM(BE6/BD6)</f>
        <v>5.9003983259248646E-2</v>
      </c>
      <c r="BG6" s="26">
        <v>222598328</v>
      </c>
      <c r="BH6" s="26">
        <v>11451810.17</v>
      </c>
      <c r="BI6" s="12">
        <f t="shared" ref="BI6:BI24" si="18">SUM(BH6/BG6)</f>
        <v>5.1446074518583088E-2</v>
      </c>
      <c r="BJ6" s="26">
        <v>58496500</v>
      </c>
      <c r="BK6" s="26">
        <v>2864197.17</v>
      </c>
      <c r="BL6" s="12">
        <f t="shared" ref="BL6:BL23" si="19">SUM(BK6/BJ6)</f>
        <v>4.8963564828664964E-2</v>
      </c>
      <c r="BM6" s="26">
        <v>212901500</v>
      </c>
      <c r="BN6" s="26">
        <v>13210370.91</v>
      </c>
      <c r="BO6" s="12">
        <f t="shared" ref="BO6:BO17" si="20">SUM(BN6/BM6)</f>
        <v>6.2049214824695928E-2</v>
      </c>
      <c r="BP6" s="26">
        <v>86635496</v>
      </c>
      <c r="BQ6" s="26">
        <v>5444484.2599999998</v>
      </c>
      <c r="BR6" s="12">
        <f t="shared" ref="BR6:BR24" si="21">SUM(BQ6/BP6)</f>
        <v>6.2843574647509379E-2</v>
      </c>
      <c r="BS6" s="26">
        <v>156999252</v>
      </c>
      <c r="BT6" s="26">
        <v>6622634.6500000004</v>
      </c>
      <c r="BU6" s="12">
        <f t="shared" ref="BU6:BU24" si="22">SUM(BT6/BS6)</f>
        <v>4.2182587277549581E-2</v>
      </c>
      <c r="BV6" s="26">
        <v>1792515000</v>
      </c>
      <c r="BW6" s="26">
        <v>82616537.180000007</v>
      </c>
      <c r="BX6" s="25">
        <f>SUM(BW6/BV6)</f>
        <v>4.6089732682850638E-2</v>
      </c>
      <c r="BY6" s="24">
        <v>3965497882</v>
      </c>
      <c r="BZ6" s="24">
        <v>257711161.21000001</v>
      </c>
      <c r="CA6" s="12">
        <f>SUM(BZ6/BY6)</f>
        <v>6.4988349225904338E-2</v>
      </c>
      <c r="CB6" s="3">
        <f>B6+E6+H6+K6+N6+Q6+T6+W6+Z6+AC6+AF6+AI6+AL6+AO6+AR6+AU6+AX6+BA6+BD6+BG6+BJ6+BM6+BP6+BS6+BV6+BY6</f>
        <v>11780621040.18</v>
      </c>
      <c r="CC6" s="3">
        <f>C6+F6+I6+L6+O6+R6+U6+X6+AA6+AD6+AG6+AJ6+AM6+AP6+AS6+AV6+AY6+BB6+BE6+BH6+BK6+BN6+BQ6+BT6+BW6+BZ6</f>
        <v>662692768.44000006</v>
      </c>
      <c r="CD6" s="19">
        <f t="shared" ref="CD6:CD25" si="23">SUM(CC6/CB6)</f>
        <v>5.6252787198549467E-2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3062689</v>
      </c>
      <c r="C7" s="24">
        <v>0</v>
      </c>
      <c r="D7" s="25">
        <f t="shared" si="0"/>
        <v>0</v>
      </c>
      <c r="E7" s="26">
        <v>26538760</v>
      </c>
      <c r="F7" s="26">
        <v>0</v>
      </c>
      <c r="G7" s="25">
        <f t="shared" si="1"/>
        <v>0</v>
      </c>
      <c r="H7" s="26">
        <v>0</v>
      </c>
      <c r="I7" s="26">
        <v>0</v>
      </c>
      <c r="J7" s="25">
        <v>0</v>
      </c>
      <c r="K7" s="26">
        <v>4741064</v>
      </c>
      <c r="L7" s="26">
        <v>0</v>
      </c>
      <c r="M7" s="25">
        <f t="shared" si="3"/>
        <v>0</v>
      </c>
      <c r="N7" s="26">
        <v>2971416</v>
      </c>
      <c r="O7" s="26">
        <v>0</v>
      </c>
      <c r="P7" s="25">
        <f t="shared" si="4"/>
        <v>0</v>
      </c>
      <c r="Q7" s="26">
        <v>44353961</v>
      </c>
      <c r="R7" s="26">
        <v>0</v>
      </c>
      <c r="S7" s="25">
        <f t="shared" si="5"/>
        <v>0</v>
      </c>
      <c r="T7" s="26">
        <v>5268160</v>
      </c>
      <c r="U7" s="26">
        <v>0</v>
      </c>
      <c r="V7" s="25">
        <f t="shared" si="6"/>
        <v>0</v>
      </c>
      <c r="W7" s="26">
        <v>17632030</v>
      </c>
      <c r="X7" s="26">
        <v>0</v>
      </c>
      <c r="Y7" s="25">
        <f t="shared" si="7"/>
        <v>0</v>
      </c>
      <c r="Z7" s="26">
        <v>4484983</v>
      </c>
      <c r="AA7" s="26">
        <v>0</v>
      </c>
      <c r="AB7" s="25">
        <f>SUM(AA7/Z7)</f>
        <v>0</v>
      </c>
      <c r="AC7" s="26">
        <v>5362012</v>
      </c>
      <c r="AD7" s="26">
        <v>0</v>
      </c>
      <c r="AE7" s="25">
        <f t="shared" si="8"/>
        <v>0</v>
      </c>
      <c r="AF7" s="26">
        <v>49399478</v>
      </c>
      <c r="AG7" s="26">
        <v>0</v>
      </c>
      <c r="AH7" s="25">
        <f t="shared" si="9"/>
        <v>0</v>
      </c>
      <c r="AI7" s="26">
        <v>5284300</v>
      </c>
      <c r="AJ7" s="26">
        <v>0</v>
      </c>
      <c r="AK7" s="11">
        <f t="shared" si="10"/>
        <v>0</v>
      </c>
      <c r="AL7" s="26">
        <v>4070896</v>
      </c>
      <c r="AM7" s="26">
        <v>0</v>
      </c>
      <c r="AN7" s="12">
        <f t="shared" si="11"/>
        <v>0</v>
      </c>
      <c r="AO7" s="26">
        <v>1917393</v>
      </c>
      <c r="AP7" s="26">
        <v>0</v>
      </c>
      <c r="AQ7" s="12">
        <f t="shared" si="12"/>
        <v>0</v>
      </c>
      <c r="AR7" s="26">
        <v>51719223</v>
      </c>
      <c r="AS7" s="26">
        <v>0</v>
      </c>
      <c r="AT7" s="12">
        <f t="shared" si="13"/>
        <v>0</v>
      </c>
      <c r="AU7" s="26">
        <v>55216468</v>
      </c>
      <c r="AV7" s="26">
        <v>0</v>
      </c>
      <c r="AW7" s="12">
        <f t="shared" si="14"/>
        <v>0</v>
      </c>
      <c r="AX7" s="26">
        <v>32350805</v>
      </c>
      <c r="AY7" s="26">
        <v>0</v>
      </c>
      <c r="AZ7" s="12">
        <f t="shared" si="15"/>
        <v>0</v>
      </c>
      <c r="BA7" s="26">
        <v>34459030</v>
      </c>
      <c r="BB7" s="26">
        <v>0</v>
      </c>
      <c r="BC7" s="12">
        <f t="shared" si="16"/>
        <v>0</v>
      </c>
      <c r="BD7" s="26">
        <v>4888538</v>
      </c>
      <c r="BE7" s="26">
        <v>0</v>
      </c>
      <c r="BF7" s="12">
        <f t="shared" si="17"/>
        <v>0</v>
      </c>
      <c r="BG7" s="26">
        <v>2428515</v>
      </c>
      <c r="BH7" s="26">
        <v>0</v>
      </c>
      <c r="BI7" s="25">
        <f t="shared" si="18"/>
        <v>0</v>
      </c>
      <c r="BJ7" s="26">
        <v>32735812</v>
      </c>
      <c r="BK7" s="26">
        <v>0</v>
      </c>
      <c r="BL7" s="12">
        <f t="shared" si="19"/>
        <v>0</v>
      </c>
      <c r="BM7" s="26">
        <v>7216955</v>
      </c>
      <c r="BN7" s="26">
        <v>0</v>
      </c>
      <c r="BO7" s="25">
        <f t="shared" si="20"/>
        <v>0</v>
      </c>
      <c r="BP7" s="26">
        <v>42515896</v>
      </c>
      <c r="BQ7" s="26">
        <v>0</v>
      </c>
      <c r="BR7" s="12">
        <f t="shared" si="21"/>
        <v>0</v>
      </c>
      <c r="BS7" s="26">
        <v>2404014</v>
      </c>
      <c r="BT7" s="26">
        <v>0</v>
      </c>
      <c r="BU7" s="12">
        <f t="shared" si="22"/>
        <v>0</v>
      </c>
      <c r="BV7" s="26">
        <v>0</v>
      </c>
      <c r="BW7" s="26">
        <v>0</v>
      </c>
      <c r="BX7" s="25">
        <v>0</v>
      </c>
      <c r="BY7" s="24">
        <v>0</v>
      </c>
      <c r="BZ7" s="24">
        <v>0</v>
      </c>
      <c r="CA7" s="12">
        <v>0</v>
      </c>
      <c r="CB7" s="3">
        <f>B7+E7+H7+K7+N7+Q7+T7+W7+Z7+AC7+AF7+AI7+AL7+AO7+AR7+AU7+AX7+BA7+BD7+BG7+BJ7+BM7+BP7+BS7+BV7+BY7</f>
        <v>441022398</v>
      </c>
      <c r="CC7" s="3">
        <f t="shared" ref="CC7:CC11" si="24">BZ7+BW7+BT7+BQ7+BN7+BK7+BH7+BE7+BB7+AY7+AV7+AS7+AP7+AM7+AJ7+AG7+AD7+AA7+X7+U7+R7+O7+L7+I7+F7+C7</f>
        <v>0</v>
      </c>
      <c r="CD7" s="19">
        <f t="shared" si="23"/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0</v>
      </c>
      <c r="C8" s="24">
        <v>0</v>
      </c>
      <c r="D8" s="25">
        <v>0</v>
      </c>
      <c r="E8" s="26">
        <v>0</v>
      </c>
      <c r="F8" s="26">
        <v>0</v>
      </c>
      <c r="G8" s="25">
        <v>0</v>
      </c>
      <c r="H8" s="26">
        <v>0</v>
      </c>
      <c r="I8" s="26">
        <v>0</v>
      </c>
      <c r="J8" s="25">
        <v>0</v>
      </c>
      <c r="K8" s="26">
        <v>0</v>
      </c>
      <c r="L8" s="26">
        <v>0</v>
      </c>
      <c r="M8" s="25">
        <v>0</v>
      </c>
      <c r="N8" s="26">
        <v>464100</v>
      </c>
      <c r="O8" s="26">
        <v>0</v>
      </c>
      <c r="P8" s="25">
        <f t="shared" si="4"/>
        <v>0</v>
      </c>
      <c r="Q8" s="26">
        <v>0</v>
      </c>
      <c r="R8" s="26">
        <v>0</v>
      </c>
      <c r="S8" s="25">
        <v>0</v>
      </c>
      <c r="T8" s="26">
        <v>0</v>
      </c>
      <c r="U8" s="26">
        <v>0</v>
      </c>
      <c r="V8" s="25">
        <v>0</v>
      </c>
      <c r="W8" s="26">
        <v>0</v>
      </c>
      <c r="X8" s="26">
        <v>0</v>
      </c>
      <c r="Y8" s="25">
        <v>0</v>
      </c>
      <c r="Z8" s="26">
        <v>0</v>
      </c>
      <c r="AA8" s="26">
        <v>0</v>
      </c>
      <c r="AB8" s="25">
        <v>0</v>
      </c>
      <c r="AC8" s="26">
        <v>0</v>
      </c>
      <c r="AD8" s="26">
        <v>0</v>
      </c>
      <c r="AE8" s="25">
        <v>0</v>
      </c>
      <c r="AF8" s="26">
        <v>0</v>
      </c>
      <c r="AG8" s="26">
        <v>0</v>
      </c>
      <c r="AH8" s="25">
        <v>0</v>
      </c>
      <c r="AI8" s="26">
        <v>362854386.13</v>
      </c>
      <c r="AJ8" s="26">
        <v>0</v>
      </c>
      <c r="AK8" s="11">
        <f t="shared" si="10"/>
        <v>0</v>
      </c>
      <c r="AL8" s="26">
        <v>359524451.97000003</v>
      </c>
      <c r="AM8" s="26">
        <v>0</v>
      </c>
      <c r="AN8" s="12">
        <f t="shared" si="11"/>
        <v>0</v>
      </c>
      <c r="AO8" s="26">
        <v>3433000</v>
      </c>
      <c r="AP8" s="26">
        <v>0</v>
      </c>
      <c r="AQ8" s="12">
        <f t="shared" si="12"/>
        <v>0</v>
      </c>
      <c r="AR8" s="26">
        <v>0</v>
      </c>
      <c r="AS8" s="26">
        <v>0</v>
      </c>
      <c r="AT8" s="12">
        <v>0</v>
      </c>
      <c r="AU8" s="26">
        <v>0</v>
      </c>
      <c r="AV8" s="26">
        <v>0</v>
      </c>
      <c r="AW8" s="12">
        <v>0</v>
      </c>
      <c r="AX8" s="26">
        <v>2645229.25</v>
      </c>
      <c r="AY8" s="26">
        <v>0</v>
      </c>
      <c r="AZ8" s="12">
        <f t="shared" si="15"/>
        <v>0</v>
      </c>
      <c r="BA8" s="26">
        <v>0</v>
      </c>
      <c r="BB8" s="26">
        <v>0</v>
      </c>
      <c r="BC8" s="12">
        <v>0</v>
      </c>
      <c r="BD8" s="26">
        <v>0</v>
      </c>
      <c r="BE8" s="26">
        <v>0</v>
      </c>
      <c r="BF8" s="12">
        <v>0</v>
      </c>
      <c r="BG8" s="26">
        <v>0</v>
      </c>
      <c r="BH8" s="26">
        <v>0</v>
      </c>
      <c r="BI8" s="12">
        <v>0</v>
      </c>
      <c r="BJ8" s="26">
        <v>0</v>
      </c>
      <c r="BK8" s="26">
        <v>0</v>
      </c>
      <c r="BL8" s="12">
        <v>0</v>
      </c>
      <c r="BM8" s="26">
        <v>0</v>
      </c>
      <c r="BN8" s="26">
        <v>0</v>
      </c>
      <c r="BO8" s="12">
        <v>0</v>
      </c>
      <c r="BP8" s="26">
        <v>0</v>
      </c>
      <c r="BQ8" s="26">
        <v>0</v>
      </c>
      <c r="BR8" s="12">
        <v>0</v>
      </c>
      <c r="BS8" s="26">
        <v>0</v>
      </c>
      <c r="BT8" s="26">
        <v>0</v>
      </c>
      <c r="BU8" s="12">
        <v>0</v>
      </c>
      <c r="BV8" s="26">
        <v>0</v>
      </c>
      <c r="BW8" s="26">
        <v>0</v>
      </c>
      <c r="BX8" s="25">
        <v>0</v>
      </c>
      <c r="BY8" s="24">
        <v>0</v>
      </c>
      <c r="BZ8" s="24">
        <v>0</v>
      </c>
      <c r="CA8" s="12">
        <v>0</v>
      </c>
      <c r="CB8" s="3">
        <f t="shared" ref="CB8:CB10" si="25">B8+E8+H8+K8+N8+Q8+T8+W8+Z8+AC8+AF8+AI8+AL8+AO8+AR8+AU8+AX8+BA8+BD8+BG8+BJ8+BM8+BP8+BS8+BV8+BY8</f>
        <v>728921167.35000002</v>
      </c>
      <c r="CC8" s="3">
        <f t="shared" si="24"/>
        <v>0</v>
      </c>
      <c r="CD8" s="19">
        <f t="shared" si="23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397652706</v>
      </c>
      <c r="C9" s="24">
        <v>15636755.720000001</v>
      </c>
      <c r="D9" s="25">
        <f t="shared" si="0"/>
        <v>3.932264381472611E-2</v>
      </c>
      <c r="E9" s="26">
        <v>117658547</v>
      </c>
      <c r="F9" s="26">
        <v>4679658</v>
      </c>
      <c r="G9" s="25">
        <f t="shared" si="1"/>
        <v>3.9773209166011542E-2</v>
      </c>
      <c r="H9" s="26">
        <v>813088421</v>
      </c>
      <c r="I9" s="26">
        <v>33423584.25</v>
      </c>
      <c r="J9" s="25">
        <f t="shared" si="2"/>
        <v>4.1106948994419391E-2</v>
      </c>
      <c r="K9" s="26">
        <v>742202806</v>
      </c>
      <c r="L9" s="26">
        <v>22533799.699999999</v>
      </c>
      <c r="M9" s="25">
        <f t="shared" si="3"/>
        <v>3.0360703998739663E-2</v>
      </c>
      <c r="N9" s="26">
        <v>255608078</v>
      </c>
      <c r="O9" s="26">
        <v>9162247.6899999995</v>
      </c>
      <c r="P9" s="25">
        <f t="shared" si="4"/>
        <v>3.5844906630845989E-2</v>
      </c>
      <c r="Q9" s="26">
        <v>218508988</v>
      </c>
      <c r="R9" s="26">
        <v>10106324.48</v>
      </c>
      <c r="S9" s="25">
        <f t="shared" si="5"/>
        <v>4.6251298733761929E-2</v>
      </c>
      <c r="T9" s="26">
        <v>614114072</v>
      </c>
      <c r="U9" s="26">
        <v>22876274</v>
      </c>
      <c r="V9" s="25">
        <f t="shared" si="6"/>
        <v>3.7250854593672299E-2</v>
      </c>
      <c r="W9" s="26">
        <v>122226958</v>
      </c>
      <c r="X9" s="26">
        <v>4464298.3600000003</v>
      </c>
      <c r="Y9" s="25">
        <f t="shared" si="7"/>
        <v>3.6524662259859238E-2</v>
      </c>
      <c r="Z9" s="26">
        <v>584051163</v>
      </c>
      <c r="AA9" s="26">
        <v>18728131.68</v>
      </c>
      <c r="AB9" s="25">
        <f>SUM(AA9/Z9)</f>
        <v>3.2065909403899258E-2</v>
      </c>
      <c r="AC9" s="26">
        <v>609260217</v>
      </c>
      <c r="AD9" s="26">
        <v>19376746.469999999</v>
      </c>
      <c r="AE9" s="25">
        <f t="shared" si="8"/>
        <v>3.180372840592019E-2</v>
      </c>
      <c r="AF9" s="26">
        <v>178316431</v>
      </c>
      <c r="AG9" s="26">
        <v>11490780.720000001</v>
      </c>
      <c r="AH9" s="25">
        <f t="shared" si="9"/>
        <v>6.4440392035437277E-2</v>
      </c>
      <c r="AI9" s="26">
        <v>785127841</v>
      </c>
      <c r="AJ9" s="26">
        <v>43602203.079999998</v>
      </c>
      <c r="AK9" s="11">
        <f t="shared" si="10"/>
        <v>5.5535163578538792E-2</v>
      </c>
      <c r="AL9" s="26">
        <v>871500388</v>
      </c>
      <c r="AM9" s="26">
        <v>26677610.670000002</v>
      </c>
      <c r="AN9" s="12">
        <f t="shared" si="11"/>
        <v>3.0611128850122786E-2</v>
      </c>
      <c r="AO9" s="26">
        <v>184734600</v>
      </c>
      <c r="AP9" s="26">
        <v>6185800.2000000002</v>
      </c>
      <c r="AQ9" s="12">
        <f t="shared" si="12"/>
        <v>3.348479494366513E-2</v>
      </c>
      <c r="AR9" s="26">
        <v>193212699</v>
      </c>
      <c r="AS9" s="26">
        <v>11863528</v>
      </c>
      <c r="AT9" s="12">
        <f t="shared" si="13"/>
        <v>6.1401388528815076E-2</v>
      </c>
      <c r="AU9" s="26">
        <v>151986564</v>
      </c>
      <c r="AV9" s="26">
        <v>10306155.09</v>
      </c>
      <c r="AW9" s="12">
        <f t="shared" si="14"/>
        <v>6.780964592370152E-2</v>
      </c>
      <c r="AX9" s="26">
        <v>237683891</v>
      </c>
      <c r="AY9" s="26">
        <v>8796839.8800000008</v>
      </c>
      <c r="AZ9" s="12">
        <f t="shared" si="15"/>
        <v>3.7010669267443119E-2</v>
      </c>
      <c r="BA9" s="26">
        <v>110918654</v>
      </c>
      <c r="BB9" s="26">
        <v>4331381.96</v>
      </c>
      <c r="BC9" s="12">
        <f t="shared" si="16"/>
        <v>3.9050076824769256E-2</v>
      </c>
      <c r="BD9" s="26">
        <v>345644610</v>
      </c>
      <c r="BE9" s="26">
        <v>13898491.1</v>
      </c>
      <c r="BF9" s="12">
        <f t="shared" si="17"/>
        <v>4.021035103078853E-2</v>
      </c>
      <c r="BG9" s="26">
        <v>234728486</v>
      </c>
      <c r="BH9" s="26">
        <v>8568030.3399999999</v>
      </c>
      <c r="BI9" s="12">
        <f t="shared" si="18"/>
        <v>3.6501877066595148E-2</v>
      </c>
      <c r="BJ9" s="26">
        <v>159194004</v>
      </c>
      <c r="BK9" s="26">
        <v>7318629</v>
      </c>
      <c r="BL9" s="12">
        <f t="shared" si="19"/>
        <v>4.597301918481804E-2</v>
      </c>
      <c r="BM9" s="26">
        <v>295855430</v>
      </c>
      <c r="BN9" s="26">
        <v>16417080.470000001</v>
      </c>
      <c r="BO9" s="12">
        <f t="shared" si="20"/>
        <v>5.5490211790265268E-2</v>
      </c>
      <c r="BP9" s="26">
        <v>229186625</v>
      </c>
      <c r="BQ9" s="26">
        <v>11021010.98</v>
      </c>
      <c r="BR9" s="12">
        <f t="shared" si="21"/>
        <v>4.8087496292595608E-2</v>
      </c>
      <c r="BS9" s="26">
        <v>187581923</v>
      </c>
      <c r="BT9" s="26">
        <v>7693317.8600000003</v>
      </c>
      <c r="BU9" s="12">
        <f t="shared" si="22"/>
        <v>4.1013109029701122E-2</v>
      </c>
      <c r="BV9" s="26">
        <v>1449884682</v>
      </c>
      <c r="BW9" s="26">
        <v>33967903.060000002</v>
      </c>
      <c r="BX9" s="25">
        <f t="shared" ref="BX9:BX13" si="26">SUM(BW9/BV9)</f>
        <v>2.342800326240015E-2</v>
      </c>
      <c r="BY9" s="24">
        <v>4025342627</v>
      </c>
      <c r="BZ9" s="24">
        <v>143581196.09999999</v>
      </c>
      <c r="CA9" s="12">
        <f t="shared" ref="CA9:CA13" si="27">SUM(BZ9/BY9)</f>
        <v>3.5669310517054777E-2</v>
      </c>
      <c r="CB9" s="3">
        <f t="shared" si="25"/>
        <v>14115271411</v>
      </c>
      <c r="CC9" s="3">
        <f t="shared" si="24"/>
        <v>526707778.86000007</v>
      </c>
      <c r="CD9" s="19">
        <f t="shared" si="23"/>
        <v>3.7314746810290719E-2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598090</v>
      </c>
      <c r="C10" s="24">
        <v>0</v>
      </c>
      <c r="D10" s="25">
        <f t="shared" si="0"/>
        <v>0</v>
      </c>
      <c r="E10" s="26">
        <v>484340</v>
      </c>
      <c r="F10" s="26">
        <v>0</v>
      </c>
      <c r="G10" s="25">
        <f t="shared" si="1"/>
        <v>0</v>
      </c>
      <c r="H10" s="26">
        <v>1421550</v>
      </c>
      <c r="I10" s="26">
        <v>0</v>
      </c>
      <c r="J10" s="25">
        <f t="shared" si="2"/>
        <v>0</v>
      </c>
      <c r="K10" s="26">
        <v>691830</v>
      </c>
      <c r="L10" s="26">
        <v>0</v>
      </c>
      <c r="M10" s="25">
        <f t="shared" si="3"/>
        <v>0</v>
      </c>
      <c r="N10" s="26">
        <v>457470</v>
      </c>
      <c r="O10" s="26">
        <v>0</v>
      </c>
      <c r="P10" s="25">
        <f t="shared" si="4"/>
        <v>0</v>
      </c>
      <c r="Q10" s="26">
        <v>640580</v>
      </c>
      <c r="R10" s="26">
        <v>0</v>
      </c>
      <c r="S10" s="25">
        <f t="shared" si="5"/>
        <v>0</v>
      </c>
      <c r="T10" s="26">
        <v>1798920</v>
      </c>
      <c r="U10" s="26">
        <v>0</v>
      </c>
      <c r="V10" s="25">
        <f t="shared" si="6"/>
        <v>0</v>
      </c>
      <c r="W10" s="26">
        <v>328100</v>
      </c>
      <c r="X10" s="26">
        <v>0</v>
      </c>
      <c r="Y10" s="25">
        <f t="shared" si="7"/>
        <v>0</v>
      </c>
      <c r="Z10" s="26">
        <v>1156170</v>
      </c>
      <c r="AA10" s="26">
        <v>0</v>
      </c>
      <c r="AB10" s="25">
        <f>SUM(AA10/Z10)</f>
        <v>0</v>
      </c>
      <c r="AC10" s="26">
        <v>1551150</v>
      </c>
      <c r="AD10" s="26">
        <v>0</v>
      </c>
      <c r="AE10" s="25">
        <f t="shared" si="8"/>
        <v>0</v>
      </c>
      <c r="AF10" s="26">
        <v>437470</v>
      </c>
      <c r="AG10" s="26">
        <v>0</v>
      </c>
      <c r="AH10" s="25">
        <f t="shared" si="9"/>
        <v>0</v>
      </c>
      <c r="AI10" s="26">
        <v>1156170</v>
      </c>
      <c r="AJ10" s="26">
        <v>0</v>
      </c>
      <c r="AK10" s="25">
        <f t="shared" si="10"/>
        <v>0</v>
      </c>
      <c r="AL10" s="26">
        <v>1206810</v>
      </c>
      <c r="AM10" s="26">
        <v>0</v>
      </c>
      <c r="AN10" s="25">
        <f t="shared" si="11"/>
        <v>0</v>
      </c>
      <c r="AO10" s="26">
        <v>593710</v>
      </c>
      <c r="AP10" s="26">
        <v>0</v>
      </c>
      <c r="AQ10" s="25">
        <f t="shared" si="12"/>
        <v>0</v>
      </c>
      <c r="AR10" s="26">
        <v>0</v>
      </c>
      <c r="AS10" s="26">
        <v>0</v>
      </c>
      <c r="AT10" s="25">
        <v>0</v>
      </c>
      <c r="AU10" s="26">
        <v>0</v>
      </c>
      <c r="AV10" s="26">
        <v>0</v>
      </c>
      <c r="AW10" s="25">
        <v>0</v>
      </c>
      <c r="AX10" s="26">
        <v>0</v>
      </c>
      <c r="AY10" s="26">
        <v>0</v>
      </c>
      <c r="AZ10" s="25">
        <v>0</v>
      </c>
      <c r="BA10" s="26">
        <v>629160</v>
      </c>
      <c r="BB10" s="26">
        <v>0</v>
      </c>
      <c r="BC10" s="25">
        <f t="shared" si="16"/>
        <v>0</v>
      </c>
      <c r="BD10" s="26">
        <v>1046810</v>
      </c>
      <c r="BE10" s="26">
        <v>0</v>
      </c>
      <c r="BF10" s="25">
        <f t="shared" si="17"/>
        <v>0</v>
      </c>
      <c r="BG10" s="26">
        <v>859320</v>
      </c>
      <c r="BH10" s="26">
        <v>0</v>
      </c>
      <c r="BI10" s="25">
        <f t="shared" si="18"/>
        <v>0</v>
      </c>
      <c r="BJ10" s="26">
        <v>484340</v>
      </c>
      <c r="BK10" s="26">
        <v>0</v>
      </c>
      <c r="BL10" s="25">
        <f t="shared" si="19"/>
        <v>0</v>
      </c>
      <c r="BM10" s="26">
        <v>27578090</v>
      </c>
      <c r="BN10" s="26">
        <v>0</v>
      </c>
      <c r="BO10" s="25">
        <f t="shared" si="20"/>
        <v>0</v>
      </c>
      <c r="BP10" s="26">
        <v>437470</v>
      </c>
      <c r="BQ10" s="26">
        <v>0</v>
      </c>
      <c r="BR10" s="25">
        <f t="shared" si="21"/>
        <v>0</v>
      </c>
      <c r="BS10" s="26">
        <v>653710</v>
      </c>
      <c r="BT10" s="26">
        <v>0</v>
      </c>
      <c r="BU10" s="12">
        <f t="shared" si="22"/>
        <v>0</v>
      </c>
      <c r="BV10" s="26">
        <v>54774350</v>
      </c>
      <c r="BW10" s="26">
        <v>0</v>
      </c>
      <c r="BX10" s="25">
        <f t="shared" si="26"/>
        <v>0</v>
      </c>
      <c r="BY10" s="24">
        <v>0</v>
      </c>
      <c r="BZ10" s="24">
        <v>0</v>
      </c>
      <c r="CA10" s="12">
        <v>0</v>
      </c>
      <c r="CB10" s="3">
        <f t="shared" si="25"/>
        <v>98985610</v>
      </c>
      <c r="CC10" s="3">
        <f t="shared" si="24"/>
        <v>0</v>
      </c>
      <c r="CD10" s="19">
        <f t="shared" si="23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v>0</v>
      </c>
      <c r="E11" s="26">
        <v>0</v>
      </c>
      <c r="F11" s="26">
        <v>0</v>
      </c>
      <c r="G11" s="25">
        <v>0</v>
      </c>
      <c r="H11" s="26">
        <v>100000</v>
      </c>
      <c r="I11" s="26">
        <v>0</v>
      </c>
      <c r="J11" s="25">
        <f t="shared" si="2"/>
        <v>0</v>
      </c>
      <c r="K11" s="26">
        <v>0</v>
      </c>
      <c r="L11" s="26">
        <v>0</v>
      </c>
      <c r="M11" s="25">
        <v>0</v>
      </c>
      <c r="N11" s="26">
        <v>0</v>
      </c>
      <c r="O11" s="26">
        <v>0</v>
      </c>
      <c r="P11" s="25">
        <v>0</v>
      </c>
      <c r="Q11" s="26">
        <v>5675000</v>
      </c>
      <c r="R11" s="26">
        <v>0</v>
      </c>
      <c r="S11" s="25">
        <f t="shared" si="5"/>
        <v>0</v>
      </c>
      <c r="T11" s="26">
        <v>8513376</v>
      </c>
      <c r="U11" s="26">
        <v>0</v>
      </c>
      <c r="V11" s="25">
        <f t="shared" si="6"/>
        <v>0</v>
      </c>
      <c r="W11" s="26">
        <v>244000</v>
      </c>
      <c r="X11" s="26">
        <v>6000</v>
      </c>
      <c r="Y11" s="25">
        <f t="shared" si="7"/>
        <v>2.4590163934426229E-2</v>
      </c>
      <c r="Z11" s="26">
        <v>0</v>
      </c>
      <c r="AA11" s="26">
        <v>0</v>
      </c>
      <c r="AB11" s="25">
        <v>0</v>
      </c>
      <c r="AC11" s="26">
        <v>0</v>
      </c>
      <c r="AD11" s="26">
        <v>0</v>
      </c>
      <c r="AE11" s="25">
        <v>0</v>
      </c>
      <c r="AF11" s="26">
        <v>806500</v>
      </c>
      <c r="AG11" s="26">
        <v>31109.71</v>
      </c>
      <c r="AH11" s="25">
        <f t="shared" si="9"/>
        <v>3.857372597644141E-2</v>
      </c>
      <c r="AI11" s="26">
        <v>250000</v>
      </c>
      <c r="AJ11" s="26">
        <v>0</v>
      </c>
      <c r="AK11" s="11">
        <f t="shared" si="10"/>
        <v>0</v>
      </c>
      <c r="AL11" s="26">
        <v>0</v>
      </c>
      <c r="AM11" s="26">
        <v>0</v>
      </c>
      <c r="AN11" s="12">
        <v>0</v>
      </c>
      <c r="AO11" s="26">
        <v>6253725</v>
      </c>
      <c r="AP11" s="26">
        <v>150000</v>
      </c>
      <c r="AQ11" s="25">
        <f t="shared" si="12"/>
        <v>2.3985704520106017E-2</v>
      </c>
      <c r="AR11" s="26">
        <v>0</v>
      </c>
      <c r="AS11" s="26">
        <v>0</v>
      </c>
      <c r="AT11" s="25">
        <v>0</v>
      </c>
      <c r="AU11" s="26">
        <v>10616209.66</v>
      </c>
      <c r="AV11" s="26">
        <v>0</v>
      </c>
      <c r="AW11" s="12">
        <f t="shared" si="14"/>
        <v>0</v>
      </c>
      <c r="AX11" s="26">
        <v>9287253</v>
      </c>
      <c r="AY11" s="26">
        <v>0</v>
      </c>
      <c r="AZ11" s="12">
        <v>0</v>
      </c>
      <c r="BA11" s="26">
        <v>1300000</v>
      </c>
      <c r="BB11" s="26">
        <v>91553.44</v>
      </c>
      <c r="BC11" s="25">
        <f t="shared" si="16"/>
        <v>7.0425723076923075E-2</v>
      </c>
      <c r="BD11" s="26">
        <v>8334000</v>
      </c>
      <c r="BE11" s="26">
        <v>77734.5</v>
      </c>
      <c r="BF11" s="12">
        <f t="shared" si="17"/>
        <v>9.3273938084953208E-3</v>
      </c>
      <c r="BG11" s="26">
        <v>0</v>
      </c>
      <c r="BH11" s="26">
        <v>0</v>
      </c>
      <c r="BI11" s="12">
        <v>0</v>
      </c>
      <c r="BJ11" s="26">
        <v>2120105</v>
      </c>
      <c r="BK11" s="26">
        <v>0</v>
      </c>
      <c r="BL11" s="25">
        <v>0</v>
      </c>
      <c r="BM11" s="26">
        <v>0</v>
      </c>
      <c r="BN11" s="26">
        <v>4000</v>
      </c>
      <c r="BO11" s="25">
        <v>0</v>
      </c>
      <c r="BP11" s="26">
        <v>0</v>
      </c>
      <c r="BQ11" s="26">
        <v>0</v>
      </c>
      <c r="BR11" s="25">
        <v>0</v>
      </c>
      <c r="BS11" s="26">
        <v>0</v>
      </c>
      <c r="BT11" s="26">
        <v>0</v>
      </c>
      <c r="BU11" s="12">
        <v>0</v>
      </c>
      <c r="BV11" s="26">
        <v>0</v>
      </c>
      <c r="BW11" s="26">
        <v>0</v>
      </c>
      <c r="BX11" s="25">
        <v>0</v>
      </c>
      <c r="BY11" s="24">
        <v>378996300</v>
      </c>
      <c r="BZ11" s="24">
        <v>5000</v>
      </c>
      <c r="CA11" s="12">
        <f t="shared" si="27"/>
        <v>1.3192740931771629E-5</v>
      </c>
      <c r="CB11" s="3">
        <f>B11+E11+H11+K11+N11+Q11+T11+W11+Z11+AC11+AF11+AI11+AL11+AO11+AR11+AU11+AX11+BA11+BD11+BG11+BJ11+BM11+BP11+BS11+BV11+BY11</f>
        <v>432496468.65999997</v>
      </c>
      <c r="CC11" s="3">
        <f t="shared" si="24"/>
        <v>365397.65</v>
      </c>
      <c r="CD11" s="19">
        <f t="shared" si="23"/>
        <v>8.4485695601656209E-4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633210162.64999998</v>
      </c>
      <c r="C12" s="28">
        <v>26072016.91</v>
      </c>
      <c r="D12" s="16">
        <f t="shared" si="0"/>
        <v>4.1174350078160421E-2</v>
      </c>
      <c r="E12" s="29">
        <v>202189774</v>
      </c>
      <c r="F12" s="29">
        <v>7285023.1299999999</v>
      </c>
      <c r="G12" s="16">
        <f t="shared" si="1"/>
        <v>3.603062106395153E-2</v>
      </c>
      <c r="H12" s="29">
        <v>1726494949.74</v>
      </c>
      <c r="I12" s="29">
        <v>78484548.040000007</v>
      </c>
      <c r="J12" s="16">
        <f t="shared" si="2"/>
        <v>4.5458892336649646E-2</v>
      </c>
      <c r="K12" s="29">
        <v>1245227034.53</v>
      </c>
      <c r="L12" s="29">
        <v>48461574.93</v>
      </c>
      <c r="M12" s="16">
        <f t="shared" si="3"/>
        <v>3.8917862836387422E-2</v>
      </c>
      <c r="N12" s="29">
        <v>413629320</v>
      </c>
      <c r="O12" s="29">
        <v>14085084.369999999</v>
      </c>
      <c r="P12" s="16">
        <f t="shared" si="4"/>
        <v>3.405243218735074E-2</v>
      </c>
      <c r="Q12" s="29">
        <v>361075134</v>
      </c>
      <c r="R12" s="29">
        <v>14444707.699999999</v>
      </c>
      <c r="S12" s="16">
        <f t="shared" si="5"/>
        <v>4.0004714642022397E-2</v>
      </c>
      <c r="T12" s="29">
        <v>1235115577.51</v>
      </c>
      <c r="U12" s="29">
        <v>52116458.630000003</v>
      </c>
      <c r="V12" s="16">
        <f t="shared" si="6"/>
        <v>4.2195612766108156E-2</v>
      </c>
      <c r="W12" s="29">
        <v>223759172.41999999</v>
      </c>
      <c r="X12" s="29">
        <v>7219032.9299999997</v>
      </c>
      <c r="Y12" s="16">
        <f t="shared" si="7"/>
        <v>3.2262511752813181E-2</v>
      </c>
      <c r="Z12" s="29">
        <v>954431842</v>
      </c>
      <c r="AA12" s="29">
        <v>35268588.549999997</v>
      </c>
      <c r="AB12" s="16">
        <f t="shared" ref="AB12:AB24" si="28">SUM(AA12/Z12)</f>
        <v>3.6952443325963549E-2</v>
      </c>
      <c r="AC12" s="29">
        <v>960840859</v>
      </c>
      <c r="AD12" s="29">
        <v>34418999.259999998</v>
      </c>
      <c r="AE12" s="16">
        <f t="shared" si="8"/>
        <v>3.5821748146536721E-2</v>
      </c>
      <c r="AF12" s="29">
        <v>292979031</v>
      </c>
      <c r="AG12" s="29">
        <v>14056033.01</v>
      </c>
      <c r="AH12" s="16">
        <f t="shared" si="9"/>
        <v>4.7976242402139692E-2</v>
      </c>
      <c r="AI12" s="29">
        <v>1564832664.1300001</v>
      </c>
      <c r="AJ12" s="29">
        <v>70380510.200000003</v>
      </c>
      <c r="AK12" s="16">
        <f t="shared" si="10"/>
        <v>4.4976381061887824E-2</v>
      </c>
      <c r="AL12" s="29">
        <v>1843485830.05</v>
      </c>
      <c r="AM12" s="29">
        <v>58452229.57</v>
      </c>
      <c r="AN12" s="16">
        <f t="shared" si="11"/>
        <v>3.170744717273722E-2</v>
      </c>
      <c r="AO12" s="29">
        <v>384045556.61000001</v>
      </c>
      <c r="AP12" s="29">
        <v>14040106.5</v>
      </c>
      <c r="AQ12" s="16">
        <f t="shared" si="12"/>
        <v>3.6558440159894338E-2</v>
      </c>
      <c r="AR12" s="29">
        <v>351595499</v>
      </c>
      <c r="AS12" s="29">
        <v>17405069.5</v>
      </c>
      <c r="AT12" s="16">
        <f t="shared" si="13"/>
        <v>4.9503106693638305E-2</v>
      </c>
      <c r="AU12" s="29">
        <v>335049176</v>
      </c>
      <c r="AV12" s="29">
        <v>16327345.189999999</v>
      </c>
      <c r="AW12" s="16">
        <f t="shared" si="14"/>
        <v>4.8731190402927595E-2</v>
      </c>
      <c r="AX12" s="29">
        <v>393586844.25</v>
      </c>
      <c r="AY12" s="29">
        <v>16961541.800000001</v>
      </c>
      <c r="AZ12" s="16">
        <f t="shared" si="15"/>
        <v>4.3094788476279212E-2</v>
      </c>
      <c r="BA12" s="29">
        <v>212160137.84</v>
      </c>
      <c r="BB12" s="29">
        <v>7746687.0599999996</v>
      </c>
      <c r="BC12" s="16">
        <f t="shared" si="16"/>
        <v>3.6513395677759894E-2</v>
      </c>
      <c r="BD12" s="29">
        <v>652066755.88</v>
      </c>
      <c r="BE12" s="29">
        <v>30767049.129999999</v>
      </c>
      <c r="BF12" s="16">
        <f t="shared" si="17"/>
        <v>4.7183894674216555E-2</v>
      </c>
      <c r="BG12" s="29">
        <v>460614649</v>
      </c>
      <c r="BH12" s="29">
        <v>19000292.890000001</v>
      </c>
      <c r="BI12" s="16">
        <f t="shared" si="18"/>
        <v>4.1249866740560394E-2</v>
      </c>
      <c r="BJ12" s="29">
        <v>253030761</v>
      </c>
      <c r="BK12" s="29">
        <v>6301762.5099999998</v>
      </c>
      <c r="BL12" s="16">
        <f t="shared" si="19"/>
        <v>2.4905124124414264E-2</v>
      </c>
      <c r="BM12" s="29">
        <v>543551975</v>
      </c>
      <c r="BN12" s="29">
        <v>29493728.530000001</v>
      </c>
      <c r="BO12" s="16">
        <f t="shared" si="20"/>
        <v>5.4261100845047983E-2</v>
      </c>
      <c r="BP12" s="29">
        <v>358775487</v>
      </c>
      <c r="BQ12" s="29">
        <v>14934673.01</v>
      </c>
      <c r="BR12" s="16">
        <f t="shared" si="21"/>
        <v>4.1626793220686228E-2</v>
      </c>
      <c r="BS12" s="29">
        <v>345838899</v>
      </c>
      <c r="BT12" s="29">
        <v>12515952.51</v>
      </c>
      <c r="BU12" s="16">
        <f t="shared" si="22"/>
        <v>3.6190123627475458E-2</v>
      </c>
      <c r="BV12" s="29">
        <v>3297174032</v>
      </c>
      <c r="BW12" s="29">
        <v>115528953.72</v>
      </c>
      <c r="BX12" s="16">
        <f t="shared" si="26"/>
        <v>3.5038779451360184E-2</v>
      </c>
      <c r="BY12" s="28">
        <v>8369836809</v>
      </c>
      <c r="BZ12" s="28">
        <v>398086775.87</v>
      </c>
      <c r="CA12" s="16">
        <f t="shared" si="27"/>
        <v>4.7562071394503337E-2</v>
      </c>
      <c r="CB12" s="3">
        <f>BY12+BV12+BS12+BP12+BM12+BJ12+BG12+BD12+BA12+AX12+AU12+AR12+AO12+AL12+AI12+AF12+AC12+Z12+W12+T12+Q12+N12+K12+H12+E12+B12</f>
        <v>27614597932.610001</v>
      </c>
      <c r="CC12" s="3">
        <f>BZ12+BW12+BT12+BQ12+BN12+BK12+BH12+BE12+BB12+AY12+AV12+AS12+AP12+AM12+AJ12+AG12+AD12+AA12+X12+U12+R12+O12+L12+I12+F12+C12</f>
        <v>1159854745.45</v>
      </c>
      <c r="CD12" s="16">
        <f t="shared" si="23"/>
        <v>4.2001507618560356E-2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65179774</v>
      </c>
      <c r="C13" s="26">
        <v>2870381.38</v>
      </c>
      <c r="D13" s="25">
        <f t="shared" si="0"/>
        <v>4.4037915504278977E-2</v>
      </c>
      <c r="E13" s="26">
        <v>33292681</v>
      </c>
      <c r="F13" s="26">
        <v>311901.67</v>
      </c>
      <c r="G13" s="25">
        <f t="shared" si="1"/>
        <v>9.3684756118018846E-3</v>
      </c>
      <c r="H13" s="26">
        <v>258398978.41999999</v>
      </c>
      <c r="I13" s="26">
        <v>11226748.369999999</v>
      </c>
      <c r="J13" s="25">
        <f t="shared" si="2"/>
        <v>4.3447340382871472E-2</v>
      </c>
      <c r="K13" s="26">
        <v>112789090</v>
      </c>
      <c r="L13" s="26">
        <v>4433085.7</v>
      </c>
      <c r="M13" s="25">
        <f t="shared" si="3"/>
        <v>3.9304206639135045E-2</v>
      </c>
      <c r="N13" s="26">
        <v>45649122.359999999</v>
      </c>
      <c r="O13" s="26">
        <v>1486115.94</v>
      </c>
      <c r="P13" s="25">
        <f t="shared" si="4"/>
        <v>3.2555191932938619E-2</v>
      </c>
      <c r="Q13" s="26">
        <v>44834264.509999998</v>
      </c>
      <c r="R13" s="26">
        <v>2241307.7799999998</v>
      </c>
      <c r="S13" s="25">
        <f t="shared" si="5"/>
        <v>4.9990956793772995E-2</v>
      </c>
      <c r="T13" s="24">
        <v>180676268</v>
      </c>
      <c r="U13" s="24">
        <v>7292593.7300000004</v>
      </c>
      <c r="V13" s="25">
        <f t="shared" si="6"/>
        <v>4.0362764909445667E-2</v>
      </c>
      <c r="W13" s="24">
        <v>38858934</v>
      </c>
      <c r="X13" s="24">
        <v>1400482.33</v>
      </c>
      <c r="Y13" s="25">
        <f t="shared" si="7"/>
        <v>3.6040163376586706E-2</v>
      </c>
      <c r="Z13" s="26">
        <v>91474831</v>
      </c>
      <c r="AA13" s="26">
        <v>3061469.14</v>
      </c>
      <c r="AB13" s="25">
        <f t="shared" si="28"/>
        <v>3.3467885171605295E-2</v>
      </c>
      <c r="AC13" s="24">
        <v>105318587</v>
      </c>
      <c r="AD13" s="24">
        <v>5002179.32</v>
      </c>
      <c r="AE13" s="25">
        <f t="shared" si="8"/>
        <v>4.7495693423991722E-2</v>
      </c>
      <c r="AF13" s="24">
        <v>32850518</v>
      </c>
      <c r="AG13" s="24">
        <v>1897086.22</v>
      </c>
      <c r="AH13" s="25">
        <f t="shared" si="9"/>
        <v>5.774905041071194E-2</v>
      </c>
      <c r="AI13" s="26">
        <v>95193173</v>
      </c>
      <c r="AJ13" s="26">
        <v>2460516.58</v>
      </c>
      <c r="AK13" s="11">
        <f t="shared" si="10"/>
        <v>2.5847615983973976E-2</v>
      </c>
      <c r="AL13" s="24">
        <v>139664993</v>
      </c>
      <c r="AM13" s="24">
        <v>6539225.4299999997</v>
      </c>
      <c r="AN13" s="12">
        <f t="shared" si="11"/>
        <v>4.6820790876350812E-2</v>
      </c>
      <c r="AO13" s="24">
        <v>58112806.759999998</v>
      </c>
      <c r="AP13" s="24">
        <v>1685460.74</v>
      </c>
      <c r="AQ13" s="12">
        <f t="shared" si="12"/>
        <v>2.9003258213990284E-2</v>
      </c>
      <c r="AR13" s="24">
        <v>55817722</v>
      </c>
      <c r="AS13" s="24">
        <v>2273511.21</v>
      </c>
      <c r="AT13" s="12">
        <f t="shared" si="13"/>
        <v>4.073099238983633E-2</v>
      </c>
      <c r="AU13" s="24">
        <v>54182184.310000002</v>
      </c>
      <c r="AV13" s="24">
        <v>2622910.21</v>
      </c>
      <c r="AW13" s="12">
        <f t="shared" si="14"/>
        <v>4.8409089507967823E-2</v>
      </c>
      <c r="AX13" s="24">
        <v>52688162</v>
      </c>
      <c r="AY13" s="24">
        <v>1918844.47</v>
      </c>
      <c r="AZ13" s="12">
        <f t="shared" si="15"/>
        <v>3.6418891780662231E-2</v>
      </c>
      <c r="BA13" s="24">
        <v>32937560</v>
      </c>
      <c r="BB13" s="24">
        <v>886000.09</v>
      </c>
      <c r="BC13" s="12">
        <f t="shared" si="16"/>
        <v>2.68993844717095E-2</v>
      </c>
      <c r="BD13" s="24">
        <v>80516878</v>
      </c>
      <c r="BE13" s="24">
        <v>4649198.66</v>
      </c>
      <c r="BF13" s="12">
        <f t="shared" si="17"/>
        <v>5.7741914185992164E-2</v>
      </c>
      <c r="BG13" s="24">
        <v>64933978.600000001</v>
      </c>
      <c r="BH13" s="24">
        <v>3006920.77</v>
      </c>
      <c r="BI13" s="12">
        <f t="shared" si="18"/>
        <v>4.6307354559666544E-2</v>
      </c>
      <c r="BJ13" s="26">
        <v>37781631</v>
      </c>
      <c r="BK13" s="26">
        <v>1623696.15</v>
      </c>
      <c r="BL13" s="12">
        <f t="shared" si="19"/>
        <v>4.2975808799784208E-2</v>
      </c>
      <c r="BM13" s="26">
        <v>80159962.680000007</v>
      </c>
      <c r="BN13" s="26">
        <v>2654470.62</v>
      </c>
      <c r="BO13" s="12">
        <f t="shared" si="20"/>
        <v>3.3114668860272478E-2</v>
      </c>
      <c r="BP13" s="26">
        <v>51085433</v>
      </c>
      <c r="BQ13" s="26">
        <v>571436.67000000004</v>
      </c>
      <c r="BR13" s="12">
        <f t="shared" si="21"/>
        <v>1.1185902446985231E-2</v>
      </c>
      <c r="BS13" s="26">
        <v>50189576.740000002</v>
      </c>
      <c r="BT13" s="26">
        <v>1963105.04</v>
      </c>
      <c r="BU13" s="12">
        <f t="shared" si="22"/>
        <v>3.9113799468156261E-2</v>
      </c>
      <c r="BV13" s="26">
        <v>315866304</v>
      </c>
      <c r="BW13" s="26">
        <v>14837259.300000001</v>
      </c>
      <c r="BX13" s="25">
        <f t="shared" si="26"/>
        <v>4.6973226051994457E-2</v>
      </c>
      <c r="BY13" s="26">
        <v>939325437</v>
      </c>
      <c r="BZ13" s="26">
        <v>34700571.200000003</v>
      </c>
      <c r="CA13" s="12">
        <f t="shared" si="27"/>
        <v>3.6942011610827913E-2</v>
      </c>
      <c r="CB13" s="3">
        <f t="shared" ref="CB13:CC27" si="29">BY13+BV13+BS13+BP13+BM13+BJ13+BG13+BD13+BA13+AX13+AU13+AR13+AO13+AL13+AI13+AF13+AC13+Z13+W13+T13+Q13+N13+K13+H13+E13+B13</f>
        <v>3117778850.3800006</v>
      </c>
      <c r="CC13" s="3">
        <f t="shared" si="29"/>
        <v>123616478.71999998</v>
      </c>
      <c r="CD13" s="19">
        <f t="shared" si="23"/>
        <v>3.9648892577782861E-2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1416211</v>
      </c>
      <c r="C14" s="26">
        <v>0</v>
      </c>
      <c r="D14" s="25">
        <f t="shared" si="0"/>
        <v>0</v>
      </c>
      <c r="E14" s="26">
        <v>539089</v>
      </c>
      <c r="F14" s="26">
        <v>0</v>
      </c>
      <c r="G14" s="25">
        <f t="shared" si="1"/>
        <v>0</v>
      </c>
      <c r="H14" s="26">
        <v>3058088</v>
      </c>
      <c r="I14" s="26">
        <v>0</v>
      </c>
      <c r="J14" s="25">
        <f t="shared" si="2"/>
        <v>0</v>
      </c>
      <c r="K14" s="26">
        <v>2684027</v>
      </c>
      <c r="L14" s="26">
        <v>0</v>
      </c>
      <c r="M14" s="25">
        <f t="shared" si="3"/>
        <v>0</v>
      </c>
      <c r="N14" s="26">
        <v>881733</v>
      </c>
      <c r="O14" s="26">
        <v>0</v>
      </c>
      <c r="P14" s="25">
        <f t="shared" si="4"/>
        <v>0</v>
      </c>
      <c r="Q14" s="26">
        <v>708126</v>
      </c>
      <c r="R14" s="26">
        <v>0</v>
      </c>
      <c r="S14" s="25">
        <f t="shared" si="5"/>
        <v>0</v>
      </c>
      <c r="T14" s="24">
        <v>2729713</v>
      </c>
      <c r="U14" s="24">
        <v>0</v>
      </c>
      <c r="V14" s="25">
        <f t="shared" si="6"/>
        <v>0</v>
      </c>
      <c r="W14" s="24">
        <v>609905</v>
      </c>
      <c r="X14" s="24">
        <v>0</v>
      </c>
      <c r="Y14" s="25">
        <f t="shared" si="7"/>
        <v>0</v>
      </c>
      <c r="Z14" s="26">
        <v>856606</v>
      </c>
      <c r="AA14" s="26">
        <v>4500</v>
      </c>
      <c r="AB14" s="25">
        <f t="shared" si="28"/>
        <v>5.253290310831351E-3</v>
      </c>
      <c r="AC14" s="24">
        <v>1701787</v>
      </c>
      <c r="AD14" s="24">
        <v>0</v>
      </c>
      <c r="AE14" s="25">
        <f t="shared" si="8"/>
        <v>0</v>
      </c>
      <c r="AF14" s="24">
        <v>614471</v>
      </c>
      <c r="AG14" s="24">
        <v>0</v>
      </c>
      <c r="AH14" s="25">
        <f t="shared" si="9"/>
        <v>0</v>
      </c>
      <c r="AI14" s="26">
        <v>379191</v>
      </c>
      <c r="AJ14" s="26">
        <v>0</v>
      </c>
      <c r="AK14" s="11">
        <f t="shared" si="10"/>
        <v>0</v>
      </c>
      <c r="AL14" s="24">
        <v>1758895</v>
      </c>
      <c r="AM14" s="24">
        <v>0</v>
      </c>
      <c r="AN14" s="12">
        <f t="shared" si="11"/>
        <v>0</v>
      </c>
      <c r="AO14" s="24">
        <v>486553</v>
      </c>
      <c r="AP14" s="24">
        <v>0</v>
      </c>
      <c r="AQ14" s="12">
        <f t="shared" si="12"/>
        <v>0</v>
      </c>
      <c r="AR14" s="24">
        <v>845183</v>
      </c>
      <c r="AS14" s="24">
        <v>0</v>
      </c>
      <c r="AT14" s="12">
        <f t="shared" si="13"/>
        <v>0</v>
      </c>
      <c r="AU14" s="24">
        <v>790362</v>
      </c>
      <c r="AV14" s="24">
        <v>0</v>
      </c>
      <c r="AW14" s="12">
        <f t="shared" si="14"/>
        <v>0</v>
      </c>
      <c r="AX14" s="24">
        <v>1110160</v>
      </c>
      <c r="AY14" s="24">
        <v>0</v>
      </c>
      <c r="AZ14" s="12">
        <f t="shared" si="15"/>
        <v>0</v>
      </c>
      <c r="BA14" s="24">
        <v>637316</v>
      </c>
      <c r="BB14" s="24">
        <v>0</v>
      </c>
      <c r="BC14" s="12">
        <f t="shared" si="16"/>
        <v>0</v>
      </c>
      <c r="BD14" s="24">
        <v>737825</v>
      </c>
      <c r="BE14" s="24">
        <v>0</v>
      </c>
      <c r="BF14" s="12">
        <f t="shared" si="17"/>
        <v>0</v>
      </c>
      <c r="BG14" s="24">
        <v>470564</v>
      </c>
      <c r="BH14" s="24">
        <v>0</v>
      </c>
      <c r="BI14" s="12">
        <f t="shared" si="18"/>
        <v>0</v>
      </c>
      <c r="BJ14" s="26">
        <v>591629</v>
      </c>
      <c r="BK14" s="26">
        <v>0</v>
      </c>
      <c r="BL14" s="12">
        <f t="shared" si="19"/>
        <v>0</v>
      </c>
      <c r="BM14" s="26">
        <v>1279198</v>
      </c>
      <c r="BN14" s="26">
        <v>0</v>
      </c>
      <c r="BO14" s="12">
        <f t="shared" si="20"/>
        <v>0</v>
      </c>
      <c r="BP14" s="26">
        <v>651022</v>
      </c>
      <c r="BQ14" s="26">
        <v>0</v>
      </c>
      <c r="BR14" s="12">
        <f t="shared" si="21"/>
        <v>0</v>
      </c>
      <c r="BS14" s="26">
        <v>568787</v>
      </c>
      <c r="BT14" s="26">
        <v>0</v>
      </c>
      <c r="BU14" s="12">
        <f t="shared" si="22"/>
        <v>0</v>
      </c>
      <c r="BV14" s="26">
        <v>0</v>
      </c>
      <c r="BW14" s="26">
        <v>0</v>
      </c>
      <c r="BX14" s="25">
        <v>0</v>
      </c>
      <c r="BY14" s="26">
        <v>0</v>
      </c>
      <c r="BZ14" s="26">
        <v>0</v>
      </c>
      <c r="CA14" s="12">
        <v>0</v>
      </c>
      <c r="CB14" s="3">
        <f t="shared" si="29"/>
        <v>26106441</v>
      </c>
      <c r="CC14" s="3">
        <f t="shared" si="29"/>
        <v>4500</v>
      </c>
      <c r="CD14" s="19">
        <f t="shared" si="23"/>
        <v>1.7237125504774857E-4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6598093</v>
      </c>
      <c r="C15" s="26">
        <v>193163.9</v>
      </c>
      <c r="D15" s="25">
        <f t="shared" si="0"/>
        <v>2.9275716483535469E-2</v>
      </c>
      <c r="E15" s="26">
        <v>2500914</v>
      </c>
      <c r="F15" s="26">
        <v>16051.97</v>
      </c>
      <c r="G15" s="25">
        <f t="shared" si="1"/>
        <v>6.4184414178176455E-3</v>
      </c>
      <c r="H15" s="26">
        <v>14278836</v>
      </c>
      <c r="I15" s="26">
        <v>766975.37</v>
      </c>
      <c r="J15" s="25">
        <f t="shared" si="2"/>
        <v>5.371413818325247E-2</v>
      </c>
      <c r="K15" s="26">
        <v>13402471</v>
      </c>
      <c r="L15" s="26">
        <v>71000</v>
      </c>
      <c r="M15" s="25">
        <f t="shared" si="3"/>
        <v>5.2975305822336788E-3</v>
      </c>
      <c r="N15" s="26">
        <v>3874416</v>
      </c>
      <c r="O15" s="26">
        <v>51758.65</v>
      </c>
      <c r="P15" s="25">
        <f t="shared" si="4"/>
        <v>1.3359084311029069E-2</v>
      </c>
      <c r="Q15" s="26">
        <v>3299173</v>
      </c>
      <c r="R15" s="26">
        <v>74964.14</v>
      </c>
      <c r="S15" s="25">
        <f t="shared" si="5"/>
        <v>2.272210035666514E-2</v>
      </c>
      <c r="T15" s="24">
        <v>14107965</v>
      </c>
      <c r="U15" s="24">
        <v>93132.39</v>
      </c>
      <c r="V15" s="25">
        <f t="shared" si="6"/>
        <v>6.6014049510329806E-3</v>
      </c>
      <c r="W15" s="24">
        <v>3122420</v>
      </c>
      <c r="X15" s="24">
        <v>66041</v>
      </c>
      <c r="Y15" s="25">
        <f t="shared" si="7"/>
        <v>2.1150581920433509E-2</v>
      </c>
      <c r="Z15" s="26">
        <v>10128273</v>
      </c>
      <c r="AA15" s="26">
        <v>83352</v>
      </c>
      <c r="AB15" s="25">
        <f t="shared" si="28"/>
        <v>8.2296359902621109E-3</v>
      </c>
      <c r="AC15" s="24">
        <v>7290580</v>
      </c>
      <c r="AD15" s="24">
        <v>314358.33</v>
      </c>
      <c r="AE15" s="25">
        <f t="shared" si="8"/>
        <v>4.3118425420199766E-2</v>
      </c>
      <c r="AF15" s="24">
        <v>4938207</v>
      </c>
      <c r="AG15" s="24">
        <v>169082.54</v>
      </c>
      <c r="AH15" s="25">
        <f t="shared" si="9"/>
        <v>3.4239662290381917E-2</v>
      </c>
      <c r="AI15" s="26">
        <v>11648624</v>
      </c>
      <c r="AJ15" s="26">
        <v>71000</v>
      </c>
      <c r="AK15" s="11">
        <f t="shared" si="10"/>
        <v>6.0951405075826979E-3</v>
      </c>
      <c r="AL15" s="24">
        <v>8924315</v>
      </c>
      <c r="AM15" s="24">
        <v>266973.34000000003</v>
      </c>
      <c r="AN15" s="12">
        <f t="shared" si="11"/>
        <v>2.9915275290036267E-2</v>
      </c>
      <c r="AO15" s="24">
        <v>5726237.2300000004</v>
      </c>
      <c r="AP15" s="24">
        <v>61915.05</v>
      </c>
      <c r="AQ15" s="12">
        <f t="shared" si="12"/>
        <v>1.0812519201199772E-2</v>
      </c>
      <c r="AR15" s="24">
        <v>5934732</v>
      </c>
      <c r="AS15" s="24">
        <v>197380.84</v>
      </c>
      <c r="AT15" s="12">
        <f t="shared" si="13"/>
        <v>3.3258593648373677E-2</v>
      </c>
      <c r="AU15" s="24">
        <v>5475343.2999999998</v>
      </c>
      <c r="AV15" s="24">
        <v>93701</v>
      </c>
      <c r="AW15" s="12">
        <f t="shared" si="14"/>
        <v>1.7113264843137781E-2</v>
      </c>
      <c r="AX15" s="24">
        <v>4580582</v>
      </c>
      <c r="AY15" s="24">
        <v>128191.85</v>
      </c>
      <c r="AZ15" s="12">
        <f t="shared" si="15"/>
        <v>2.7985930608817832E-2</v>
      </c>
      <c r="BA15" s="24">
        <v>2744270</v>
      </c>
      <c r="BB15" s="24">
        <v>58000</v>
      </c>
      <c r="BC15" s="12">
        <f t="shared" si="16"/>
        <v>2.1134946634259747E-2</v>
      </c>
      <c r="BD15" s="24">
        <v>7061700</v>
      </c>
      <c r="BE15" s="24">
        <v>158924.70000000001</v>
      </c>
      <c r="BF15" s="12">
        <f t="shared" si="17"/>
        <v>2.2505161646629E-2</v>
      </c>
      <c r="BG15" s="24">
        <v>4234585</v>
      </c>
      <c r="BH15" s="24">
        <v>155341.79999999999</v>
      </c>
      <c r="BI15" s="12">
        <f t="shared" si="18"/>
        <v>3.668406703372349E-2</v>
      </c>
      <c r="BJ15" s="26">
        <v>5165312</v>
      </c>
      <c r="BK15" s="26">
        <v>124261.99</v>
      </c>
      <c r="BL15" s="12">
        <f t="shared" si="19"/>
        <v>2.4057015336150074E-2</v>
      </c>
      <c r="BM15" s="26">
        <v>6669899</v>
      </c>
      <c r="BN15" s="26">
        <v>119029.31</v>
      </c>
      <c r="BO15" s="12">
        <f t="shared" si="20"/>
        <v>1.784574399102595E-2</v>
      </c>
      <c r="BP15" s="26">
        <v>3738273</v>
      </c>
      <c r="BQ15" s="26">
        <v>6000</v>
      </c>
      <c r="BR15" s="12">
        <f t="shared" si="21"/>
        <v>1.6050192160925647E-3</v>
      </c>
      <c r="BS15" s="26">
        <v>3565114</v>
      </c>
      <c r="BT15" s="26">
        <v>26324.11</v>
      </c>
      <c r="BU15" s="12">
        <f t="shared" si="22"/>
        <v>7.3838059596411229E-3</v>
      </c>
      <c r="BV15" s="26">
        <v>25674719</v>
      </c>
      <c r="BW15" s="26">
        <v>552201.31000000006</v>
      </c>
      <c r="BX15" s="25">
        <f t="shared" ref="BX15:BX24" si="30">SUM(BW15/BV15)</f>
        <v>2.1507589235932829E-2</v>
      </c>
      <c r="BY15" s="26">
        <v>52044482</v>
      </c>
      <c r="BZ15" s="26">
        <v>686858.45</v>
      </c>
      <c r="CA15" s="12">
        <f t="shared" ref="CA15:CA24" si="31">SUM(BZ15/BY15)</f>
        <v>1.3197526877104857E-2</v>
      </c>
      <c r="CB15" s="3">
        <f t="shared" si="29"/>
        <v>236729535.53</v>
      </c>
      <c r="CC15" s="3">
        <f t="shared" si="29"/>
        <v>4605984.04</v>
      </c>
      <c r="CD15" s="19">
        <f>SUM(CC15/CB15)</f>
        <v>1.945673584704135E-2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25506993</v>
      </c>
      <c r="C16" s="26">
        <v>3365495.3</v>
      </c>
      <c r="D16" s="25">
        <f t="shared" si="0"/>
        <v>0.13194402413487155</v>
      </c>
      <c r="E16" s="26">
        <v>10707721</v>
      </c>
      <c r="F16" s="26">
        <v>153240</v>
      </c>
      <c r="G16" s="25">
        <f t="shared" si="1"/>
        <v>1.4311168548377381E-2</v>
      </c>
      <c r="H16" s="26">
        <v>92573284.760000005</v>
      </c>
      <c r="I16" s="26">
        <v>1786751.56</v>
      </c>
      <c r="J16" s="25">
        <f>SUM(I16/H16)</f>
        <v>1.9300941568965883E-2</v>
      </c>
      <c r="K16" s="26">
        <v>45294242</v>
      </c>
      <c r="L16" s="26">
        <v>1591319.32</v>
      </c>
      <c r="M16" s="25">
        <f t="shared" si="3"/>
        <v>3.5132927492196472E-2</v>
      </c>
      <c r="N16" s="26">
        <v>16680349</v>
      </c>
      <c r="O16" s="26">
        <v>244088.76</v>
      </c>
      <c r="P16" s="25">
        <f t="shared" si="4"/>
        <v>1.4633312528412925E-2</v>
      </c>
      <c r="Q16" s="26">
        <v>18490224.559999999</v>
      </c>
      <c r="R16" s="26">
        <v>145069.65</v>
      </c>
      <c r="S16" s="25">
        <f t="shared" si="5"/>
        <v>7.8457484131279794E-3</v>
      </c>
      <c r="T16" s="24">
        <v>49979612.619999997</v>
      </c>
      <c r="U16" s="24">
        <v>709382.85</v>
      </c>
      <c r="V16" s="25">
        <f t="shared" si="6"/>
        <v>1.4193444342866538E-2</v>
      </c>
      <c r="W16" s="24">
        <v>11454013.02</v>
      </c>
      <c r="X16" s="24">
        <v>145964</v>
      </c>
      <c r="Y16" s="25">
        <f t="shared" si="7"/>
        <v>1.2743481236238372E-2</v>
      </c>
      <c r="Z16" s="26">
        <v>38255279</v>
      </c>
      <c r="AA16" s="26">
        <v>550000</v>
      </c>
      <c r="AB16" s="25">
        <f t="shared" si="28"/>
        <v>1.4377100739482255E-2</v>
      </c>
      <c r="AC16" s="24">
        <v>31487220</v>
      </c>
      <c r="AD16" s="24">
        <v>2972694.84</v>
      </c>
      <c r="AE16" s="25">
        <f t="shared" si="8"/>
        <v>9.4409568072379838E-2</v>
      </c>
      <c r="AF16" s="24">
        <v>15129283</v>
      </c>
      <c r="AG16" s="24">
        <v>248398.15</v>
      </c>
      <c r="AH16" s="25">
        <f t="shared" si="9"/>
        <v>1.6418368933940889E-2</v>
      </c>
      <c r="AI16" s="26">
        <v>30098442</v>
      </c>
      <c r="AJ16" s="26">
        <v>6051551</v>
      </c>
      <c r="AK16" s="11">
        <f t="shared" si="10"/>
        <v>0.20105861293418442</v>
      </c>
      <c r="AL16" s="24">
        <v>76960192.349999994</v>
      </c>
      <c r="AM16" s="24">
        <v>1390000</v>
      </c>
      <c r="AN16" s="12">
        <f t="shared" si="11"/>
        <v>1.8061285419851216E-2</v>
      </c>
      <c r="AO16" s="24">
        <v>21003285</v>
      </c>
      <c r="AP16" s="24">
        <v>0</v>
      </c>
      <c r="AQ16" s="12">
        <f t="shared" si="12"/>
        <v>0</v>
      </c>
      <c r="AR16" s="24">
        <v>24824567</v>
      </c>
      <c r="AS16" s="24">
        <v>14339.07</v>
      </c>
      <c r="AT16" s="12">
        <f t="shared" si="13"/>
        <v>5.7761611713106611E-4</v>
      </c>
      <c r="AU16" s="24">
        <v>22944726</v>
      </c>
      <c r="AV16" s="24">
        <v>263197.57</v>
      </c>
      <c r="AW16" s="12">
        <f t="shared" si="14"/>
        <v>1.1470939770647077E-2</v>
      </c>
      <c r="AX16" s="24">
        <v>17805201</v>
      </c>
      <c r="AY16" s="24">
        <v>60000</v>
      </c>
      <c r="AZ16" s="12">
        <f t="shared" si="15"/>
        <v>3.3698018910317271E-3</v>
      </c>
      <c r="BA16" s="24">
        <v>11457055.48</v>
      </c>
      <c r="BB16" s="24">
        <v>639660.21</v>
      </c>
      <c r="BC16" s="12">
        <f t="shared" si="16"/>
        <v>5.5831117438212834E-2</v>
      </c>
      <c r="BD16" s="24">
        <v>33149954</v>
      </c>
      <c r="BE16" s="24">
        <v>919940.75</v>
      </c>
      <c r="BF16" s="12">
        <f t="shared" si="17"/>
        <v>2.7750890695051943E-2</v>
      </c>
      <c r="BG16" s="24">
        <v>20606284</v>
      </c>
      <c r="BH16" s="24">
        <v>1882116</v>
      </c>
      <c r="BI16" s="12">
        <f t="shared" si="18"/>
        <v>9.1336992152490956E-2</v>
      </c>
      <c r="BJ16" s="26">
        <v>14710720</v>
      </c>
      <c r="BK16" s="26">
        <v>0</v>
      </c>
      <c r="BL16" s="12">
        <f t="shared" si="19"/>
        <v>0</v>
      </c>
      <c r="BM16" s="26">
        <v>19764046</v>
      </c>
      <c r="BN16" s="26">
        <v>125893.41</v>
      </c>
      <c r="BO16" s="12">
        <f t="shared" si="20"/>
        <v>6.3698197221358421E-3</v>
      </c>
      <c r="BP16" s="26">
        <v>21689477</v>
      </c>
      <c r="BQ16" s="26">
        <v>240000</v>
      </c>
      <c r="BR16" s="12">
        <f t="shared" si="21"/>
        <v>1.1065273726978294E-2</v>
      </c>
      <c r="BS16" s="26">
        <v>22925712.690000001</v>
      </c>
      <c r="BT16" s="26">
        <v>359092.34</v>
      </c>
      <c r="BU16" s="12">
        <f t="shared" si="22"/>
        <v>1.5663301065298309E-2</v>
      </c>
      <c r="BV16" s="26">
        <v>337500270</v>
      </c>
      <c r="BW16" s="26">
        <v>0</v>
      </c>
      <c r="BX16" s="25">
        <f t="shared" si="30"/>
        <v>0</v>
      </c>
      <c r="BY16" s="26">
        <v>1126416230</v>
      </c>
      <c r="BZ16" s="26">
        <v>39169530.909999996</v>
      </c>
      <c r="CA16" s="12">
        <f t="shared" si="31"/>
        <v>3.4773585346865962E-2</v>
      </c>
      <c r="CB16" s="3">
        <f t="shared" si="29"/>
        <v>2157414384.4799995</v>
      </c>
      <c r="CC16" s="3">
        <f t="shared" si="29"/>
        <v>63027725.689999998</v>
      </c>
      <c r="CD16" s="19">
        <f t="shared" si="23"/>
        <v>2.9214473651148636E-2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57768491</v>
      </c>
      <c r="C17" s="26">
        <v>1732928.21</v>
      </c>
      <c r="D17" s="25">
        <f t="shared" si="0"/>
        <v>2.9997809878745143E-2</v>
      </c>
      <c r="E17" s="26">
        <v>2995876</v>
      </c>
      <c r="F17" s="26">
        <v>0</v>
      </c>
      <c r="G17" s="25">
        <f t="shared" si="1"/>
        <v>0</v>
      </c>
      <c r="H17" s="26">
        <v>207692370.75999999</v>
      </c>
      <c r="I17" s="26">
        <v>10549970.949999999</v>
      </c>
      <c r="J17" s="25">
        <f t="shared" si="2"/>
        <v>5.0796141001207377E-2</v>
      </c>
      <c r="K17" s="26">
        <v>70067110</v>
      </c>
      <c r="L17" s="26">
        <v>1927884.4</v>
      </c>
      <c r="M17" s="25">
        <f t="shared" si="3"/>
        <v>2.7514826856709231E-2</v>
      </c>
      <c r="N17" s="26">
        <v>24449686.989999998</v>
      </c>
      <c r="O17" s="26">
        <v>828989.63</v>
      </c>
      <c r="P17" s="25">
        <f t="shared" si="4"/>
        <v>3.3905940404842787E-2</v>
      </c>
      <c r="Q17" s="26">
        <v>11038152.98</v>
      </c>
      <c r="R17" s="26">
        <v>642040.64</v>
      </c>
      <c r="S17" s="25">
        <f t="shared" si="5"/>
        <v>5.816558632257695E-2</v>
      </c>
      <c r="T17" s="24">
        <v>127248508.16</v>
      </c>
      <c r="U17" s="24">
        <v>9395243.5199999996</v>
      </c>
      <c r="V17" s="25">
        <f t="shared" si="6"/>
        <v>7.3833820575614051E-2</v>
      </c>
      <c r="W17" s="24">
        <v>10613906.5</v>
      </c>
      <c r="X17" s="24">
        <v>68818.61</v>
      </c>
      <c r="Y17" s="25">
        <f t="shared" si="7"/>
        <v>6.4838153605366695E-3</v>
      </c>
      <c r="Z17" s="26">
        <v>62581240</v>
      </c>
      <c r="AA17" s="26">
        <v>1203086.6000000001</v>
      </c>
      <c r="AB17" s="25">
        <f t="shared" si="28"/>
        <v>1.9224396959855703E-2</v>
      </c>
      <c r="AC17" s="24">
        <v>66907133</v>
      </c>
      <c r="AD17" s="24">
        <v>1128720.3500000001</v>
      </c>
      <c r="AE17" s="25">
        <f t="shared" si="8"/>
        <v>1.686995540520321E-2</v>
      </c>
      <c r="AF17" s="24">
        <v>14604950</v>
      </c>
      <c r="AG17" s="24">
        <v>611675.19999999995</v>
      </c>
      <c r="AH17" s="25">
        <f t="shared" si="9"/>
        <v>4.188136214091797E-2</v>
      </c>
      <c r="AI17" s="26">
        <v>433773188</v>
      </c>
      <c r="AJ17" s="26">
        <v>1106518.51</v>
      </c>
      <c r="AK17" s="11">
        <f t="shared" si="10"/>
        <v>2.550914949588816E-3</v>
      </c>
      <c r="AL17" s="24">
        <v>456494393.31999999</v>
      </c>
      <c r="AM17" s="24">
        <v>4791508.3499999996</v>
      </c>
      <c r="AN17" s="12">
        <f t="shared" si="11"/>
        <v>1.0496313689971608E-2</v>
      </c>
      <c r="AO17" s="24">
        <v>19244601.190000001</v>
      </c>
      <c r="AP17" s="24">
        <v>657823.67000000004</v>
      </c>
      <c r="AQ17" s="12">
        <f t="shared" si="12"/>
        <v>3.4182244854303476E-2</v>
      </c>
      <c r="AR17" s="24">
        <v>15265643</v>
      </c>
      <c r="AS17" s="24">
        <v>361874.44</v>
      </c>
      <c r="AT17" s="12">
        <f t="shared" si="13"/>
        <v>2.3705155426469754E-2</v>
      </c>
      <c r="AU17" s="24">
        <v>20381020.079999998</v>
      </c>
      <c r="AV17" s="24">
        <v>683954.37</v>
      </c>
      <c r="AW17" s="12">
        <f t="shared" si="14"/>
        <v>3.355839733807868E-2</v>
      </c>
      <c r="AX17" s="24">
        <v>13480463</v>
      </c>
      <c r="AY17" s="24">
        <v>9665.35</v>
      </c>
      <c r="AZ17" s="12">
        <f t="shared" si="15"/>
        <v>7.1698946838843743E-4</v>
      </c>
      <c r="BA17" s="24">
        <v>5006139</v>
      </c>
      <c r="BB17" s="24">
        <v>200000</v>
      </c>
      <c r="BC17" s="12">
        <f t="shared" si="16"/>
        <v>3.9950948225768404E-2</v>
      </c>
      <c r="BD17" s="24">
        <v>76961210.269999996</v>
      </c>
      <c r="BE17" s="24">
        <v>2025949.8</v>
      </c>
      <c r="BF17" s="12">
        <f t="shared" si="17"/>
        <v>2.632429756357053E-2</v>
      </c>
      <c r="BG17" s="24">
        <v>51962138.399999999</v>
      </c>
      <c r="BH17" s="24">
        <v>1263816.76</v>
      </c>
      <c r="BI17" s="12">
        <f t="shared" si="18"/>
        <v>2.4321877407570278E-2</v>
      </c>
      <c r="BJ17" s="26">
        <v>10728785</v>
      </c>
      <c r="BK17" s="26">
        <v>134225</v>
      </c>
      <c r="BL17" s="12">
        <f t="shared" si="19"/>
        <v>1.2510736304250668E-2</v>
      </c>
      <c r="BM17" s="26">
        <v>38093787.950000003</v>
      </c>
      <c r="BN17" s="26">
        <v>3167860.1</v>
      </c>
      <c r="BO17" s="12">
        <f t="shared" si="20"/>
        <v>8.3159493200255494E-2</v>
      </c>
      <c r="BP17" s="26">
        <v>9000915</v>
      </c>
      <c r="BQ17" s="26">
        <v>342288.16</v>
      </c>
      <c r="BR17" s="12">
        <f t="shared" si="21"/>
        <v>3.8028151582366901E-2</v>
      </c>
      <c r="BS17" s="26">
        <v>19074093.760000002</v>
      </c>
      <c r="BT17" s="26">
        <v>3261314.34</v>
      </c>
      <c r="BU17" s="12">
        <f t="shared" si="22"/>
        <v>0.17098135203881895</v>
      </c>
      <c r="BV17" s="26">
        <v>409207700</v>
      </c>
      <c r="BW17" s="26">
        <v>762500</v>
      </c>
      <c r="BX17" s="25">
        <f t="shared" si="30"/>
        <v>1.8633569211918544E-3</v>
      </c>
      <c r="BY17" s="26">
        <v>855367363</v>
      </c>
      <c r="BZ17" s="26">
        <v>38172086.579999998</v>
      </c>
      <c r="CA17" s="12">
        <f t="shared" si="31"/>
        <v>4.4626540865576603E-2</v>
      </c>
      <c r="CB17" s="3">
        <f t="shared" si="29"/>
        <v>3090008866.3599997</v>
      </c>
      <c r="CC17" s="3">
        <f t="shared" si="29"/>
        <v>85030743.539999992</v>
      </c>
      <c r="CD17" s="19">
        <f>SUM(CC17/CB17)</f>
        <v>2.7517961021311044E-2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v>0</v>
      </c>
      <c r="E18" s="26">
        <v>0</v>
      </c>
      <c r="F18" s="26">
        <v>0</v>
      </c>
      <c r="G18" s="25">
        <v>0</v>
      </c>
      <c r="H18" s="26">
        <v>1187567</v>
      </c>
      <c r="I18" s="26">
        <v>77863.839999999997</v>
      </c>
      <c r="J18" s="25">
        <f t="shared" si="2"/>
        <v>6.5565850179400406E-2</v>
      </c>
      <c r="K18" s="26">
        <v>2724000</v>
      </c>
      <c r="L18" s="26">
        <v>0</v>
      </c>
      <c r="M18" s="25">
        <f t="shared" si="3"/>
        <v>0</v>
      </c>
      <c r="N18" s="26">
        <v>0</v>
      </c>
      <c r="O18" s="26">
        <v>0</v>
      </c>
      <c r="P18" s="25">
        <v>0</v>
      </c>
      <c r="Q18" s="26">
        <v>0</v>
      </c>
      <c r="R18" s="26">
        <v>0</v>
      </c>
      <c r="S18" s="25">
        <v>0</v>
      </c>
      <c r="T18" s="24">
        <v>200000</v>
      </c>
      <c r="U18" s="24">
        <v>0</v>
      </c>
      <c r="V18" s="25">
        <v>0</v>
      </c>
      <c r="W18" s="24">
        <v>0</v>
      </c>
      <c r="X18" s="24">
        <v>0</v>
      </c>
      <c r="Y18" s="25">
        <v>0</v>
      </c>
      <c r="Z18" s="26">
        <v>0</v>
      </c>
      <c r="AA18" s="26">
        <v>0</v>
      </c>
      <c r="AB18" s="25">
        <v>0</v>
      </c>
      <c r="AC18" s="24">
        <v>1400000</v>
      </c>
      <c r="AD18" s="24">
        <v>0</v>
      </c>
      <c r="AE18" s="25">
        <f t="shared" si="8"/>
        <v>0</v>
      </c>
      <c r="AF18" s="24">
        <v>50000</v>
      </c>
      <c r="AG18" s="24">
        <v>0</v>
      </c>
      <c r="AH18" s="25">
        <f t="shared" si="9"/>
        <v>0</v>
      </c>
      <c r="AI18" s="26">
        <v>9540000</v>
      </c>
      <c r="AJ18" s="26">
        <v>0</v>
      </c>
      <c r="AK18" s="11">
        <f t="shared" si="10"/>
        <v>0</v>
      </c>
      <c r="AL18" s="24">
        <v>0</v>
      </c>
      <c r="AM18" s="24">
        <v>0</v>
      </c>
      <c r="AN18" s="12">
        <v>0</v>
      </c>
      <c r="AO18" s="24">
        <v>70000</v>
      </c>
      <c r="AP18" s="24">
        <v>0</v>
      </c>
      <c r="AQ18" s="12">
        <v>0</v>
      </c>
      <c r="AR18" s="24">
        <v>0</v>
      </c>
      <c r="AS18" s="24">
        <v>0</v>
      </c>
      <c r="AT18" s="12">
        <v>0</v>
      </c>
      <c r="AU18" s="24">
        <v>300000</v>
      </c>
      <c r="AV18" s="24">
        <v>0</v>
      </c>
      <c r="AW18" s="12">
        <f t="shared" si="14"/>
        <v>0</v>
      </c>
      <c r="AX18" s="24">
        <v>545000</v>
      </c>
      <c r="AY18" s="24">
        <v>0</v>
      </c>
      <c r="AZ18" s="12">
        <f t="shared" si="15"/>
        <v>0</v>
      </c>
      <c r="BA18" s="24">
        <v>0</v>
      </c>
      <c r="BB18" s="24">
        <v>0</v>
      </c>
      <c r="BC18" s="12">
        <v>0</v>
      </c>
      <c r="BD18" s="24">
        <v>470000</v>
      </c>
      <c r="BE18" s="24">
        <v>0</v>
      </c>
      <c r="BF18" s="12">
        <f t="shared" si="17"/>
        <v>0</v>
      </c>
      <c r="BG18" s="24">
        <v>0</v>
      </c>
      <c r="BH18" s="24">
        <v>0</v>
      </c>
      <c r="BI18" s="12">
        <v>0</v>
      </c>
      <c r="BJ18" s="26">
        <v>0</v>
      </c>
      <c r="BK18" s="26">
        <v>0</v>
      </c>
      <c r="BL18" s="12">
        <v>0</v>
      </c>
      <c r="BM18" s="26">
        <v>0</v>
      </c>
      <c r="BN18" s="26">
        <v>0</v>
      </c>
      <c r="BO18" s="12">
        <v>0</v>
      </c>
      <c r="BP18" s="26">
        <v>4050000</v>
      </c>
      <c r="BQ18" s="26">
        <v>0</v>
      </c>
      <c r="BR18" s="12">
        <f t="shared" si="21"/>
        <v>0</v>
      </c>
      <c r="BS18" s="26">
        <v>500000</v>
      </c>
      <c r="BT18" s="26">
        <v>400000</v>
      </c>
      <c r="BU18" s="12">
        <f t="shared" si="22"/>
        <v>0.8</v>
      </c>
      <c r="BV18" s="26">
        <v>1450000</v>
      </c>
      <c r="BW18" s="26">
        <v>0</v>
      </c>
      <c r="BX18" s="25">
        <f t="shared" si="30"/>
        <v>0</v>
      </c>
      <c r="BY18" s="26">
        <v>4649100</v>
      </c>
      <c r="BZ18" s="26">
        <v>108787.82</v>
      </c>
      <c r="CA18" s="12">
        <f t="shared" si="31"/>
        <v>2.3399759093157817E-2</v>
      </c>
      <c r="CB18" s="3">
        <f t="shared" si="29"/>
        <v>27135667</v>
      </c>
      <c r="CC18" s="3">
        <f t="shared" si="29"/>
        <v>586651.66</v>
      </c>
      <c r="CD18" s="19">
        <f>SUM(CC18/CB18)</f>
        <v>2.1619209139027245E-2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280861697.76999998</v>
      </c>
      <c r="C19" s="26">
        <v>11360514.220000001</v>
      </c>
      <c r="D19" s="25">
        <f t="shared" ref="D19:D26" si="32">SUM(C19/B19)</f>
        <v>4.044878426001406E-2</v>
      </c>
      <c r="E19" s="26">
        <v>82572858</v>
      </c>
      <c r="F19" s="26">
        <v>1955386.4</v>
      </c>
      <c r="G19" s="25">
        <f t="shared" ref="G19:G23" si="33">SUM(F19/E19)</f>
        <v>2.3680740225801557E-2</v>
      </c>
      <c r="H19" s="26">
        <v>668195410.36000001</v>
      </c>
      <c r="I19" s="26">
        <v>25694588.510000002</v>
      </c>
      <c r="J19" s="25">
        <f t="shared" si="2"/>
        <v>3.8453703978835574E-2</v>
      </c>
      <c r="K19" s="26">
        <v>613712322</v>
      </c>
      <c r="L19" s="26">
        <v>20121404.399999999</v>
      </c>
      <c r="M19" s="25">
        <f t="shared" si="3"/>
        <v>3.2786378370939728E-2</v>
      </c>
      <c r="N19" s="26">
        <v>169995981</v>
      </c>
      <c r="O19" s="26">
        <v>11977043.75</v>
      </c>
      <c r="P19" s="25">
        <f t="shared" si="4"/>
        <v>7.0454864165288705E-2</v>
      </c>
      <c r="Q19" s="26">
        <v>153340670</v>
      </c>
      <c r="R19" s="26">
        <v>5319509.5999999996</v>
      </c>
      <c r="S19" s="25">
        <f t="shared" si="5"/>
        <v>3.4690794033963718E-2</v>
      </c>
      <c r="T19" s="24">
        <v>527648643</v>
      </c>
      <c r="U19" s="24">
        <v>23683582.379999999</v>
      </c>
      <c r="V19" s="25">
        <f t="shared" si="6"/>
        <v>4.4885138423448954E-2</v>
      </c>
      <c r="W19" s="24">
        <v>86605767</v>
      </c>
      <c r="X19" s="24">
        <v>2649337.13</v>
      </c>
      <c r="Y19" s="25">
        <f t="shared" ref="Y19:Y25" si="34">SUM(X19/W19)</f>
        <v>3.0590770358283413E-2</v>
      </c>
      <c r="Z19" s="26">
        <v>466547907</v>
      </c>
      <c r="AA19" s="26">
        <v>18501969.18</v>
      </c>
      <c r="AB19" s="25">
        <f t="shared" si="28"/>
        <v>3.9657168968930769E-2</v>
      </c>
      <c r="AC19" s="24">
        <v>398852485</v>
      </c>
      <c r="AD19" s="24">
        <v>17589268.100000001</v>
      </c>
      <c r="AE19" s="25">
        <f t="shared" si="8"/>
        <v>4.4099682868968468E-2</v>
      </c>
      <c r="AF19" s="24">
        <v>122074871</v>
      </c>
      <c r="AG19" s="24">
        <v>8227556.7400000002</v>
      </c>
      <c r="AH19" s="25">
        <f t="shared" si="9"/>
        <v>6.739762796882251E-2</v>
      </c>
      <c r="AI19" s="26">
        <v>518159793</v>
      </c>
      <c r="AJ19" s="26">
        <v>18996845.609999999</v>
      </c>
      <c r="AK19" s="11">
        <f t="shared" si="10"/>
        <v>3.6662137561877556E-2</v>
      </c>
      <c r="AL19" s="24">
        <v>726026495</v>
      </c>
      <c r="AM19" s="24">
        <v>29155371.170000002</v>
      </c>
      <c r="AN19" s="12">
        <f t="shared" si="11"/>
        <v>4.0157447931703928E-2</v>
      </c>
      <c r="AO19" s="24">
        <v>188719401.61000001</v>
      </c>
      <c r="AP19" s="24">
        <v>5753847.29</v>
      </c>
      <c r="AQ19" s="12">
        <f t="shared" si="12"/>
        <v>3.0488901728772281E-2</v>
      </c>
      <c r="AR19" s="24">
        <v>143189983</v>
      </c>
      <c r="AS19" s="24">
        <v>10437315.27</v>
      </c>
      <c r="AT19" s="12">
        <f t="shared" si="13"/>
        <v>7.2891378651815331E-2</v>
      </c>
      <c r="AU19" s="24">
        <v>138781187</v>
      </c>
      <c r="AV19" s="24">
        <v>8812434.6400000006</v>
      </c>
      <c r="AW19" s="12">
        <f t="shared" si="14"/>
        <v>6.3498769757604115E-2</v>
      </c>
      <c r="AX19" s="24">
        <v>167953893</v>
      </c>
      <c r="AY19" s="24">
        <v>8248500.9699999997</v>
      </c>
      <c r="AZ19" s="12">
        <f t="shared" si="15"/>
        <v>4.9111698589802855E-2</v>
      </c>
      <c r="BA19" s="24">
        <v>79760487</v>
      </c>
      <c r="BB19" s="24">
        <v>5822008.2999999998</v>
      </c>
      <c r="BC19" s="12">
        <f t="shared" si="16"/>
        <v>7.2993640322181086E-2</v>
      </c>
      <c r="BD19" s="24">
        <v>293159339.79000002</v>
      </c>
      <c r="BE19" s="24">
        <v>16232047.630000001</v>
      </c>
      <c r="BF19" s="12">
        <f t="shared" si="17"/>
        <v>5.5369368895521347E-2</v>
      </c>
      <c r="BG19" s="24">
        <v>202316061</v>
      </c>
      <c r="BH19" s="24">
        <v>8374957.6699999999</v>
      </c>
      <c r="BI19" s="12">
        <f t="shared" si="18"/>
        <v>4.1395416797878441E-2</v>
      </c>
      <c r="BJ19" s="26">
        <v>79838621</v>
      </c>
      <c r="BK19" s="26">
        <v>2275975.7400000002</v>
      </c>
      <c r="BL19" s="12">
        <f t="shared" si="19"/>
        <v>2.8507202547999922E-2</v>
      </c>
      <c r="BM19" s="26">
        <v>273454110</v>
      </c>
      <c r="BN19" s="26">
        <v>11262828.310000001</v>
      </c>
      <c r="BO19" s="12">
        <f t="shared" ref="BO19:BO23" si="35">SUM(BN19/BM19)</f>
        <v>4.1187270178531965E-2</v>
      </c>
      <c r="BP19" s="26">
        <v>151549746</v>
      </c>
      <c r="BQ19" s="26">
        <v>3643881.88</v>
      </c>
      <c r="BR19" s="12">
        <f t="shared" si="21"/>
        <v>2.4044130565550402E-2</v>
      </c>
      <c r="BS19" s="26">
        <v>167668118.03</v>
      </c>
      <c r="BT19" s="26">
        <v>7032601.8499999996</v>
      </c>
      <c r="BU19" s="12">
        <f t="shared" si="22"/>
        <v>4.19435843416677E-2</v>
      </c>
      <c r="BV19" s="26">
        <v>1504343218</v>
      </c>
      <c r="BW19" s="26">
        <v>110121106.52</v>
      </c>
      <c r="BX19" s="25">
        <f t="shared" si="30"/>
        <v>7.3202115848539029E-2</v>
      </c>
      <c r="BY19" s="26">
        <v>3630582066</v>
      </c>
      <c r="BZ19" s="26">
        <v>222357982.44</v>
      </c>
      <c r="CA19" s="12">
        <f t="shared" si="31"/>
        <v>6.1245821853844855E-2</v>
      </c>
      <c r="CB19" s="3">
        <f t="shared" si="29"/>
        <v>11835911131.560001</v>
      </c>
      <c r="CC19" s="3">
        <f>BZ19+BW19+BT19+BQ19+BN19+BK19+BH19+BE19+BB19+AY19+AV19+AS19+AP19+AM19+AJ19+AG19+AD19+AA19+X19+U19+R19+O19+L19+I19+F19+C19</f>
        <v>615607865.70000017</v>
      </c>
      <c r="CD19" s="19">
        <f>SUM(CC19/CB19)</f>
        <v>5.2011869543233176E-2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>
        <v>27232323</v>
      </c>
      <c r="C20" s="26">
        <v>1493043.51</v>
      </c>
      <c r="D20" s="25">
        <f t="shared" si="32"/>
        <v>5.4826153097552496E-2</v>
      </c>
      <c r="E20" s="26">
        <v>16189501</v>
      </c>
      <c r="F20" s="26">
        <v>111000</v>
      </c>
      <c r="G20" s="25">
        <f t="shared" si="33"/>
        <v>6.8562953237409846E-3</v>
      </c>
      <c r="H20" s="26">
        <v>100966066.7</v>
      </c>
      <c r="I20" s="26">
        <v>4098250.52</v>
      </c>
      <c r="J20" s="25">
        <f t="shared" si="2"/>
        <v>4.0590375102727456E-2</v>
      </c>
      <c r="K20" s="26">
        <v>87577370</v>
      </c>
      <c r="L20" s="26">
        <v>2112581.91</v>
      </c>
      <c r="M20" s="25">
        <f t="shared" si="3"/>
        <v>2.4122463485715548E-2</v>
      </c>
      <c r="N20" s="26">
        <v>27623053.699999999</v>
      </c>
      <c r="O20" s="26">
        <v>803938.42</v>
      </c>
      <c r="P20" s="25">
        <f t="shared" si="4"/>
        <v>2.9103893752340643E-2</v>
      </c>
      <c r="Q20" s="26">
        <v>24054796.379999999</v>
      </c>
      <c r="R20" s="26">
        <v>1156198.33</v>
      </c>
      <c r="S20" s="25">
        <f t="shared" si="5"/>
        <v>4.8065188818696626E-2</v>
      </c>
      <c r="T20" s="24">
        <v>86588783.340000004</v>
      </c>
      <c r="U20" s="24">
        <v>1554833.27</v>
      </c>
      <c r="V20" s="25">
        <f t="shared" si="6"/>
        <v>1.7956520579516435E-2</v>
      </c>
      <c r="W20" s="24">
        <v>12811585</v>
      </c>
      <c r="X20" s="24">
        <v>414760.94</v>
      </c>
      <c r="Y20" s="25">
        <f t="shared" si="34"/>
        <v>3.2373897531023682E-2</v>
      </c>
      <c r="Z20" s="26">
        <v>54632000</v>
      </c>
      <c r="AA20" s="26">
        <v>2175612.0499999998</v>
      </c>
      <c r="AB20" s="25">
        <f t="shared" si="28"/>
        <v>3.9823035034412063E-2</v>
      </c>
      <c r="AC20" s="24">
        <v>48367460</v>
      </c>
      <c r="AD20" s="24">
        <v>1169815.58</v>
      </c>
      <c r="AE20" s="25">
        <f t="shared" si="8"/>
        <v>2.4186003978708001E-2</v>
      </c>
      <c r="AF20" s="24">
        <v>18603506</v>
      </c>
      <c r="AG20" s="24">
        <v>400814.61</v>
      </c>
      <c r="AH20" s="25">
        <f t="shared" si="9"/>
        <v>2.1545111442972092E-2</v>
      </c>
      <c r="AI20" s="26">
        <v>54382615</v>
      </c>
      <c r="AJ20" s="26">
        <v>1426685.52</v>
      </c>
      <c r="AK20" s="11">
        <f t="shared" si="10"/>
        <v>2.6234220623631285E-2</v>
      </c>
      <c r="AL20" s="24">
        <v>97938070</v>
      </c>
      <c r="AM20" s="24">
        <v>4302622.8899999997</v>
      </c>
      <c r="AN20" s="12">
        <f t="shared" si="11"/>
        <v>4.3932077587397832E-2</v>
      </c>
      <c r="AO20" s="24">
        <v>29926736.75</v>
      </c>
      <c r="AP20" s="24">
        <v>436009.91</v>
      </c>
      <c r="AQ20" s="12">
        <f t="shared" si="12"/>
        <v>1.4569243337230878E-2</v>
      </c>
      <c r="AR20" s="24">
        <v>21394050</v>
      </c>
      <c r="AS20" s="24">
        <v>382373.17</v>
      </c>
      <c r="AT20" s="12">
        <f t="shared" si="13"/>
        <v>1.7872874467433703E-2</v>
      </c>
      <c r="AU20" s="24">
        <v>28641400</v>
      </c>
      <c r="AV20" s="24">
        <v>846655.78</v>
      </c>
      <c r="AW20" s="12">
        <f t="shared" si="14"/>
        <v>2.9560558492252476E-2</v>
      </c>
      <c r="AX20" s="24">
        <v>23923462</v>
      </c>
      <c r="AY20" s="24">
        <v>1417551.51</v>
      </c>
      <c r="AZ20" s="12">
        <f t="shared" si="15"/>
        <v>5.9253610953130448E-2</v>
      </c>
      <c r="BA20" s="24">
        <v>21946369</v>
      </c>
      <c r="BB20" s="24">
        <v>987554.88</v>
      </c>
      <c r="BC20" s="12">
        <f t="shared" si="16"/>
        <v>4.4998554430575738E-2</v>
      </c>
      <c r="BD20" s="24">
        <v>55310417.07</v>
      </c>
      <c r="BE20" s="24">
        <v>4408496.59</v>
      </c>
      <c r="BF20" s="12">
        <f t="shared" si="17"/>
        <v>7.9704634742144065E-2</v>
      </c>
      <c r="BG20" s="24">
        <v>30976473</v>
      </c>
      <c r="BH20" s="24">
        <v>311565.28000000003</v>
      </c>
      <c r="BI20" s="12">
        <f t="shared" si="18"/>
        <v>1.0058126372230951E-2</v>
      </c>
      <c r="BJ20" s="26">
        <v>15493000</v>
      </c>
      <c r="BK20" s="26">
        <v>834047.27</v>
      </c>
      <c r="BL20" s="12">
        <f t="shared" si="19"/>
        <v>5.3833813335054541E-2</v>
      </c>
      <c r="BM20" s="26">
        <v>27406900</v>
      </c>
      <c r="BN20" s="26">
        <v>460600.08</v>
      </c>
      <c r="BO20" s="12">
        <f t="shared" si="35"/>
        <v>1.6805989732512617E-2</v>
      </c>
      <c r="BP20" s="26">
        <v>13501864</v>
      </c>
      <c r="BQ20" s="26">
        <v>138773.5</v>
      </c>
      <c r="BR20" s="12">
        <f t="shared" si="21"/>
        <v>1.0278099379463458E-2</v>
      </c>
      <c r="BS20" s="26">
        <v>25948525</v>
      </c>
      <c r="BT20" s="26">
        <v>723045.01</v>
      </c>
      <c r="BU20" s="12">
        <f t="shared" si="22"/>
        <v>2.7864589991145931E-2</v>
      </c>
      <c r="BV20" s="26">
        <v>200182000</v>
      </c>
      <c r="BW20" s="26">
        <v>11870744.1</v>
      </c>
      <c r="BX20" s="25">
        <f t="shared" si="30"/>
        <v>5.9299757720474369E-2</v>
      </c>
      <c r="BY20" s="26">
        <v>198880300</v>
      </c>
      <c r="BZ20" s="26">
        <v>3983116.3</v>
      </c>
      <c r="CA20" s="12">
        <f t="shared" si="31"/>
        <v>2.0027706615486803E-2</v>
      </c>
      <c r="CB20" s="3">
        <f t="shared" si="29"/>
        <v>1350498626.9400003</v>
      </c>
      <c r="CC20" s="3">
        <f t="shared" si="29"/>
        <v>48020690.930000007</v>
      </c>
      <c r="CD20" s="19">
        <f t="shared" si="23"/>
        <v>3.5557748798906004E-2</v>
      </c>
      <c r="CF20" s="27"/>
      <c r="CG20" s="27"/>
      <c r="CH20" s="23"/>
      <c r="CI20" s="23"/>
    </row>
    <row r="21" spans="1:87" ht="15.6" x14ac:dyDescent="0.25">
      <c r="A21" s="5" t="s">
        <v>41</v>
      </c>
      <c r="B21" s="26">
        <v>178829154</v>
      </c>
      <c r="C21" s="26">
        <v>5558325.46</v>
      </c>
      <c r="D21" s="25">
        <f t="shared" si="32"/>
        <v>3.1081763435507836E-2</v>
      </c>
      <c r="E21" s="26">
        <v>45695877</v>
      </c>
      <c r="F21" s="26">
        <v>1934374.36</v>
      </c>
      <c r="G21" s="25">
        <f t="shared" si="33"/>
        <v>4.2331485617400452E-2</v>
      </c>
      <c r="H21" s="26">
        <v>351908907</v>
      </c>
      <c r="I21" s="26">
        <v>7943844.9699999997</v>
      </c>
      <c r="J21" s="25">
        <f t="shared" si="2"/>
        <v>2.257358314036649E-2</v>
      </c>
      <c r="K21" s="26">
        <v>317753111</v>
      </c>
      <c r="L21" s="26">
        <v>6284095.9199999999</v>
      </c>
      <c r="M21" s="25">
        <f t="shared" si="3"/>
        <v>1.9776662139430634E-2</v>
      </c>
      <c r="N21" s="26">
        <v>125105872</v>
      </c>
      <c r="O21" s="26">
        <v>3712291.5</v>
      </c>
      <c r="P21" s="25">
        <f t="shared" si="4"/>
        <v>2.9673199512169981E-2</v>
      </c>
      <c r="Q21" s="26">
        <v>105976576</v>
      </c>
      <c r="R21" s="26">
        <v>6235822.8499999996</v>
      </c>
      <c r="S21" s="25">
        <f t="shared" si="5"/>
        <v>5.8841520318603235E-2</v>
      </c>
      <c r="T21" s="24">
        <v>251787600</v>
      </c>
      <c r="U21" s="24">
        <v>6372626.7699999996</v>
      </c>
      <c r="V21" s="25">
        <f t="shared" si="6"/>
        <v>2.5309533789590909E-2</v>
      </c>
      <c r="W21" s="24">
        <v>50608039</v>
      </c>
      <c r="X21" s="24">
        <v>2252281.4500000002</v>
      </c>
      <c r="Y21" s="25">
        <f t="shared" si="34"/>
        <v>4.4504420532872263E-2</v>
      </c>
      <c r="Z21" s="26">
        <v>240584309</v>
      </c>
      <c r="AA21" s="26">
        <v>7087611.1799999997</v>
      </c>
      <c r="AB21" s="25">
        <f t="shared" si="28"/>
        <v>2.945998934618799E-2</v>
      </c>
      <c r="AC21" s="24">
        <v>315960305</v>
      </c>
      <c r="AD21" s="24">
        <v>8119139.4400000004</v>
      </c>
      <c r="AE21" s="25">
        <f t="shared" si="8"/>
        <v>2.5696707186049845E-2</v>
      </c>
      <c r="AF21" s="24">
        <v>75751325</v>
      </c>
      <c r="AG21" s="24">
        <v>3280836.88</v>
      </c>
      <c r="AH21" s="25">
        <f t="shared" si="9"/>
        <v>4.3310620375287164E-2</v>
      </c>
      <c r="AI21" s="26">
        <v>413821047</v>
      </c>
      <c r="AJ21" s="26">
        <v>24746896.440000001</v>
      </c>
      <c r="AK21" s="11">
        <f t="shared" si="10"/>
        <v>5.9800961356129383E-2</v>
      </c>
      <c r="AL21" s="24">
        <v>333266533</v>
      </c>
      <c r="AM21" s="24">
        <v>11568442.48</v>
      </c>
      <c r="AN21" s="12">
        <f t="shared" si="11"/>
        <v>3.4712283816389092E-2</v>
      </c>
      <c r="AO21" s="24">
        <v>61947663</v>
      </c>
      <c r="AP21" s="24">
        <v>1839526.03</v>
      </c>
      <c r="AQ21" s="12">
        <f t="shared" si="12"/>
        <v>2.9694841434131262E-2</v>
      </c>
      <c r="AR21" s="24">
        <v>76681295</v>
      </c>
      <c r="AS21" s="24">
        <v>2564767.5099999998</v>
      </c>
      <c r="AT21" s="12">
        <f t="shared" si="13"/>
        <v>3.3447107407354036E-2</v>
      </c>
      <c r="AU21" s="24">
        <v>59654419.310000002</v>
      </c>
      <c r="AV21" s="24">
        <v>2369244.1800000002</v>
      </c>
      <c r="AW21" s="12">
        <f t="shared" si="14"/>
        <v>3.9716155272386311E-2</v>
      </c>
      <c r="AX21" s="24">
        <v>96105619</v>
      </c>
      <c r="AY21" s="24">
        <v>2875432.38</v>
      </c>
      <c r="AZ21" s="12">
        <f t="shared" si="15"/>
        <v>2.9919503249856805E-2</v>
      </c>
      <c r="BA21" s="24">
        <v>53792693</v>
      </c>
      <c r="BB21" s="24">
        <v>1159788.8500000001</v>
      </c>
      <c r="BC21" s="12">
        <f t="shared" si="16"/>
        <v>2.1560341847916036E-2</v>
      </c>
      <c r="BD21" s="24">
        <v>130347576</v>
      </c>
      <c r="BE21" s="24">
        <v>5305823.75</v>
      </c>
      <c r="BF21" s="12">
        <f t="shared" si="17"/>
        <v>4.0705196926715384E-2</v>
      </c>
      <c r="BG21" s="24">
        <v>94037758</v>
      </c>
      <c r="BH21" s="24">
        <v>2257841.91</v>
      </c>
      <c r="BI21" s="12">
        <f t="shared" si="18"/>
        <v>2.4009950449903325E-2</v>
      </c>
      <c r="BJ21" s="26">
        <v>85656063</v>
      </c>
      <c r="BK21" s="26">
        <v>5248108.1500000004</v>
      </c>
      <c r="BL21" s="12">
        <f t="shared" si="19"/>
        <v>6.1269546675289062E-2</v>
      </c>
      <c r="BM21" s="26">
        <v>108327560</v>
      </c>
      <c r="BN21" s="26">
        <v>2191979.08</v>
      </c>
      <c r="BO21" s="12">
        <f t="shared" si="35"/>
        <v>2.0234731401685777E-2</v>
      </c>
      <c r="BP21" s="26">
        <v>101734185</v>
      </c>
      <c r="BQ21" s="26">
        <v>4806220.0999999996</v>
      </c>
      <c r="BR21" s="12">
        <f t="shared" si="21"/>
        <v>4.7242921344482186E-2</v>
      </c>
      <c r="BS21" s="26">
        <v>70451790</v>
      </c>
      <c r="BT21" s="26">
        <v>1786808.81</v>
      </c>
      <c r="BU21" s="12">
        <f t="shared" si="22"/>
        <v>2.536214920870002E-2</v>
      </c>
      <c r="BV21" s="26">
        <v>641338821</v>
      </c>
      <c r="BW21" s="26">
        <v>14111373.539999999</v>
      </c>
      <c r="BX21" s="25">
        <f t="shared" si="30"/>
        <v>2.2002992923455041E-2</v>
      </c>
      <c r="BY21" s="26">
        <v>1785331869</v>
      </c>
      <c r="BZ21" s="26">
        <v>51934834.990000002</v>
      </c>
      <c r="CA21" s="12">
        <f t="shared" si="31"/>
        <v>2.9089737259375612E-2</v>
      </c>
      <c r="CB21" s="3">
        <f t="shared" si="29"/>
        <v>6172455966.3099995</v>
      </c>
      <c r="CC21" s="3">
        <f t="shared" si="29"/>
        <v>193548338.98000002</v>
      </c>
      <c r="CD21" s="19">
        <f t="shared" si="23"/>
        <v>3.1356779219877784E-2</v>
      </c>
      <c r="CE21" s="31"/>
      <c r="CF21" s="27"/>
      <c r="CG21" s="27"/>
      <c r="CH21" s="23"/>
      <c r="CI21" s="23"/>
    </row>
    <row r="22" spans="1:87" ht="15.6" x14ac:dyDescent="0.25">
      <c r="A22" s="5" t="s">
        <v>52</v>
      </c>
      <c r="B22" s="26">
        <v>1380000</v>
      </c>
      <c r="C22" s="26">
        <v>19800</v>
      </c>
      <c r="D22" s="25">
        <f t="shared" si="32"/>
        <v>1.4347826086956521E-2</v>
      </c>
      <c r="E22" s="26">
        <v>6595257</v>
      </c>
      <c r="F22" s="26">
        <v>76157.440000000002</v>
      </c>
      <c r="G22" s="25">
        <f t="shared" si="33"/>
        <v>1.1547304373430786E-2</v>
      </c>
      <c r="H22" s="26">
        <v>28923170</v>
      </c>
      <c r="I22" s="26">
        <v>1674946.5</v>
      </c>
      <c r="J22" s="25">
        <f t="shared" si="2"/>
        <v>5.7910197948565112E-2</v>
      </c>
      <c r="K22" s="26">
        <v>8392460</v>
      </c>
      <c r="L22" s="26">
        <v>330774.95</v>
      </c>
      <c r="M22" s="25">
        <f t="shared" si="3"/>
        <v>3.9413348410358824E-2</v>
      </c>
      <c r="N22" s="26">
        <v>2442240</v>
      </c>
      <c r="O22" s="26">
        <v>26478.15</v>
      </c>
      <c r="P22" s="25">
        <f t="shared" si="4"/>
        <v>1.0841747739779875E-2</v>
      </c>
      <c r="Q22" s="26">
        <v>950000</v>
      </c>
      <c r="R22" s="26">
        <v>41821.410000000003</v>
      </c>
      <c r="S22" s="25">
        <f t="shared" si="5"/>
        <v>4.4022536842105268E-2</v>
      </c>
      <c r="T22" s="24">
        <v>14343272</v>
      </c>
      <c r="U22" s="24">
        <v>215600.63</v>
      </c>
      <c r="V22" s="25">
        <f t="shared" si="6"/>
        <v>1.5031481659136075E-2</v>
      </c>
      <c r="W22" s="24">
        <v>7532558.9000000004</v>
      </c>
      <c r="X22" s="24">
        <v>138628.76999999999</v>
      </c>
      <c r="Y22" s="25">
        <f t="shared" si="34"/>
        <v>1.8403941056471525E-2</v>
      </c>
      <c r="Z22" s="26">
        <v>950000</v>
      </c>
      <c r="AA22" s="26">
        <v>31100</v>
      </c>
      <c r="AB22" s="25">
        <f t="shared" si="28"/>
        <v>3.2736842105263154E-2</v>
      </c>
      <c r="AC22" s="24">
        <v>811000</v>
      </c>
      <c r="AD22" s="24">
        <v>62347</v>
      </c>
      <c r="AE22" s="25">
        <f t="shared" si="8"/>
        <v>7.6876695437731193E-2</v>
      </c>
      <c r="AF22" s="24">
        <v>6513900</v>
      </c>
      <c r="AG22" s="24">
        <v>181216.92</v>
      </c>
      <c r="AH22" s="25">
        <f t="shared" si="9"/>
        <v>2.7820034080965322E-2</v>
      </c>
      <c r="AI22" s="26">
        <v>18334544</v>
      </c>
      <c r="AJ22" s="26">
        <v>538346.31000000006</v>
      </c>
      <c r="AK22" s="11">
        <f t="shared" si="10"/>
        <v>2.9362405195351465E-2</v>
      </c>
      <c r="AL22" s="24">
        <v>17813200</v>
      </c>
      <c r="AM22" s="24">
        <v>540110.84</v>
      </c>
      <c r="AN22" s="12">
        <f t="shared" si="11"/>
        <v>3.0320820515123616E-2</v>
      </c>
      <c r="AO22" s="24">
        <v>5078000</v>
      </c>
      <c r="AP22" s="24">
        <v>0</v>
      </c>
      <c r="AQ22" s="12">
        <f t="shared" si="12"/>
        <v>0</v>
      </c>
      <c r="AR22" s="24">
        <v>7419236</v>
      </c>
      <c r="AS22" s="24">
        <v>151481.22</v>
      </c>
      <c r="AT22" s="12">
        <f t="shared" si="13"/>
        <v>2.0417361032861066E-2</v>
      </c>
      <c r="AU22" s="24">
        <v>4369000</v>
      </c>
      <c r="AV22" s="24">
        <v>32116.59</v>
      </c>
      <c r="AW22" s="12">
        <f t="shared" si="14"/>
        <v>7.3510162508583204E-3</v>
      </c>
      <c r="AX22" s="24">
        <v>15866933.25</v>
      </c>
      <c r="AY22" s="24">
        <v>230466.74</v>
      </c>
      <c r="AZ22" s="12">
        <f t="shared" si="15"/>
        <v>1.4524970665014928E-2</v>
      </c>
      <c r="BA22" s="24">
        <v>600000</v>
      </c>
      <c r="BB22" s="24">
        <v>6000</v>
      </c>
      <c r="BC22" s="12">
        <f t="shared" si="16"/>
        <v>0.01</v>
      </c>
      <c r="BD22" s="24">
        <v>4223000</v>
      </c>
      <c r="BE22" s="24">
        <v>94260.04</v>
      </c>
      <c r="BF22" s="12">
        <f t="shared" si="17"/>
        <v>2.2320634619938429E-2</v>
      </c>
      <c r="BG22" s="24">
        <v>1000000</v>
      </c>
      <c r="BH22" s="24">
        <v>25023.62</v>
      </c>
      <c r="BI22" s="12">
        <f t="shared" si="18"/>
        <v>2.502362E-2</v>
      </c>
      <c r="BJ22" s="26">
        <v>3320000</v>
      </c>
      <c r="BK22" s="26">
        <v>9490</v>
      </c>
      <c r="BL22" s="12">
        <f t="shared" si="19"/>
        <v>2.8584337349397589E-3</v>
      </c>
      <c r="BM22" s="26">
        <v>1365000</v>
      </c>
      <c r="BN22" s="26">
        <v>73870</v>
      </c>
      <c r="BO22" s="12">
        <f t="shared" si="35"/>
        <v>5.4117216117216115E-2</v>
      </c>
      <c r="BP22" s="26">
        <v>830000</v>
      </c>
      <c r="BQ22" s="26">
        <v>0</v>
      </c>
      <c r="BR22" s="12">
        <f t="shared" si="21"/>
        <v>0</v>
      </c>
      <c r="BS22" s="26">
        <v>446000</v>
      </c>
      <c r="BT22" s="26">
        <v>37400</v>
      </c>
      <c r="BU22" s="12">
        <f t="shared" si="22"/>
        <v>8.3856502242152464E-2</v>
      </c>
      <c r="BV22" s="26">
        <v>63150000</v>
      </c>
      <c r="BW22" s="26">
        <v>2879765.08</v>
      </c>
      <c r="BX22" s="25">
        <f t="shared" si="30"/>
        <v>4.5601980680918447E-2</v>
      </c>
      <c r="BY22" s="26">
        <v>70045500</v>
      </c>
      <c r="BZ22" s="26">
        <v>1613572.38</v>
      </c>
      <c r="CA22" s="12">
        <f t="shared" si="31"/>
        <v>2.3036060560635584E-2</v>
      </c>
      <c r="CB22" s="3">
        <f t="shared" si="29"/>
        <v>292694271.14999998</v>
      </c>
      <c r="CC22" s="3">
        <f>C22+F22+I22+L22+O22+R22+U22+X22+AA22+AD22+AG22+AJ22+AM22+AP22+AS22+AV22+AY22+BB22+BE22+BH22+BK22+BN22+BQ22+BT22+BW22+BZ22</f>
        <v>9030774.5899999999</v>
      </c>
      <c r="CD22" s="19">
        <f t="shared" si="23"/>
        <v>3.0853950624034961E-2</v>
      </c>
      <c r="CE22" s="31"/>
      <c r="CF22" s="27"/>
      <c r="CG22" s="27"/>
      <c r="CH22" s="23"/>
      <c r="CI22" s="23"/>
    </row>
    <row r="23" spans="1:87" ht="15.6" x14ac:dyDescent="0.25">
      <c r="A23" s="14" t="s">
        <v>55</v>
      </c>
      <c r="B23" s="26">
        <v>900000</v>
      </c>
      <c r="C23" s="26">
        <v>70000</v>
      </c>
      <c r="D23" s="25">
        <f>SUM(C23/B23)</f>
        <v>7.7777777777777779E-2</v>
      </c>
      <c r="E23" s="26">
        <v>1100000</v>
      </c>
      <c r="F23" s="26">
        <v>16950</v>
      </c>
      <c r="G23" s="25">
        <f t="shared" si="33"/>
        <v>1.5409090909090909E-2</v>
      </c>
      <c r="H23" s="26">
        <v>10663993</v>
      </c>
      <c r="I23" s="26">
        <v>431276.44</v>
      </c>
      <c r="J23" s="25">
        <f t="shared" si="2"/>
        <v>4.0442303366103112E-2</v>
      </c>
      <c r="K23" s="26">
        <v>1573560</v>
      </c>
      <c r="L23" s="26">
        <v>0</v>
      </c>
      <c r="M23" s="25">
        <f t="shared" si="3"/>
        <v>0</v>
      </c>
      <c r="N23" s="26">
        <v>1000000</v>
      </c>
      <c r="O23" s="26">
        <v>83300</v>
      </c>
      <c r="P23" s="25">
        <f t="shared" si="4"/>
        <v>8.3299999999999999E-2</v>
      </c>
      <c r="Q23" s="26">
        <v>950000</v>
      </c>
      <c r="R23" s="26">
        <v>0</v>
      </c>
      <c r="S23" s="25">
        <f t="shared" si="5"/>
        <v>0</v>
      </c>
      <c r="T23" s="24">
        <v>7574342</v>
      </c>
      <c r="U23" s="24">
        <v>497844.12</v>
      </c>
      <c r="V23" s="25">
        <f t="shared" si="6"/>
        <v>6.5727705456130714E-2</v>
      </c>
      <c r="W23" s="24">
        <v>2298000</v>
      </c>
      <c r="X23" s="24">
        <v>0</v>
      </c>
      <c r="Y23" s="25">
        <f t="shared" si="34"/>
        <v>0</v>
      </c>
      <c r="Z23" s="26">
        <v>3400000</v>
      </c>
      <c r="AA23" s="26">
        <v>405000</v>
      </c>
      <c r="AB23" s="25">
        <f t="shared" si="28"/>
        <v>0.11911764705882352</v>
      </c>
      <c r="AC23" s="24">
        <v>2250000</v>
      </c>
      <c r="AD23" s="24">
        <v>187000</v>
      </c>
      <c r="AE23" s="25">
        <f t="shared" si="8"/>
        <v>8.3111111111111108E-2</v>
      </c>
      <c r="AF23" s="24">
        <v>1500000</v>
      </c>
      <c r="AG23" s="24">
        <v>0</v>
      </c>
      <c r="AH23" s="25">
        <f t="shared" si="9"/>
        <v>0</v>
      </c>
      <c r="AI23" s="26">
        <v>2300000</v>
      </c>
      <c r="AJ23" s="26">
        <v>190000</v>
      </c>
      <c r="AK23" s="11">
        <f t="shared" si="10"/>
        <v>8.2608695652173908E-2</v>
      </c>
      <c r="AL23" s="24">
        <v>9950000</v>
      </c>
      <c r="AM23" s="24">
        <v>290806.37</v>
      </c>
      <c r="AN23" s="12">
        <f t="shared" si="11"/>
        <v>2.9226770854271358E-2</v>
      </c>
      <c r="AO23" s="24">
        <v>3231100</v>
      </c>
      <c r="AP23" s="24">
        <v>0</v>
      </c>
      <c r="AQ23" s="12">
        <f t="shared" si="12"/>
        <v>0</v>
      </c>
      <c r="AR23" s="24">
        <v>1850000</v>
      </c>
      <c r="AS23" s="24">
        <v>0</v>
      </c>
      <c r="AT23" s="12">
        <f t="shared" si="13"/>
        <v>0</v>
      </c>
      <c r="AU23" s="24">
        <v>1447000</v>
      </c>
      <c r="AV23" s="24">
        <v>0</v>
      </c>
      <c r="AW23" s="12">
        <f t="shared" si="14"/>
        <v>0</v>
      </c>
      <c r="AX23" s="24">
        <v>1700000</v>
      </c>
      <c r="AY23" s="24">
        <v>80000</v>
      </c>
      <c r="AZ23" s="12">
        <f t="shared" si="15"/>
        <v>4.7058823529411764E-2</v>
      </c>
      <c r="BA23" s="24">
        <v>1500000</v>
      </c>
      <c r="BB23" s="24">
        <v>150000</v>
      </c>
      <c r="BC23" s="12">
        <f t="shared" si="16"/>
        <v>0.1</v>
      </c>
      <c r="BD23" s="24">
        <v>3500000</v>
      </c>
      <c r="BE23" s="24">
        <v>273000</v>
      </c>
      <c r="BF23" s="12">
        <f t="shared" si="17"/>
        <v>7.8E-2</v>
      </c>
      <c r="BG23" s="24">
        <v>2109100</v>
      </c>
      <c r="BH23" s="24">
        <v>80000</v>
      </c>
      <c r="BI23" s="12">
        <f t="shared" si="18"/>
        <v>3.7930870987625057E-2</v>
      </c>
      <c r="BJ23" s="26">
        <v>1050000</v>
      </c>
      <c r="BK23" s="26">
        <v>0</v>
      </c>
      <c r="BL23" s="12">
        <f t="shared" si="19"/>
        <v>0</v>
      </c>
      <c r="BM23" s="26">
        <v>4361000</v>
      </c>
      <c r="BN23" s="26">
        <v>322762.78000000003</v>
      </c>
      <c r="BO23" s="12">
        <f t="shared" si="35"/>
        <v>7.401118550791104E-2</v>
      </c>
      <c r="BP23" s="26">
        <v>2500000</v>
      </c>
      <c r="BQ23" s="26">
        <v>0</v>
      </c>
      <c r="BR23" s="12">
        <f t="shared" si="21"/>
        <v>0</v>
      </c>
      <c r="BS23" s="26">
        <v>1500000</v>
      </c>
      <c r="BT23" s="26">
        <v>100000</v>
      </c>
      <c r="BU23" s="12">
        <f t="shared" si="22"/>
        <v>6.6666666666666666E-2</v>
      </c>
      <c r="BV23" s="26">
        <v>8050000</v>
      </c>
      <c r="BW23" s="26">
        <v>0</v>
      </c>
      <c r="BX23" s="25">
        <f t="shared" si="30"/>
        <v>0</v>
      </c>
      <c r="BY23" s="26">
        <v>23734480</v>
      </c>
      <c r="BZ23" s="26">
        <v>1000000</v>
      </c>
      <c r="CA23" s="12">
        <f t="shared" si="31"/>
        <v>4.2132795831212648E-2</v>
      </c>
      <c r="CB23" s="3">
        <f t="shared" si="29"/>
        <v>101992575</v>
      </c>
      <c r="CC23" s="3">
        <f>C23+F23+I23+L23+O23+R23+U23+X23+AA23+AD23+AG23+AJ23+AM23+AP23+AS23+AV23+AY23+BB23+BE23+BH23+BK23+BN23+BQ23+BT23+BW23+BZ23</f>
        <v>4177939.71</v>
      </c>
      <c r="CD23" s="19">
        <f t="shared" si="23"/>
        <v>4.0963175113482526E-2</v>
      </c>
      <c r="CE23" s="31"/>
      <c r="CF23" s="27"/>
      <c r="CG23" s="27"/>
      <c r="CH23" s="23"/>
      <c r="CI23" s="23"/>
    </row>
    <row r="24" spans="1:87" s="34" customFormat="1" ht="31.2" x14ac:dyDescent="0.25">
      <c r="A24" s="14" t="s">
        <v>56</v>
      </c>
      <c r="B24" s="26">
        <v>1340000</v>
      </c>
      <c r="C24" s="26">
        <v>129995.17</v>
      </c>
      <c r="D24" s="25">
        <f t="shared" si="32"/>
        <v>9.701132089552239E-2</v>
      </c>
      <c r="E24" s="26">
        <v>0</v>
      </c>
      <c r="F24" s="26">
        <v>0</v>
      </c>
      <c r="G24" s="25">
        <v>0</v>
      </c>
      <c r="H24" s="26">
        <v>7153507</v>
      </c>
      <c r="I24" s="26">
        <v>681878.2</v>
      </c>
      <c r="J24" s="25">
        <f t="shared" si="2"/>
        <v>9.5320826554024476E-2</v>
      </c>
      <c r="K24" s="26">
        <v>1217260</v>
      </c>
      <c r="L24" s="26">
        <v>121649</v>
      </c>
      <c r="M24" s="25">
        <f t="shared" si="3"/>
        <v>9.9936743177299836E-2</v>
      </c>
      <c r="N24" s="26">
        <v>30000</v>
      </c>
      <c r="O24" s="26">
        <v>0</v>
      </c>
      <c r="P24" s="25">
        <f t="shared" si="4"/>
        <v>0</v>
      </c>
      <c r="Q24" s="26">
        <v>580000</v>
      </c>
      <c r="R24" s="26">
        <v>13589</v>
      </c>
      <c r="S24" s="25">
        <f t="shared" si="5"/>
        <v>2.3429310344827585E-2</v>
      </c>
      <c r="T24" s="24">
        <v>1682822</v>
      </c>
      <c r="U24" s="24">
        <v>28574.89</v>
      </c>
      <c r="V24" s="25">
        <f t="shared" si="6"/>
        <v>1.6980340166696181E-2</v>
      </c>
      <c r="W24" s="24">
        <v>694044</v>
      </c>
      <c r="X24" s="24">
        <v>77066.210000000006</v>
      </c>
      <c r="Y24" s="25">
        <f t="shared" si="34"/>
        <v>0.11103937214355286</v>
      </c>
      <c r="Z24" s="26">
        <v>5424820</v>
      </c>
      <c r="AA24" s="26">
        <v>71254</v>
      </c>
      <c r="AB24" s="25">
        <f t="shared" si="28"/>
        <v>1.3134813689670809E-2</v>
      </c>
      <c r="AC24" s="24">
        <v>1450000</v>
      </c>
      <c r="AD24" s="24">
        <v>37608</v>
      </c>
      <c r="AE24" s="25">
        <f t="shared" si="8"/>
        <v>2.5936551724137932E-2</v>
      </c>
      <c r="AF24" s="24">
        <v>348000</v>
      </c>
      <c r="AG24" s="24">
        <v>21025</v>
      </c>
      <c r="AH24" s="25">
        <f t="shared" si="9"/>
        <v>6.0416666666666667E-2</v>
      </c>
      <c r="AI24" s="26">
        <v>1333000</v>
      </c>
      <c r="AJ24" s="26">
        <v>19741</v>
      </c>
      <c r="AK24" s="11">
        <f t="shared" si="10"/>
        <v>1.4809452363090773E-2</v>
      </c>
      <c r="AL24" s="24">
        <v>4949005</v>
      </c>
      <c r="AM24" s="24">
        <v>464663.65</v>
      </c>
      <c r="AN24" s="12">
        <f t="shared" si="11"/>
        <v>9.3890317346618166E-2</v>
      </c>
      <c r="AO24" s="24">
        <v>204000</v>
      </c>
      <c r="AP24" s="24">
        <v>17521</v>
      </c>
      <c r="AQ24" s="12">
        <f t="shared" si="12"/>
        <v>8.588725490196078E-2</v>
      </c>
      <c r="AR24" s="24">
        <v>337888</v>
      </c>
      <c r="AS24" s="24">
        <v>28180</v>
      </c>
      <c r="AT24" s="12">
        <f t="shared" si="13"/>
        <v>8.3400416706127481E-2</v>
      </c>
      <c r="AU24" s="24">
        <v>325000</v>
      </c>
      <c r="AV24" s="24">
        <v>25479</v>
      </c>
      <c r="AW24" s="12">
        <f t="shared" si="14"/>
        <v>7.8396923076923072E-2</v>
      </c>
      <c r="AX24" s="24">
        <v>157668</v>
      </c>
      <c r="AY24" s="24">
        <v>8550</v>
      </c>
      <c r="AZ24" s="12">
        <f t="shared" si="15"/>
        <v>5.4227871223076339E-2</v>
      </c>
      <c r="BA24" s="24">
        <v>120000</v>
      </c>
      <c r="BB24" s="24">
        <v>10338</v>
      </c>
      <c r="BC24" s="12">
        <f t="shared" si="16"/>
        <v>8.6150000000000004E-2</v>
      </c>
      <c r="BD24" s="24">
        <v>130000</v>
      </c>
      <c r="BE24" s="24">
        <v>10586</v>
      </c>
      <c r="BF24" s="12">
        <f t="shared" si="17"/>
        <v>8.1430769230769237E-2</v>
      </c>
      <c r="BG24" s="24">
        <v>1426516</v>
      </c>
      <c r="BH24" s="24">
        <v>238984.42</v>
      </c>
      <c r="BI24" s="12">
        <f t="shared" si="18"/>
        <v>0.16753013636019506</v>
      </c>
      <c r="BJ24" s="26">
        <v>0</v>
      </c>
      <c r="BK24" s="26">
        <v>0</v>
      </c>
      <c r="BL24" s="32">
        <v>0</v>
      </c>
      <c r="BM24" s="26">
        <v>0</v>
      </c>
      <c r="BN24" s="26">
        <v>0</v>
      </c>
      <c r="BO24" s="12">
        <v>0</v>
      </c>
      <c r="BP24" s="26">
        <v>150000</v>
      </c>
      <c r="BQ24" s="26">
        <v>0</v>
      </c>
      <c r="BR24" s="12">
        <f t="shared" si="21"/>
        <v>0</v>
      </c>
      <c r="BS24" s="26">
        <v>385000</v>
      </c>
      <c r="BT24" s="26">
        <v>31102</v>
      </c>
      <c r="BU24" s="12">
        <f t="shared" si="22"/>
        <v>8.0784415584415584E-2</v>
      </c>
      <c r="BV24" s="26">
        <v>14000000</v>
      </c>
      <c r="BW24" s="26">
        <v>1221489.82</v>
      </c>
      <c r="BX24" s="25">
        <f t="shared" si="30"/>
        <v>8.7249272857142859E-2</v>
      </c>
      <c r="BY24" s="26">
        <v>80000000</v>
      </c>
      <c r="BZ24" s="26">
        <v>6342657.54</v>
      </c>
      <c r="CA24" s="12">
        <f t="shared" si="31"/>
        <v>7.9283219249999995E-2</v>
      </c>
      <c r="CB24" s="3">
        <f t="shared" si="29"/>
        <v>123438530</v>
      </c>
      <c r="CC24" s="3">
        <f>C24+F24+I24+L24+O24+R24+U24+X24+AA24+AD24+AG24+AJ24+AM24+AP24+AS24+AV24+AY24+BB24+BE24+BH24+BK24+BN24+BQ24+BT24+BW24+BZ24</f>
        <v>9601931.9000000004</v>
      </c>
      <c r="CD24" s="19">
        <f t="shared" si="23"/>
        <v>7.778715365453559E-2</v>
      </c>
      <c r="CE24" s="33"/>
      <c r="CF24" s="27"/>
      <c r="CG24" s="27"/>
      <c r="CH24" s="23"/>
      <c r="CI24" s="23"/>
    </row>
    <row r="25" spans="1:87" ht="15.6" x14ac:dyDescent="0.25">
      <c r="A25" s="5" t="s">
        <v>42</v>
      </c>
      <c r="B25" s="35">
        <v>0</v>
      </c>
      <c r="C25" s="35">
        <v>0</v>
      </c>
      <c r="D25" s="25">
        <v>0</v>
      </c>
      <c r="E25" s="24">
        <v>0</v>
      </c>
      <c r="F25" s="24">
        <v>0</v>
      </c>
      <c r="G25" s="25">
        <v>0</v>
      </c>
      <c r="H25" s="24">
        <v>0</v>
      </c>
      <c r="I25" s="24">
        <v>0</v>
      </c>
      <c r="J25" s="25">
        <v>0</v>
      </c>
      <c r="K25" s="26">
        <v>0</v>
      </c>
      <c r="L25" s="26">
        <v>20000</v>
      </c>
      <c r="M25" s="25">
        <v>0</v>
      </c>
      <c r="N25" s="24">
        <v>0</v>
      </c>
      <c r="O25" s="24">
        <v>0</v>
      </c>
      <c r="P25" s="25">
        <v>0</v>
      </c>
      <c r="Q25" s="24">
        <v>0</v>
      </c>
      <c r="R25" s="24">
        <v>0</v>
      </c>
      <c r="S25" s="25">
        <v>0</v>
      </c>
      <c r="T25" s="24">
        <v>0</v>
      </c>
      <c r="U25" s="24">
        <v>0</v>
      </c>
      <c r="V25" s="25">
        <v>0</v>
      </c>
      <c r="W25" s="24">
        <v>500000</v>
      </c>
      <c r="X25" s="24">
        <v>0</v>
      </c>
      <c r="Y25" s="25">
        <f t="shared" si="34"/>
        <v>0</v>
      </c>
      <c r="Z25" s="24">
        <v>0</v>
      </c>
      <c r="AA25" s="24">
        <v>0</v>
      </c>
      <c r="AB25" s="25">
        <v>0</v>
      </c>
      <c r="AC25" s="24">
        <v>0</v>
      </c>
      <c r="AD25" s="24">
        <v>0</v>
      </c>
      <c r="AE25" s="25">
        <v>0</v>
      </c>
      <c r="AF25" s="24">
        <v>0</v>
      </c>
      <c r="AG25" s="24">
        <v>0</v>
      </c>
      <c r="AH25" s="25">
        <v>0</v>
      </c>
      <c r="AI25" s="24">
        <v>0</v>
      </c>
      <c r="AJ25" s="24">
        <v>0</v>
      </c>
      <c r="AK25" s="11">
        <v>0</v>
      </c>
      <c r="AL25" s="24">
        <v>0</v>
      </c>
      <c r="AM25" s="24">
        <v>0</v>
      </c>
      <c r="AN25" s="12">
        <v>0</v>
      </c>
      <c r="AO25" s="24">
        <v>0</v>
      </c>
      <c r="AP25" s="24">
        <v>0</v>
      </c>
      <c r="AQ25" s="12">
        <v>0</v>
      </c>
      <c r="AR25" s="35">
        <v>0</v>
      </c>
      <c r="AS25" s="35">
        <v>0</v>
      </c>
      <c r="AT25" s="12">
        <v>0</v>
      </c>
      <c r="AU25" s="24">
        <v>0</v>
      </c>
      <c r="AV25" s="24">
        <v>0</v>
      </c>
      <c r="AW25" s="12">
        <v>0</v>
      </c>
      <c r="AX25" s="24">
        <v>0</v>
      </c>
      <c r="AY25" s="24">
        <v>0</v>
      </c>
      <c r="AZ25" s="12">
        <v>0</v>
      </c>
      <c r="BA25" s="24">
        <v>0</v>
      </c>
      <c r="BB25" s="24">
        <v>0</v>
      </c>
      <c r="BC25" s="12">
        <v>0</v>
      </c>
      <c r="BD25" s="24">
        <v>0</v>
      </c>
      <c r="BE25" s="24">
        <v>0</v>
      </c>
      <c r="BF25" s="12">
        <v>0</v>
      </c>
      <c r="BG25" s="36">
        <v>0</v>
      </c>
      <c r="BH25" s="36">
        <v>0</v>
      </c>
      <c r="BI25" s="12">
        <v>0</v>
      </c>
      <c r="BJ25" s="24">
        <v>0</v>
      </c>
      <c r="BK25" s="24">
        <v>0</v>
      </c>
      <c r="BL25" s="12">
        <v>0</v>
      </c>
      <c r="BM25" s="36">
        <v>0</v>
      </c>
      <c r="BN25" s="36">
        <v>0</v>
      </c>
      <c r="BO25" s="12">
        <v>0</v>
      </c>
      <c r="BP25" s="24">
        <v>0</v>
      </c>
      <c r="BQ25" s="24">
        <v>0</v>
      </c>
      <c r="BR25" s="12">
        <v>0</v>
      </c>
      <c r="BS25" s="36">
        <v>0</v>
      </c>
      <c r="BT25" s="36">
        <v>44749</v>
      </c>
      <c r="BU25" s="12">
        <v>0</v>
      </c>
      <c r="BV25" s="24">
        <v>0</v>
      </c>
      <c r="BW25" s="24">
        <v>0</v>
      </c>
      <c r="BX25" s="25">
        <v>0</v>
      </c>
      <c r="BY25" s="24">
        <v>0</v>
      </c>
      <c r="BZ25" s="24">
        <v>0</v>
      </c>
      <c r="CA25" s="12">
        <v>0</v>
      </c>
      <c r="CB25" s="3">
        <f t="shared" si="29"/>
        <v>500000</v>
      </c>
      <c r="CC25" s="3">
        <f>C25+F25+I25+L25+O25+R25+U25+X25+AA25+AD25+AG25+AJ25+AM25+AP25+AS25+AV25+AY25+BB25+BE25+BH25+BK25+BN25+BQ25+BT25+BW25+BZ25</f>
        <v>64749</v>
      </c>
      <c r="CD25" s="19">
        <f t="shared" si="23"/>
        <v>0.129498</v>
      </c>
      <c r="CF25" s="27"/>
      <c r="CG25" s="27"/>
      <c r="CH25" s="23"/>
      <c r="CI25" s="23"/>
    </row>
    <row r="26" spans="1:87" s="13" customFormat="1" ht="15.6" x14ac:dyDescent="0.3">
      <c r="A26" s="4" t="s">
        <v>43</v>
      </c>
      <c r="B26" s="3">
        <f>SUM(B13:B25)</f>
        <v>647012736.76999998</v>
      </c>
      <c r="C26" s="3">
        <f>SUM(C13:C25)</f>
        <v>26793647.150000006</v>
      </c>
      <c r="D26" s="16">
        <f t="shared" si="32"/>
        <v>4.1411313297723545E-2</v>
      </c>
      <c r="E26" s="3">
        <f>SUM(E13:E25)</f>
        <v>202189774</v>
      </c>
      <c r="F26" s="3">
        <f>SUM(F13:F25)</f>
        <v>4575061.8400000008</v>
      </c>
      <c r="G26" s="16">
        <f>SUM(F26/E26)</f>
        <v>2.2627562954791181E-2</v>
      </c>
      <c r="H26" s="3">
        <f>SUM(H13:H25)</f>
        <v>1745000179</v>
      </c>
      <c r="I26" s="3">
        <f>SUM(I13:I25)</f>
        <v>64933095.230000004</v>
      </c>
      <c r="J26" s="16">
        <f>SUM(I26/H26)</f>
        <v>3.721093900816156E-2</v>
      </c>
      <c r="K26" s="3">
        <f>SUM(K13:K25)</f>
        <v>1277187023</v>
      </c>
      <c r="L26" s="3">
        <f>SUM(L13:L25)</f>
        <v>37013795.600000001</v>
      </c>
      <c r="M26" s="16">
        <f>SUM(L26/K26)</f>
        <v>2.8980716945477453E-2</v>
      </c>
      <c r="N26" s="3">
        <f>SUM(N13:N25)</f>
        <v>417732454.05000001</v>
      </c>
      <c r="O26" s="3">
        <f>SUM(O13:O25)</f>
        <v>19214004.799999997</v>
      </c>
      <c r="P26" s="16">
        <f>SUM(O26/N26)</f>
        <v>4.5995958929492702E-2</v>
      </c>
      <c r="Q26" s="3">
        <f>SUM(Q13:Q25)</f>
        <v>364221983.43000001</v>
      </c>
      <c r="R26" s="3">
        <f>SUM(R13:R25)</f>
        <v>15870323.399999999</v>
      </c>
      <c r="S26" s="16">
        <f>SUM(R26/Q26)</f>
        <v>4.3573216670075389E-2</v>
      </c>
      <c r="T26" s="3">
        <f>SUM(T13:T25)</f>
        <v>1264567529.1199999</v>
      </c>
      <c r="U26" s="3">
        <f>SUM(U13:U25)</f>
        <v>49843414.549999997</v>
      </c>
      <c r="V26" s="16">
        <f>SUM(U26/T26)</f>
        <v>3.9415383838525046E-2</v>
      </c>
      <c r="W26" s="3">
        <f>SUM(W13:W25)</f>
        <v>225709172.41999999</v>
      </c>
      <c r="X26" s="3">
        <f>SUM(X13:X25)</f>
        <v>7213380.4400000004</v>
      </c>
      <c r="Y26" s="16">
        <f>SUM(X26/W26)</f>
        <v>3.1958738595600049E-2</v>
      </c>
      <c r="Z26" s="3">
        <f>SUM(Z13:Z25)</f>
        <v>974835265</v>
      </c>
      <c r="AA26" s="3">
        <f>SUM(AA13:AA25)</f>
        <v>33174954.150000002</v>
      </c>
      <c r="AB26" s="16">
        <f>SUM(AA26/Z26)</f>
        <v>3.4031343900961568E-2</v>
      </c>
      <c r="AC26" s="3">
        <f>SUM(AC13:AC25)</f>
        <v>981796557</v>
      </c>
      <c r="AD26" s="3">
        <f>SUM(AD13:AD25)</f>
        <v>36583130.960000001</v>
      </c>
      <c r="AE26" s="16">
        <f>SUM(AD26/AC26)</f>
        <v>3.7261417041208875E-2</v>
      </c>
      <c r="AF26" s="3">
        <f>SUM(AF13:AF25)</f>
        <v>292979031</v>
      </c>
      <c r="AG26" s="3">
        <f>SUM(AG13:AG25)</f>
        <v>15037692.26</v>
      </c>
      <c r="AH26" s="16">
        <f>SUM(AG26/AF26)</f>
        <v>5.1326855060831983E-2</v>
      </c>
      <c r="AI26" s="3">
        <f>SUM(AI13:AI25)</f>
        <v>1588963617</v>
      </c>
      <c r="AJ26" s="3">
        <f>SUM(AJ13:AJ25)</f>
        <v>55608100.969999999</v>
      </c>
      <c r="AK26" s="19">
        <f>SUM(AJ26/AI26)</f>
        <v>3.499645956336582E-2</v>
      </c>
      <c r="AL26" s="3">
        <f>SUM(AL13:AL25)</f>
        <v>1873746091.6700001</v>
      </c>
      <c r="AM26" s="3">
        <f>SUM(AM13:AM25)</f>
        <v>59309724.519999996</v>
      </c>
      <c r="AN26" s="16">
        <f>SUM(AM26/AL26)</f>
        <v>3.1653021070287835E-2</v>
      </c>
      <c r="AO26" s="3">
        <f>SUM(AO13:AO25)</f>
        <v>393750384.54000002</v>
      </c>
      <c r="AP26" s="3">
        <f>SUM(AP13:AP25)</f>
        <v>10452103.689999999</v>
      </c>
      <c r="AQ26" s="16">
        <f>SUM(AP26/AO26)</f>
        <v>2.6544999320345295E-2</v>
      </c>
      <c r="AR26" s="3">
        <f>SUM(AR13:AR25)</f>
        <v>353560299</v>
      </c>
      <c r="AS26" s="3">
        <f>SUM(AS13:AS25)</f>
        <v>16411222.729999999</v>
      </c>
      <c r="AT26" s="16">
        <f>SUM(AS26/AR26)</f>
        <v>4.6417040534293692E-2</v>
      </c>
      <c r="AU26" s="3">
        <f>SUM(AU13:AU25)</f>
        <v>337291642</v>
      </c>
      <c r="AV26" s="3">
        <f>SUM(AV13:AV25)</f>
        <v>15749693.34</v>
      </c>
      <c r="AW26" s="16">
        <f>SUM(AV26/AU26)</f>
        <v>4.6694585275255648E-2</v>
      </c>
      <c r="AX26" s="3">
        <f>SUM(AX13:AX25)</f>
        <v>395917143.25</v>
      </c>
      <c r="AY26" s="3">
        <f>SUM(AY13:AY25)</f>
        <v>14977203.270000001</v>
      </c>
      <c r="AZ26" s="16">
        <f>SUM(AY26/AX26)</f>
        <v>3.7829135528346436E-2</v>
      </c>
      <c r="BA26" s="3">
        <f>SUM(BA13:BA25)</f>
        <v>210501889.48000002</v>
      </c>
      <c r="BB26" s="3">
        <f>SUM(BB13:BB25)</f>
        <v>9919350.3300000001</v>
      </c>
      <c r="BC26" s="16">
        <f>SUM(BB26/BA26)</f>
        <v>4.7122381440392949E-2</v>
      </c>
      <c r="BD26" s="3">
        <f>SUM(BD13:BD25)</f>
        <v>685567900.13</v>
      </c>
      <c r="BE26" s="3">
        <f>SUM(BE13:BE25)</f>
        <v>34078227.919999994</v>
      </c>
      <c r="BF26" s="16">
        <f>SUM(BE26/BD26)</f>
        <v>4.9708027335495071E-2</v>
      </c>
      <c r="BG26" s="3">
        <f>SUM(BG13:BG25)</f>
        <v>474073458</v>
      </c>
      <c r="BH26" s="3">
        <f>SUM(BH13:BH25)</f>
        <v>17596568.23</v>
      </c>
      <c r="BI26" s="16">
        <f>SUM(BH26/BG26)</f>
        <v>3.7117809345909428E-2</v>
      </c>
      <c r="BJ26" s="3">
        <f>SUM(BJ13:BJ25)</f>
        <v>254335761</v>
      </c>
      <c r="BK26" s="3">
        <f>SUM(BK13:BK25)</f>
        <v>10249804.300000001</v>
      </c>
      <c r="BL26" s="16">
        <f>SUM(BK26/BJ26)</f>
        <v>4.0300287539981453E-2</v>
      </c>
      <c r="BM26" s="3">
        <f>SUM(BM13:BM25)</f>
        <v>560881463.63</v>
      </c>
      <c r="BN26" s="3">
        <f>SUM(BN13:BN25)</f>
        <v>20379293.689999998</v>
      </c>
      <c r="BO26" s="16">
        <f>SUM(BN26/BM26)</f>
        <v>3.6334403989937751E-2</v>
      </c>
      <c r="BP26" s="3">
        <f>SUM(BP13:BP25)</f>
        <v>360480915</v>
      </c>
      <c r="BQ26" s="3">
        <f>SUM(BQ13:BQ25)</f>
        <v>9748600.3099999987</v>
      </c>
      <c r="BR26" s="16">
        <f>SUM(BQ26/BP26)</f>
        <v>2.7043318812037521E-2</v>
      </c>
      <c r="BS26" s="3">
        <f>SUM(BS13:BS25)</f>
        <v>363222717.22000003</v>
      </c>
      <c r="BT26" s="3">
        <f>SUM(BT13:BT25)</f>
        <v>15765542.5</v>
      </c>
      <c r="BU26" s="16">
        <f>SUM(BT26/BS26)</f>
        <v>4.3404615825422016E-2</v>
      </c>
      <c r="BV26" s="3">
        <f>SUM(BV13:BV25)</f>
        <v>3520763032</v>
      </c>
      <c r="BW26" s="3">
        <f>SUM(BW13:BW25)</f>
        <v>156356439.66999999</v>
      </c>
      <c r="BX26" s="16">
        <f>SUM(BW26/BV26)</f>
        <v>4.4409816351991274E-2</v>
      </c>
      <c r="BY26" s="3">
        <f>SUM(BY13:BY25)</f>
        <v>8766376827</v>
      </c>
      <c r="BZ26" s="3">
        <f>SUM(BZ13:BZ25)</f>
        <v>400069998.61000001</v>
      </c>
      <c r="CA26" s="16">
        <f>SUM(BZ26/BY26)</f>
        <v>4.5636869884238207E-2</v>
      </c>
      <c r="CB26" s="3">
        <f t="shared" si="29"/>
        <v>28532664845.709995</v>
      </c>
      <c r="CC26" s="3">
        <f>BZ26+BW26+BT26+BQ26+BN26+BK26+BH26+BE26+BB26+AY26+AV26+AS26+AP26+AM26+AJ26+AG26+AD26+AA26+X26+U26+R26+O26+L26+I26+F26+C26</f>
        <v>1156924374.46</v>
      </c>
      <c r="CD26" s="19">
        <f>SUM(CC26/CB26)</f>
        <v>4.0547364948771987E-2</v>
      </c>
      <c r="CE26" s="17"/>
      <c r="CF26" s="30"/>
      <c r="CG26" s="30"/>
      <c r="CH26" s="18"/>
      <c r="CI26" s="27"/>
    </row>
    <row r="27" spans="1:87" s="13" customFormat="1" ht="15.6" x14ac:dyDescent="0.3">
      <c r="A27" s="4" t="s">
        <v>44</v>
      </c>
      <c r="B27" s="3">
        <f>B12-B26</f>
        <v>-13802574.120000005</v>
      </c>
      <c r="C27" s="3">
        <f>C12-C26</f>
        <v>-721630.24000000581</v>
      </c>
      <c r="D27" s="16"/>
      <c r="E27" s="3">
        <f>E12-E26</f>
        <v>0</v>
      </c>
      <c r="F27" s="3">
        <f>F12-F26</f>
        <v>2709961.2899999991</v>
      </c>
      <c r="G27" s="16"/>
      <c r="H27" s="3">
        <f>H12-H26</f>
        <v>-18505229.25999999</v>
      </c>
      <c r="I27" s="3">
        <f>I12-I26</f>
        <v>13551452.810000002</v>
      </c>
      <c r="J27" s="16"/>
      <c r="K27" s="3">
        <f>K12-K26</f>
        <v>-31959988.470000029</v>
      </c>
      <c r="L27" s="3">
        <f>L12-L26</f>
        <v>11447779.329999998</v>
      </c>
      <c r="M27" s="16"/>
      <c r="N27" s="3">
        <f>N12-N26</f>
        <v>-4103134.0500000119</v>
      </c>
      <c r="O27" s="3">
        <f>O12-O26</f>
        <v>-5128920.4299999978</v>
      </c>
      <c r="P27" s="16"/>
      <c r="Q27" s="3">
        <f>Q12-Q26</f>
        <v>-3146849.4300000072</v>
      </c>
      <c r="R27" s="3">
        <f>R12-R26</f>
        <v>-1425615.6999999993</v>
      </c>
      <c r="S27" s="16"/>
      <c r="T27" s="3">
        <f>T12-T26</f>
        <v>-29451951.609999895</v>
      </c>
      <c r="U27" s="3">
        <f>U12-U26</f>
        <v>2273044.0800000057</v>
      </c>
      <c r="V27" s="16"/>
      <c r="W27" s="3">
        <f>W12-W26</f>
        <v>-1950000</v>
      </c>
      <c r="X27" s="3">
        <f>X12-X26</f>
        <v>5652.4899999992922</v>
      </c>
      <c r="Y27" s="16"/>
      <c r="Z27" s="3">
        <f>Z12-Z26</f>
        <v>-20403423</v>
      </c>
      <c r="AA27" s="3">
        <f>AA12-AA26</f>
        <v>2093634.3999999948</v>
      </c>
      <c r="AB27" s="16"/>
      <c r="AC27" s="3">
        <f>AC12-AC26</f>
        <v>-20955698</v>
      </c>
      <c r="AD27" s="3">
        <f>AD12-AD26</f>
        <v>-2164131.700000003</v>
      </c>
      <c r="AE27" s="16"/>
      <c r="AF27" s="3">
        <f>AF12-AF26</f>
        <v>0</v>
      </c>
      <c r="AG27" s="3">
        <f>AG12-AG26</f>
        <v>-981659.25</v>
      </c>
      <c r="AH27" s="16"/>
      <c r="AI27" s="3">
        <f>AI12-AI26</f>
        <v>-24130952.869999886</v>
      </c>
      <c r="AJ27" s="3">
        <f>AJ12-AJ26</f>
        <v>14772409.230000004</v>
      </c>
      <c r="AK27" s="19"/>
      <c r="AL27" s="3">
        <f>AL12-AL26</f>
        <v>-30260261.620000124</v>
      </c>
      <c r="AM27" s="3">
        <f>AM12-AM26</f>
        <v>-857494.94999999553</v>
      </c>
      <c r="AN27" s="16"/>
      <c r="AO27" s="3">
        <f>AO12-AO26</f>
        <v>-9704827.9300000072</v>
      </c>
      <c r="AP27" s="3">
        <f>AP12-AP26</f>
        <v>3588002.8100000005</v>
      </c>
      <c r="AQ27" s="16"/>
      <c r="AR27" s="3">
        <f>AR12-AR26</f>
        <v>-1964800</v>
      </c>
      <c r="AS27" s="3">
        <f>AS12-AS26</f>
        <v>993846.77000000142</v>
      </c>
      <c r="AT27" s="16"/>
      <c r="AU27" s="3">
        <f>AU12-AU26</f>
        <v>-2242466</v>
      </c>
      <c r="AV27" s="3">
        <f>AV12-AV26</f>
        <v>577651.84999999963</v>
      </c>
      <c r="AW27" s="16"/>
      <c r="AX27" s="3">
        <f>AX12-AX26</f>
        <v>-2330299</v>
      </c>
      <c r="AY27" s="3">
        <f>AY12-AY26</f>
        <v>1984338.5299999993</v>
      </c>
      <c r="AZ27" s="16"/>
      <c r="BA27" s="3">
        <f>BA12-BA26</f>
        <v>1658248.3599999845</v>
      </c>
      <c r="BB27" s="3">
        <f>BB12-BB26</f>
        <v>-2172663.2700000005</v>
      </c>
      <c r="BC27" s="16"/>
      <c r="BD27" s="3">
        <f>BD12-BD26</f>
        <v>-33501144.25</v>
      </c>
      <c r="BE27" s="3">
        <f>BE12-BE26</f>
        <v>-3311178.7899999954</v>
      </c>
      <c r="BF27" s="16"/>
      <c r="BG27" s="3">
        <f>BG12-BG26</f>
        <v>-13458809</v>
      </c>
      <c r="BH27" s="3">
        <f>BH12-BH26</f>
        <v>1403724.6600000001</v>
      </c>
      <c r="BI27" s="16"/>
      <c r="BJ27" s="3">
        <f>BJ12-BJ26</f>
        <v>-1305000</v>
      </c>
      <c r="BK27" s="3">
        <f>BK12-BK26</f>
        <v>-3948041.790000001</v>
      </c>
      <c r="BL27" s="16"/>
      <c r="BM27" s="3">
        <f>BM12-BM26</f>
        <v>-17329488.629999995</v>
      </c>
      <c r="BN27" s="3">
        <f>BN12-BN26</f>
        <v>9114434.8400000036</v>
      </c>
      <c r="BO27" s="16"/>
      <c r="BP27" s="3">
        <f>BP12-BP26</f>
        <v>-1705428</v>
      </c>
      <c r="BQ27" s="3">
        <f>BQ12-BQ26</f>
        <v>5186072.7000000011</v>
      </c>
      <c r="BR27" s="16"/>
      <c r="BS27" s="3">
        <f>BS12-BS26</f>
        <v>-17383818.220000029</v>
      </c>
      <c r="BT27" s="3">
        <f>BT12-BT26</f>
        <v>-3249589.99</v>
      </c>
      <c r="BU27" s="16"/>
      <c r="BV27" s="3">
        <f>BV12-BV26</f>
        <v>-223589000</v>
      </c>
      <c r="BW27" s="3">
        <f>BW12-BW26</f>
        <v>-40827485.949999988</v>
      </c>
      <c r="BX27" s="16"/>
      <c r="BY27" s="3">
        <f>BY12-BY26</f>
        <v>-396540018</v>
      </c>
      <c r="BZ27" s="3">
        <f>BZ12-BZ26</f>
        <v>-1983222.7400000095</v>
      </c>
      <c r="CA27" s="16"/>
      <c r="CB27" s="3">
        <f t="shared" si="29"/>
        <v>-918066913.10000002</v>
      </c>
      <c r="CC27" s="3">
        <f>BZ27+BW27+BT27+BQ27+BN27+BK27+BH27+BE27+BB27+AY27+AV27+AS27+AP27+AM27+AJ27+AG27+AD27+AA27+X27+U27+R27+O27+L27+I27+F27+C27</f>
        <v>2930370.9900000207</v>
      </c>
      <c r="CD27" s="19"/>
      <c r="CE27" s="17"/>
      <c r="CF27" s="30"/>
      <c r="CG27" s="30"/>
      <c r="CH27" s="18"/>
      <c r="CI27" s="27"/>
    </row>
    <row r="28" spans="1:87" ht="15.6" hidden="1" x14ac:dyDescent="0.3">
      <c r="A28" s="4" t="s">
        <v>45</v>
      </c>
      <c r="B28" s="1"/>
      <c r="C28" s="1"/>
      <c r="D28" s="12"/>
      <c r="E28" s="1"/>
      <c r="F28" s="1"/>
      <c r="G28" s="12"/>
      <c r="H28" s="1"/>
      <c r="I28" s="1"/>
      <c r="J28" s="12"/>
      <c r="K28" s="1"/>
      <c r="L28" s="1"/>
      <c r="M28" s="12"/>
      <c r="N28" s="1"/>
      <c r="O28" s="1"/>
      <c r="P28" s="12"/>
      <c r="Q28" s="1"/>
      <c r="R28" s="1"/>
      <c r="S28" s="12"/>
      <c r="T28" s="1"/>
      <c r="U28" s="1"/>
      <c r="V28" s="12"/>
      <c r="W28" s="1"/>
      <c r="X28" s="1"/>
      <c r="Y28" s="12"/>
      <c r="Z28" s="1"/>
      <c r="AA28" s="1"/>
      <c r="AB28" s="12"/>
      <c r="AC28" s="1"/>
      <c r="AD28" s="1"/>
      <c r="AE28" s="12"/>
      <c r="AF28" s="1"/>
      <c r="AG28" s="1"/>
      <c r="AH28" s="12"/>
      <c r="AI28" s="1"/>
      <c r="AJ28" s="1"/>
      <c r="AK28" s="11"/>
      <c r="AL28" s="1"/>
      <c r="AM28" s="1"/>
      <c r="AN28" s="12"/>
      <c r="AO28" s="1"/>
      <c r="AP28" s="1"/>
      <c r="AQ28" s="12"/>
      <c r="AR28" s="1"/>
      <c r="AS28" s="1"/>
      <c r="AT28" s="12"/>
      <c r="AU28" s="1"/>
      <c r="AV28" s="1"/>
      <c r="AW28" s="12"/>
      <c r="AX28" s="1"/>
      <c r="AY28" s="1"/>
      <c r="AZ28" s="12"/>
      <c r="BA28" s="1"/>
      <c r="BB28" s="1"/>
      <c r="BC28" s="12"/>
      <c r="BD28" s="1"/>
      <c r="BE28" s="1"/>
      <c r="BF28" s="12"/>
      <c r="BG28" s="1"/>
      <c r="BH28" s="1"/>
      <c r="BI28" s="12"/>
      <c r="BJ28" s="1"/>
      <c r="BK28" s="1"/>
      <c r="BL28" s="12"/>
      <c r="BM28" s="1"/>
      <c r="BN28" s="1"/>
      <c r="BO28" s="12"/>
      <c r="BP28" s="1"/>
      <c r="BQ28" s="1"/>
      <c r="BR28" s="12"/>
      <c r="BS28" s="1"/>
      <c r="BT28" s="1"/>
      <c r="BU28" s="12"/>
      <c r="BV28" s="1"/>
      <c r="BW28" s="1"/>
      <c r="BX28" s="12"/>
      <c r="BY28" s="1"/>
      <c r="BZ28" s="1"/>
      <c r="CA28" s="12"/>
      <c r="CB28" s="1"/>
      <c r="CC28" s="3"/>
      <c r="CD28" s="19"/>
      <c r="CF28" s="23"/>
      <c r="CG28" s="23"/>
      <c r="CH28" s="23"/>
      <c r="CI28" s="23"/>
    </row>
    <row r="29" spans="1:87" ht="15.6" hidden="1" x14ac:dyDescent="0.3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>BY29+BV29+BS29+BP29+BM29+BJ29+BG29+BD29+BA29+AX29+AU29+AR29+AO29+AL29+AI29+AF29+AC29+Z29+W29+T29+Q29+N29+K29+H29+E29+B29</f>
        <v>0</v>
      </c>
      <c r="CC29" s="3">
        <f>BZ29+BW29+BT29+BQ29+BN29+BK29+BH29+BE29+BB29+AY29+AV29+AS29+AP29+AM29+AJ29+AG29+AD29+AA29+X29+U29+R29+O29+L29+I29+F29+C29</f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2" hidden="1" thickBot="1" x14ac:dyDescent="0.35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7"/>
      <c r="CG30" s="27"/>
      <c r="CH30" s="23"/>
      <c r="CI30" s="23"/>
    </row>
    <row r="31" spans="1:87" ht="31.8" hidden="1" thickBot="1" x14ac:dyDescent="0.35">
      <c r="A31" s="7" t="s">
        <v>48</v>
      </c>
      <c r="B31" s="37">
        <f>(B30+B29)/B26*100</f>
        <v>0</v>
      </c>
      <c r="C31" s="24">
        <f>(C30+C29)/C26*100</f>
        <v>0</v>
      </c>
      <c r="D31" s="12"/>
      <c r="E31" s="24">
        <f>(E30+E29)/E26*100</f>
        <v>0</v>
      </c>
      <c r="F31" s="24">
        <f>(F30+F29)/F26*100</f>
        <v>0</v>
      </c>
      <c r="G31" s="12"/>
      <c r="H31" s="24">
        <f>(H30+H29)/H26*100</f>
        <v>0</v>
      </c>
      <c r="I31" s="24">
        <f>(I30+I29)/I26*100</f>
        <v>0</v>
      </c>
      <c r="J31" s="12"/>
      <c r="K31" s="24">
        <f>(K30+K29)/K26*100</f>
        <v>0</v>
      </c>
      <c r="L31" s="24">
        <f>(L30+L29)/L26*100</f>
        <v>0</v>
      </c>
      <c r="M31" s="12"/>
      <c r="N31" s="24">
        <f>(N30+N29)/N26*100</f>
        <v>0</v>
      </c>
      <c r="O31" s="24">
        <f>(O30+O29)/O26*100</f>
        <v>0</v>
      </c>
      <c r="P31" s="12"/>
      <c r="Q31" s="24">
        <f>(Q30+Q29)/Q26*100</f>
        <v>0</v>
      </c>
      <c r="R31" s="24">
        <f>(R30+R29)/R26*100</f>
        <v>0</v>
      </c>
      <c r="S31" s="12"/>
      <c r="T31" s="24">
        <f>(T30+T29)/T26*100</f>
        <v>0</v>
      </c>
      <c r="U31" s="24">
        <f>(U30+U29)/U26*100</f>
        <v>0</v>
      </c>
      <c r="V31" s="12"/>
      <c r="W31" s="24">
        <f>(W30+W29)/W26*100</f>
        <v>0</v>
      </c>
      <c r="X31" s="24">
        <f>(X30+X29)/X26*100</f>
        <v>0</v>
      </c>
      <c r="Y31" s="12"/>
      <c r="Z31" s="24">
        <f>(Z30+Z29)/Z26*100</f>
        <v>0</v>
      </c>
      <c r="AA31" s="24">
        <f>(AA30+AA29)/AA26*100</f>
        <v>0</v>
      </c>
      <c r="AB31" s="12"/>
      <c r="AC31" s="24">
        <f>(AC30+AC29)/AC26*100</f>
        <v>0</v>
      </c>
      <c r="AD31" s="24">
        <f>(AD30+AD29)/AD26*100</f>
        <v>0</v>
      </c>
      <c r="AE31" s="12"/>
      <c r="AF31" s="24">
        <f>(AF30+AF29)/AF26*100</f>
        <v>0</v>
      </c>
      <c r="AG31" s="24">
        <f>(AG30+AG29)/AG26*100</f>
        <v>0</v>
      </c>
      <c r="AH31" s="12"/>
      <c r="AI31" s="24">
        <f>(AI30+AI29)/AI26*100</f>
        <v>0</v>
      </c>
      <c r="AJ31" s="24">
        <f>(AJ30+AJ29)/AJ26*100</f>
        <v>0</v>
      </c>
      <c r="AK31" s="11"/>
      <c r="AL31" s="24">
        <f>(AL30+AL29)/AL26*100</f>
        <v>0</v>
      </c>
      <c r="AM31" s="24">
        <f>(AM30+AM29)/AM26*100</f>
        <v>0</v>
      </c>
      <c r="AN31" s="12"/>
      <c r="AO31" s="24">
        <f>(AO30+AO29)/AO26*100</f>
        <v>0</v>
      </c>
      <c r="AP31" s="24">
        <f>(AP30+AP29)/AP26*100</f>
        <v>0</v>
      </c>
      <c r="AQ31" s="12"/>
      <c r="AR31" s="24">
        <f>(AR30+AR29)/AR26*100</f>
        <v>0</v>
      </c>
      <c r="AS31" s="24">
        <f>(AS30+AS29)/AS26*100</f>
        <v>0</v>
      </c>
      <c r="AT31" s="12"/>
      <c r="AU31" s="24">
        <f>(AU30+AU29)/AU26*100</f>
        <v>0</v>
      </c>
      <c r="AV31" s="24">
        <f>(AV30+AV29)/AV26*100</f>
        <v>0</v>
      </c>
      <c r="AW31" s="12"/>
      <c r="AX31" s="24">
        <f>(AX30+AX29)/AX26*100</f>
        <v>0</v>
      </c>
      <c r="AY31" s="24">
        <f>(AY30+AY29)/AY26*100</f>
        <v>0</v>
      </c>
      <c r="AZ31" s="12"/>
      <c r="BA31" s="24">
        <f>(BA30+BA29)/BA26*100</f>
        <v>0</v>
      </c>
      <c r="BB31" s="24">
        <f>(BB30+BB29)/BB26*100</f>
        <v>0</v>
      </c>
      <c r="BC31" s="12"/>
      <c r="BD31" s="24">
        <f>(BD30+BD29)/BD26*100</f>
        <v>0</v>
      </c>
      <c r="BE31" s="24">
        <f>(BE30+BE29)/BE26*100</f>
        <v>0</v>
      </c>
      <c r="BF31" s="12" t="e">
        <f>SUM(BE31/BD31)</f>
        <v>#DIV/0!</v>
      </c>
      <c r="BG31" s="24">
        <f>(BG30+BG29)/BG26*100</f>
        <v>0</v>
      </c>
      <c r="BH31" s="24">
        <f>(BH30+BH29)/BH26*100</f>
        <v>0</v>
      </c>
      <c r="BI31" s="12"/>
      <c r="BJ31" s="24">
        <f>(BJ30+BJ29)/BJ26*100</f>
        <v>0</v>
      </c>
      <c r="BK31" s="24">
        <f>(BK30+BK29)/BK26*100</f>
        <v>0</v>
      </c>
      <c r="BL31" s="12"/>
      <c r="BM31" s="24">
        <f>(BM30+BM29)/BM26*100</f>
        <v>0</v>
      </c>
      <c r="BN31" s="24">
        <f>(BN30+BN29)/BN26*100</f>
        <v>0</v>
      </c>
      <c r="BO31" s="12"/>
      <c r="BP31" s="24">
        <f>(BP30+BP29)/BP26*100</f>
        <v>0</v>
      </c>
      <c r="BQ31" s="24">
        <f>(BQ30+BQ29)/BQ26*100</f>
        <v>0</v>
      </c>
      <c r="BR31" s="12"/>
      <c r="BS31" s="38">
        <f>(BS30+BS29)/BS26*100</f>
        <v>0</v>
      </c>
      <c r="BT31" s="38">
        <f>(BT30+BT29)/BT26*100</f>
        <v>0</v>
      </c>
      <c r="BU31" s="12"/>
      <c r="BV31" s="24">
        <f>(BV30+BV29)/BV26*100</f>
        <v>0</v>
      </c>
      <c r="BW31" s="24">
        <f>(BW30+BW29)/BW26*100</f>
        <v>0</v>
      </c>
      <c r="BX31" s="12"/>
      <c r="BY31" s="24">
        <f>(BY30+BY29)/BY26*100</f>
        <v>0</v>
      </c>
      <c r="BZ31" s="24">
        <f>(BZ30+BZ29)/BZ26*100</f>
        <v>0</v>
      </c>
      <c r="CA31" s="12"/>
      <c r="CB31" s="3">
        <f>(CB30+CB29)/CB26*100</f>
        <v>0</v>
      </c>
      <c r="CC31" s="3">
        <f>(CC30+CC29)/CC26*100</f>
        <v>0</v>
      </c>
      <c r="CD31" s="19"/>
      <c r="CF31" s="27"/>
      <c r="CG31" s="27"/>
      <c r="CH31" s="23"/>
      <c r="CI31" s="23"/>
    </row>
    <row r="32" spans="1:87" ht="15.6" hidden="1" x14ac:dyDescent="0.3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5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 x14ac:dyDescent="0.25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 x14ac:dyDescent="0.25">
      <c r="BE35" s="34"/>
      <c r="BF35" s="15"/>
      <c r="BG35" s="34"/>
      <c r="CF35" s="23"/>
      <c r="CG35" s="23"/>
      <c r="CH35" s="23"/>
      <c r="CI35" s="23"/>
    </row>
    <row r="36" spans="2:87" x14ac:dyDescent="0.25">
      <c r="BD36" s="41"/>
      <c r="BE36" s="42"/>
      <c r="BF36" s="15"/>
      <c r="BG36" s="34"/>
    </row>
    <row r="37" spans="2:87" x14ac:dyDescent="0.25">
      <c r="BE37" s="34"/>
      <c r="BF37" s="34"/>
      <c r="BG37" s="34"/>
    </row>
    <row r="38" spans="2:87" x14ac:dyDescent="0.25">
      <c r="BE38" s="34"/>
      <c r="BF38" s="34"/>
      <c r="BG38" s="34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10" activePane="bottomRight" state="frozen"/>
      <selection pane="topRight" activeCell="B1" sqref="B1"/>
      <selection pane="bottomLeft" activeCell="A5" sqref="A5"/>
      <selection pane="bottomRight" activeCell="I25" sqref="I25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8" t="s">
        <v>70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9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64</v>
      </c>
      <c r="D4" s="46" t="s">
        <v>27</v>
      </c>
      <c r="E4" s="44" t="s">
        <v>26</v>
      </c>
      <c r="F4" s="44" t="s">
        <v>64</v>
      </c>
      <c r="G4" s="46" t="s">
        <v>27</v>
      </c>
      <c r="H4" s="44" t="s">
        <v>26</v>
      </c>
      <c r="I4" s="44" t="s">
        <v>64</v>
      </c>
      <c r="J4" s="46" t="s">
        <v>27</v>
      </c>
      <c r="K4" s="44" t="s">
        <v>26</v>
      </c>
      <c r="L4" s="44" t="s">
        <v>64</v>
      </c>
      <c r="M4" s="46" t="s">
        <v>27</v>
      </c>
      <c r="N4" s="44" t="s">
        <v>26</v>
      </c>
      <c r="O4" s="44" t="s">
        <v>64</v>
      </c>
      <c r="P4" s="46" t="s">
        <v>27</v>
      </c>
      <c r="Q4" s="44" t="s">
        <v>26</v>
      </c>
      <c r="R4" s="44" t="s">
        <v>64</v>
      </c>
      <c r="S4" s="46" t="s">
        <v>27</v>
      </c>
      <c r="T4" s="44" t="s">
        <v>26</v>
      </c>
      <c r="U4" s="44" t="s">
        <v>64</v>
      </c>
      <c r="V4" s="46" t="s">
        <v>27</v>
      </c>
      <c r="W4" s="44" t="s">
        <v>26</v>
      </c>
      <c r="X4" s="44" t="s">
        <v>64</v>
      </c>
      <c r="Y4" s="46" t="s">
        <v>27</v>
      </c>
      <c r="Z4" s="44" t="s">
        <v>26</v>
      </c>
      <c r="AA4" s="44" t="s">
        <v>64</v>
      </c>
      <c r="AB4" s="46" t="s">
        <v>27</v>
      </c>
      <c r="AC4" s="44" t="s">
        <v>26</v>
      </c>
      <c r="AD4" s="44" t="s">
        <v>64</v>
      </c>
      <c r="AE4" s="46" t="s">
        <v>27</v>
      </c>
      <c r="AF4" s="44" t="s">
        <v>26</v>
      </c>
      <c r="AG4" s="44" t="s">
        <v>64</v>
      </c>
      <c r="AH4" s="46" t="s">
        <v>27</v>
      </c>
      <c r="AI4" s="44" t="s">
        <v>26</v>
      </c>
      <c r="AJ4" s="44" t="s">
        <v>64</v>
      </c>
      <c r="AK4" s="46" t="s">
        <v>27</v>
      </c>
      <c r="AL4" s="44" t="s">
        <v>26</v>
      </c>
      <c r="AM4" s="44" t="s">
        <v>64</v>
      </c>
      <c r="AN4" s="46" t="s">
        <v>27</v>
      </c>
      <c r="AO4" s="44" t="s">
        <v>26</v>
      </c>
      <c r="AP4" s="44" t="s">
        <v>64</v>
      </c>
      <c r="AQ4" s="46" t="s">
        <v>27</v>
      </c>
      <c r="AR4" s="44" t="s">
        <v>26</v>
      </c>
      <c r="AS4" s="44" t="s">
        <v>64</v>
      </c>
      <c r="AT4" s="46" t="s">
        <v>27</v>
      </c>
      <c r="AU4" s="44" t="s">
        <v>26</v>
      </c>
      <c r="AV4" s="44" t="s">
        <v>64</v>
      </c>
      <c r="AW4" s="46" t="s">
        <v>27</v>
      </c>
      <c r="AX4" s="44" t="s">
        <v>26</v>
      </c>
      <c r="AY4" s="44" t="s">
        <v>64</v>
      </c>
      <c r="AZ4" s="46" t="s">
        <v>27</v>
      </c>
      <c r="BA4" s="44" t="s">
        <v>26</v>
      </c>
      <c r="BB4" s="44" t="s">
        <v>64</v>
      </c>
      <c r="BC4" s="46" t="s">
        <v>27</v>
      </c>
      <c r="BD4" s="44" t="s">
        <v>26</v>
      </c>
      <c r="BE4" s="44" t="s">
        <v>64</v>
      </c>
      <c r="BF4" s="46" t="s">
        <v>27</v>
      </c>
      <c r="BG4" s="44" t="s">
        <v>26</v>
      </c>
      <c r="BH4" s="44" t="s">
        <v>64</v>
      </c>
      <c r="BI4" s="46" t="s">
        <v>27</v>
      </c>
      <c r="BJ4" s="44" t="s">
        <v>26</v>
      </c>
      <c r="BK4" s="44" t="s">
        <v>64</v>
      </c>
      <c r="BL4" s="46" t="s">
        <v>27</v>
      </c>
      <c r="BM4" s="44" t="s">
        <v>26</v>
      </c>
      <c r="BN4" s="44" t="s">
        <v>64</v>
      </c>
      <c r="BO4" s="46" t="s">
        <v>27</v>
      </c>
      <c r="BP4" s="44" t="s">
        <v>26</v>
      </c>
      <c r="BQ4" s="44" t="s">
        <v>64</v>
      </c>
      <c r="BR4" s="46" t="s">
        <v>27</v>
      </c>
      <c r="BS4" s="44" t="s">
        <v>26</v>
      </c>
      <c r="BT4" s="44" t="s">
        <v>64</v>
      </c>
      <c r="BU4" s="46" t="s">
        <v>27</v>
      </c>
      <c r="BV4" s="44" t="s">
        <v>26</v>
      </c>
      <c r="BW4" s="44" t="s">
        <v>64</v>
      </c>
      <c r="BX4" s="46" t="s">
        <v>27</v>
      </c>
      <c r="BY4" s="44" t="s">
        <v>26</v>
      </c>
      <c r="BZ4" s="44" t="s">
        <v>64</v>
      </c>
      <c r="CA4" s="46" t="s">
        <v>27</v>
      </c>
      <c r="CB4" s="44" t="s">
        <v>26</v>
      </c>
      <c r="CC4" s="44" t="s">
        <v>64</v>
      </c>
      <c r="CD4" s="46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7"/>
      <c r="CF5" s="23"/>
      <c r="CG5" s="23"/>
      <c r="CH5" s="23"/>
      <c r="CI5" s="23"/>
    </row>
    <row r="6" spans="1:87" ht="15.6" x14ac:dyDescent="0.25">
      <c r="A6" s="5" t="s">
        <v>28</v>
      </c>
      <c r="B6" s="24">
        <v>233665438.13</v>
      </c>
      <c r="C6" s="24">
        <v>28700430.559999999</v>
      </c>
      <c r="D6" s="25">
        <f t="shared" ref="D6:D17" si="0">SUM(C6/B6)</f>
        <v>0.12282702478246905</v>
      </c>
      <c r="E6" s="26">
        <v>57508127</v>
      </c>
      <c r="F6" s="26">
        <v>6148290.79</v>
      </c>
      <c r="G6" s="25">
        <f t="shared" ref="G6:G17" si="1">SUM(F6/E6)</f>
        <v>0.10691168554315809</v>
      </c>
      <c r="H6" s="26">
        <v>911887318.74000001</v>
      </c>
      <c r="I6" s="26">
        <v>177092733.55000001</v>
      </c>
      <c r="J6" s="25">
        <f t="shared" ref="J6:J25" si="2">SUM(I6/H6)</f>
        <v>0.19420462365317004</v>
      </c>
      <c r="K6" s="26">
        <v>499320267</v>
      </c>
      <c r="L6" s="26">
        <v>64887175.490000002</v>
      </c>
      <c r="M6" s="25">
        <f t="shared" ref="M6:M25" si="3">SUM(L6/K6)</f>
        <v>0.12995101496651246</v>
      </c>
      <c r="N6" s="26">
        <v>154128256</v>
      </c>
      <c r="O6" s="26">
        <v>20416320.609999999</v>
      </c>
      <c r="P6" s="25">
        <f t="shared" ref="P6:P25" si="4">SUM(O6/N6)</f>
        <v>0.13246319098037415</v>
      </c>
      <c r="Q6" s="26">
        <v>91896605</v>
      </c>
      <c r="R6" s="26">
        <v>10377797.960000001</v>
      </c>
      <c r="S6" s="25">
        <f t="shared" ref="S6:S25" si="5">SUM(R6/Q6)</f>
        <v>0.11292906805425512</v>
      </c>
      <c r="T6" s="26">
        <v>596962756.30999994</v>
      </c>
      <c r="U6" s="26">
        <v>84117038.430000007</v>
      </c>
      <c r="V6" s="25">
        <f t="shared" ref="V6:V25" si="6">SUM(U6/T6)</f>
        <v>0.14090835239027613</v>
      </c>
      <c r="W6" s="26">
        <v>83328084.420000002</v>
      </c>
      <c r="X6" s="26">
        <v>8223352.8899999997</v>
      </c>
      <c r="Y6" s="25">
        <f t="shared" ref="Y6:Y17" si="7">SUM(X6/W6)</f>
        <v>9.8686450639518961E-2</v>
      </c>
      <c r="Z6" s="26">
        <v>371337526</v>
      </c>
      <c r="AA6" s="26">
        <v>54560680.539999999</v>
      </c>
      <c r="AB6" s="25">
        <f>SUM(AA6/Z6)</f>
        <v>0.1469301557742376</v>
      </c>
      <c r="AC6" s="26">
        <v>344953986.60000002</v>
      </c>
      <c r="AD6" s="26">
        <v>44215245.329999998</v>
      </c>
      <c r="AE6" s="25">
        <f t="shared" ref="AE6:AE25" si="8">SUM(AD6/AC6)</f>
        <v>0.128177226666671</v>
      </c>
      <c r="AF6" s="26">
        <v>64019152</v>
      </c>
      <c r="AG6" s="26">
        <v>6506663.6799999997</v>
      </c>
      <c r="AH6" s="25">
        <f t="shared" ref="AH6:AH25" si="9">SUM(AG6/AF6)</f>
        <v>0.10163620536554435</v>
      </c>
      <c r="AI6" s="26">
        <v>410159967</v>
      </c>
      <c r="AJ6" s="26">
        <v>56073875.829999998</v>
      </c>
      <c r="AK6" s="11">
        <f t="shared" ref="AK6:AK25" si="10">SUM(AJ6/AI6)</f>
        <v>0.1367122107019284</v>
      </c>
      <c r="AL6" s="26">
        <v>583998854.08000004</v>
      </c>
      <c r="AM6" s="26">
        <v>88159891.890000001</v>
      </c>
      <c r="AN6" s="12">
        <f t="shared" ref="AN6:AN25" si="11">SUM(AM6/AL6)</f>
        <v>0.15095901520026489</v>
      </c>
      <c r="AO6" s="26">
        <v>187113128.61000001</v>
      </c>
      <c r="AP6" s="26">
        <v>23027083.98</v>
      </c>
      <c r="AQ6" s="12">
        <f t="shared" ref="AQ6:AQ25" si="12">SUM(AP6/AO6)</f>
        <v>0.12306503638232336</v>
      </c>
      <c r="AR6" s="26">
        <v>107263577</v>
      </c>
      <c r="AS6" s="26">
        <v>12616404.35</v>
      </c>
      <c r="AT6" s="12">
        <f t="shared" ref="AT6:AT25" si="13">SUM(AS6/AR6)</f>
        <v>0.11762058196138657</v>
      </c>
      <c r="AU6" s="26">
        <v>117229934.34</v>
      </c>
      <c r="AV6" s="26">
        <v>12314639.17</v>
      </c>
      <c r="AW6" s="12">
        <f t="shared" ref="AW6:AW25" si="14">SUM(AV6/AU6)</f>
        <v>0.10504688277214298</v>
      </c>
      <c r="AX6" s="26">
        <v>116936219.72</v>
      </c>
      <c r="AY6" s="26">
        <v>19192653.68</v>
      </c>
      <c r="AZ6" s="12">
        <f t="shared" ref="AZ6:AZ25" si="15">SUM(AY6/AX6)</f>
        <v>0.16412924691730404</v>
      </c>
      <c r="BA6" s="26">
        <v>64875045.479999997</v>
      </c>
      <c r="BB6" s="26">
        <v>9210367.1999999993</v>
      </c>
      <c r="BC6" s="12">
        <f t="shared" ref="BC6:BC25" si="16">SUM(BB6/BA6)</f>
        <v>0.14197087850735177</v>
      </c>
      <c r="BD6" s="26">
        <v>292628374</v>
      </c>
      <c r="BE6" s="26">
        <v>37331374.969999999</v>
      </c>
      <c r="BF6" s="12">
        <f t="shared" ref="BF6:BF25" si="17">SUM(BE6/BD6)</f>
        <v>0.12757264259685222</v>
      </c>
      <c r="BG6" s="26">
        <v>220598328</v>
      </c>
      <c r="BH6" s="26">
        <v>27277367.710000001</v>
      </c>
      <c r="BI6" s="12">
        <f t="shared" ref="BI6:BI25" si="18">SUM(BH6/BG6)</f>
        <v>0.12365174277295519</v>
      </c>
      <c r="BJ6" s="26">
        <v>58496500</v>
      </c>
      <c r="BK6" s="26">
        <v>6882386.4800000004</v>
      </c>
      <c r="BL6" s="12">
        <f t="shared" ref="BL6:BL24" si="19">SUM(BK6/BJ6)</f>
        <v>0.11765467130512083</v>
      </c>
      <c r="BM6" s="26">
        <v>212901500</v>
      </c>
      <c r="BN6" s="26">
        <v>28831571.59</v>
      </c>
      <c r="BO6" s="12">
        <f t="shared" ref="BO6:BO17" si="20">SUM(BN6/BM6)</f>
        <v>0.13542211581412061</v>
      </c>
      <c r="BP6" s="26">
        <v>86635496</v>
      </c>
      <c r="BQ6" s="26">
        <v>12991771.1</v>
      </c>
      <c r="BR6" s="12">
        <f t="shared" ref="BR6:BR25" si="21">SUM(BQ6/BP6)</f>
        <v>0.14995898563332516</v>
      </c>
      <c r="BS6" s="26">
        <v>156999252</v>
      </c>
      <c r="BT6" s="26">
        <v>17088278.18</v>
      </c>
      <c r="BU6" s="12">
        <f t="shared" ref="BU6:BU25" si="22">SUM(BT6/BS6)</f>
        <v>0.10884305474270667</v>
      </c>
      <c r="BV6" s="26">
        <v>1792515000</v>
      </c>
      <c r="BW6" s="26">
        <v>244401262.55000001</v>
      </c>
      <c r="BX6" s="25">
        <f>SUM(BW6/BV6)</f>
        <v>0.13634544901995241</v>
      </c>
      <c r="BY6" s="24">
        <v>3965497882</v>
      </c>
      <c r="BZ6" s="24">
        <v>568306758.85000002</v>
      </c>
      <c r="CA6" s="12">
        <f>SUM(BZ6/BY6)</f>
        <v>0.14331283883157045</v>
      </c>
      <c r="CB6" s="3">
        <f>B6+E6+H6+K6+N6+Q6+T6+W6+Z6+AC6+AF6+AI6+AL6+AO6+AR6+AU6+AX6+BA6+BD6+BG6+BJ6+BM6+BP6+BS6+BV6+BY6</f>
        <v>11782856575.43</v>
      </c>
      <c r="CC6" s="3">
        <f>C6+F6+I6+L6+O6+R6+U6+X6+AA6+AD6+AG6+AJ6+AM6+AP6+AS6+AV6+AY6+BB6+BE6+BH6+BK6+BN6+BQ6+BT6+BW6+BZ6</f>
        <v>1668951417.3600001</v>
      </c>
      <c r="CD6" s="19">
        <f t="shared" ref="CD6:CD26" si="23">SUM(CC6/CB6)</f>
        <v>0.14164234340594051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3062689</v>
      </c>
      <c r="C7" s="24">
        <v>331845.33</v>
      </c>
      <c r="D7" s="25">
        <f t="shared" si="0"/>
        <v>0.10835097197266846</v>
      </c>
      <c r="E7" s="26">
        <v>26538760</v>
      </c>
      <c r="F7" s="26">
        <v>2211563</v>
      </c>
      <c r="G7" s="25">
        <f t="shared" si="1"/>
        <v>8.3333320773088124E-2</v>
      </c>
      <c r="H7" s="26">
        <v>0</v>
      </c>
      <c r="I7" s="26">
        <v>0</v>
      </c>
      <c r="J7" s="25">
        <v>0</v>
      </c>
      <c r="K7" s="26">
        <v>4741064</v>
      </c>
      <c r="L7" s="26">
        <v>395089</v>
      </c>
      <c r="M7" s="25">
        <f t="shared" si="3"/>
        <v>8.3333403641039222E-2</v>
      </c>
      <c r="N7" s="26">
        <v>2971416</v>
      </c>
      <c r="O7" s="26">
        <v>247618</v>
      </c>
      <c r="P7" s="25">
        <f t="shared" si="4"/>
        <v>8.3333333333333329E-2</v>
      </c>
      <c r="Q7" s="26">
        <v>44353961</v>
      </c>
      <c r="R7" s="26">
        <v>3696163</v>
      </c>
      <c r="S7" s="25">
        <f t="shared" si="5"/>
        <v>8.3333323939208045E-2</v>
      </c>
      <c r="T7" s="26">
        <v>5268160</v>
      </c>
      <c r="U7" s="26">
        <v>439013</v>
      </c>
      <c r="V7" s="25">
        <f t="shared" si="6"/>
        <v>8.3333270060134843E-2</v>
      </c>
      <c r="W7" s="26">
        <v>17632030</v>
      </c>
      <c r="X7" s="26">
        <v>1469336</v>
      </c>
      <c r="Y7" s="25">
        <f t="shared" si="7"/>
        <v>8.3333342785827838E-2</v>
      </c>
      <c r="Z7" s="26">
        <v>4484983</v>
      </c>
      <c r="AA7" s="26">
        <v>373749</v>
      </c>
      <c r="AB7" s="25">
        <f>SUM(AA7/Z7)</f>
        <v>8.3333426235952288E-2</v>
      </c>
      <c r="AC7" s="26">
        <v>5362012</v>
      </c>
      <c r="AD7" s="26">
        <v>446834</v>
      </c>
      <c r="AE7" s="25">
        <f t="shared" si="8"/>
        <v>8.3333271167613951E-2</v>
      </c>
      <c r="AF7" s="26">
        <v>49399478</v>
      </c>
      <c r="AG7" s="26">
        <v>4116623</v>
      </c>
      <c r="AH7" s="25">
        <f t="shared" si="9"/>
        <v>8.3333329959478522E-2</v>
      </c>
      <c r="AI7" s="26">
        <v>5284300</v>
      </c>
      <c r="AJ7" s="26">
        <v>440358</v>
      </c>
      <c r="AK7" s="11">
        <f t="shared" si="10"/>
        <v>8.3333270253392128E-2</v>
      </c>
      <c r="AL7" s="26">
        <v>4070896</v>
      </c>
      <c r="AM7" s="26">
        <v>339241</v>
      </c>
      <c r="AN7" s="12">
        <f t="shared" si="11"/>
        <v>8.3333251451277554E-2</v>
      </c>
      <c r="AO7" s="26">
        <v>1917393</v>
      </c>
      <c r="AP7" s="26">
        <v>159783</v>
      </c>
      <c r="AQ7" s="12">
        <f t="shared" si="12"/>
        <v>8.333346371870555E-2</v>
      </c>
      <c r="AR7" s="26">
        <v>51719223</v>
      </c>
      <c r="AS7" s="26">
        <v>4309937</v>
      </c>
      <c r="AT7" s="12">
        <f t="shared" si="13"/>
        <v>8.3333367169881878E-2</v>
      </c>
      <c r="AU7" s="26">
        <v>55216468</v>
      </c>
      <c r="AV7" s="26">
        <v>4601372</v>
      </c>
      <c r="AW7" s="12">
        <f t="shared" si="14"/>
        <v>8.3333327296486986E-2</v>
      </c>
      <c r="AX7" s="26">
        <v>32350805</v>
      </c>
      <c r="AY7" s="26">
        <v>2695900</v>
      </c>
      <c r="AZ7" s="12">
        <f t="shared" si="15"/>
        <v>8.3333320453695042E-2</v>
      </c>
      <c r="BA7" s="26">
        <v>34459030</v>
      </c>
      <c r="BB7" s="26">
        <v>2871586</v>
      </c>
      <c r="BC7" s="12">
        <f t="shared" si="16"/>
        <v>8.3333338169994914E-2</v>
      </c>
      <c r="BD7" s="26">
        <v>4888538</v>
      </c>
      <c r="BE7" s="26">
        <v>407378</v>
      </c>
      <c r="BF7" s="12">
        <f t="shared" si="17"/>
        <v>8.3333299239977274E-2</v>
      </c>
      <c r="BG7" s="26">
        <v>2428515</v>
      </c>
      <c r="BH7" s="26">
        <v>202376</v>
      </c>
      <c r="BI7" s="25">
        <f t="shared" si="18"/>
        <v>8.3333230389764937E-2</v>
      </c>
      <c r="BJ7" s="26">
        <v>32735812</v>
      </c>
      <c r="BK7" s="26">
        <v>2727984</v>
      </c>
      <c r="BL7" s="12">
        <f t="shared" si="19"/>
        <v>8.3333323150804994E-2</v>
      </c>
      <c r="BM7" s="26">
        <v>7216955</v>
      </c>
      <c r="BN7" s="26">
        <v>601413</v>
      </c>
      <c r="BO7" s="25">
        <f t="shared" si="20"/>
        <v>8.3333344880216098E-2</v>
      </c>
      <c r="BP7" s="26">
        <v>42515896</v>
      </c>
      <c r="BQ7" s="26">
        <v>3542991</v>
      </c>
      <c r="BR7" s="12">
        <f t="shared" si="21"/>
        <v>8.3333325493128496E-2</v>
      </c>
      <c r="BS7" s="26">
        <v>2404014</v>
      </c>
      <c r="BT7" s="26">
        <v>200335</v>
      </c>
      <c r="BU7" s="12">
        <f t="shared" si="22"/>
        <v>8.3333541318810961E-2</v>
      </c>
      <c r="BV7" s="26">
        <v>0</v>
      </c>
      <c r="BW7" s="26">
        <v>0</v>
      </c>
      <c r="BX7" s="25">
        <v>0</v>
      </c>
      <c r="BY7" s="24">
        <v>0</v>
      </c>
      <c r="BZ7" s="24">
        <v>0</v>
      </c>
      <c r="CA7" s="12">
        <v>0</v>
      </c>
      <c r="CB7" s="3">
        <f>B7+E7+H7+K7+N7+Q7+T7+W7+Z7+AC7+AF7+AI7+AL7+AO7+AR7+AU7+AX7+BA7+BD7+BG7+BJ7+BM7+BP7+BS7+BV7+BY7</f>
        <v>441022398</v>
      </c>
      <c r="CC7" s="3">
        <f t="shared" ref="CC7:CC11" si="24">BZ7+BW7+BT7+BQ7+BN7+BK7+BH7+BE7+BB7+AY7+AV7+AS7+AP7+AM7+AJ7+AG7+AD7+AA7+X7+U7+R7+O7+L7+I7+F7+C7</f>
        <v>36828487.329999998</v>
      </c>
      <c r="CD7" s="19">
        <f t="shared" si="23"/>
        <v>8.3507067888193731E-2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745904.1</v>
      </c>
      <c r="C8" s="24">
        <v>745904.1</v>
      </c>
      <c r="D8" s="25">
        <f t="shared" si="0"/>
        <v>1</v>
      </c>
      <c r="E8" s="26">
        <v>0</v>
      </c>
      <c r="F8" s="26">
        <v>0</v>
      </c>
      <c r="G8" s="25">
        <v>0</v>
      </c>
      <c r="H8" s="26">
        <v>582205</v>
      </c>
      <c r="I8" s="26">
        <v>582205</v>
      </c>
      <c r="J8" s="25">
        <f t="shared" si="2"/>
        <v>1</v>
      </c>
      <c r="K8" s="26">
        <v>11056130</v>
      </c>
      <c r="L8" s="26">
        <v>11056130</v>
      </c>
      <c r="M8" s="25">
        <f t="shared" si="3"/>
        <v>1</v>
      </c>
      <c r="N8" s="26">
        <v>38184213.109999999</v>
      </c>
      <c r="O8" s="26">
        <v>4756437.4000000004</v>
      </c>
      <c r="P8" s="25">
        <f t="shared" si="4"/>
        <v>0.12456554718825265</v>
      </c>
      <c r="Q8" s="26">
        <v>1000000</v>
      </c>
      <c r="R8" s="26">
        <v>1000000</v>
      </c>
      <c r="S8" s="25">
        <f t="shared" si="5"/>
        <v>1</v>
      </c>
      <c r="T8" s="26">
        <v>0</v>
      </c>
      <c r="U8" s="26">
        <v>0</v>
      </c>
      <c r="V8" s="25">
        <v>0</v>
      </c>
      <c r="W8" s="26">
        <v>30583514.120000001</v>
      </c>
      <c r="X8" s="26">
        <v>4769770.79</v>
      </c>
      <c r="Y8" s="25">
        <f t="shared" si="7"/>
        <v>0.15595888593066623</v>
      </c>
      <c r="Z8" s="26">
        <v>82528083.870000005</v>
      </c>
      <c r="AA8" s="26">
        <v>49932921.329999998</v>
      </c>
      <c r="AB8" s="25">
        <f>SUM(AA8/Z8)</f>
        <v>0.60504156874228898</v>
      </c>
      <c r="AC8" s="26">
        <v>688760</v>
      </c>
      <c r="AD8" s="26">
        <v>688760</v>
      </c>
      <c r="AE8" s="25">
        <f t="shared" si="8"/>
        <v>1</v>
      </c>
      <c r="AF8" s="26">
        <v>740000</v>
      </c>
      <c r="AG8" s="26">
        <v>740000</v>
      </c>
      <c r="AH8" s="25">
        <f t="shared" si="9"/>
        <v>1</v>
      </c>
      <c r="AI8" s="26">
        <v>436094954.41000003</v>
      </c>
      <c r="AJ8" s="26">
        <v>73240568.280000001</v>
      </c>
      <c r="AK8" s="11">
        <f t="shared" si="10"/>
        <v>0.16794637851081851</v>
      </c>
      <c r="AL8" s="26">
        <v>365788467.19999999</v>
      </c>
      <c r="AM8" s="26">
        <v>24478720.129999999</v>
      </c>
      <c r="AN8" s="12">
        <f t="shared" si="11"/>
        <v>6.6920426216215051E-2</v>
      </c>
      <c r="AO8" s="26">
        <v>5209765</v>
      </c>
      <c r="AP8" s="26">
        <v>5209765</v>
      </c>
      <c r="AQ8" s="12">
        <f t="shared" si="12"/>
        <v>1</v>
      </c>
      <c r="AR8" s="26">
        <v>78512847.049999997</v>
      </c>
      <c r="AS8" s="26">
        <v>0</v>
      </c>
      <c r="AT8" s="12">
        <f t="shared" si="13"/>
        <v>0</v>
      </c>
      <c r="AU8" s="26">
        <v>0</v>
      </c>
      <c r="AV8" s="26">
        <v>0</v>
      </c>
      <c r="AW8" s="12">
        <v>0</v>
      </c>
      <c r="AX8" s="26">
        <v>133409934.31</v>
      </c>
      <c r="AY8" s="26">
        <v>21589518.539999999</v>
      </c>
      <c r="AZ8" s="12">
        <f t="shared" si="15"/>
        <v>0.16182841743878826</v>
      </c>
      <c r="BA8" s="26">
        <v>42763133.960000001</v>
      </c>
      <c r="BB8" s="26">
        <v>8049806.46</v>
      </c>
      <c r="BC8" s="12">
        <f t="shared" si="16"/>
        <v>0.18824173334745928</v>
      </c>
      <c r="BD8" s="26">
        <v>95821351.680000007</v>
      </c>
      <c r="BE8" s="26">
        <v>15322044.41</v>
      </c>
      <c r="BF8" s="12">
        <f t="shared" si="17"/>
        <v>0.15990219446255258</v>
      </c>
      <c r="BG8" s="26">
        <v>0</v>
      </c>
      <c r="BH8" s="26">
        <v>0</v>
      </c>
      <c r="BI8" s="12">
        <v>0</v>
      </c>
      <c r="BJ8" s="26">
        <v>25247363</v>
      </c>
      <c r="BK8" s="26">
        <v>25247363</v>
      </c>
      <c r="BL8" s="12">
        <f t="shared" si="19"/>
        <v>1</v>
      </c>
      <c r="BM8" s="26">
        <v>50050443.82</v>
      </c>
      <c r="BN8" s="26">
        <v>5670075.7999999998</v>
      </c>
      <c r="BO8" s="12">
        <f t="shared" si="20"/>
        <v>0.11328722319409794</v>
      </c>
      <c r="BP8" s="26">
        <v>2474000</v>
      </c>
      <c r="BQ8" s="26">
        <v>2474000</v>
      </c>
      <c r="BR8" s="12">
        <f t="shared" si="21"/>
        <v>1</v>
      </c>
      <c r="BS8" s="26">
        <v>0</v>
      </c>
      <c r="BT8" s="26">
        <v>0</v>
      </c>
      <c r="BU8" s="12">
        <v>0</v>
      </c>
      <c r="BV8" s="26">
        <v>500000</v>
      </c>
      <c r="BW8" s="26">
        <v>500000</v>
      </c>
      <c r="BX8" s="25">
        <f t="shared" ref="BX8:BX13" si="25">SUM(BW8/BV8)</f>
        <v>1</v>
      </c>
      <c r="BY8" s="24">
        <v>107992857.40000001</v>
      </c>
      <c r="BZ8" s="24">
        <v>107992857.40000001</v>
      </c>
      <c r="CA8" s="12">
        <f t="shared" ref="CA8:CA13" si="26">SUM(BZ8/BY8)</f>
        <v>1</v>
      </c>
      <c r="CB8" s="3">
        <f t="shared" ref="CB8:CB10" si="27">B8+E8+H8+K8+N8+Q8+T8+W8+Z8+AC8+AF8+AI8+AL8+AO8+AR8+AU8+AX8+BA8+BD8+BG8+BJ8+BM8+BP8+BS8+BV8+BY8</f>
        <v>1509973928.03</v>
      </c>
      <c r="CC8" s="3">
        <f t="shared" si="24"/>
        <v>364046847.63999999</v>
      </c>
      <c r="CD8" s="19">
        <f t="shared" si="23"/>
        <v>0.24109479036830572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397652706</v>
      </c>
      <c r="C9" s="24">
        <v>54536740.149999999</v>
      </c>
      <c r="D9" s="25">
        <f t="shared" si="0"/>
        <v>0.13714665920065436</v>
      </c>
      <c r="E9" s="26">
        <v>117658547</v>
      </c>
      <c r="F9" s="26">
        <v>15872673</v>
      </c>
      <c r="G9" s="25">
        <f t="shared" si="1"/>
        <v>0.1349045471384242</v>
      </c>
      <c r="H9" s="26">
        <v>813088421</v>
      </c>
      <c r="I9" s="26">
        <v>118734719.73999999</v>
      </c>
      <c r="J9" s="25">
        <f t="shared" si="2"/>
        <v>0.14602928374502089</v>
      </c>
      <c r="K9" s="26">
        <v>742202806</v>
      </c>
      <c r="L9" s="26">
        <v>110923964.78</v>
      </c>
      <c r="M9" s="25">
        <f t="shared" si="3"/>
        <v>0.14945236515314386</v>
      </c>
      <c r="N9" s="26">
        <v>255608078</v>
      </c>
      <c r="O9" s="26">
        <v>36073922.689999998</v>
      </c>
      <c r="P9" s="25">
        <f t="shared" si="4"/>
        <v>0.14112982254809645</v>
      </c>
      <c r="Q9" s="26">
        <v>218508988</v>
      </c>
      <c r="R9" s="26">
        <v>33652991.630000003</v>
      </c>
      <c r="S9" s="25">
        <f t="shared" si="5"/>
        <v>0.15401193304689142</v>
      </c>
      <c r="T9" s="26">
        <v>614114072</v>
      </c>
      <c r="U9" s="26">
        <v>96793081</v>
      </c>
      <c r="V9" s="25">
        <f t="shared" si="6"/>
        <v>0.15761417204587358</v>
      </c>
      <c r="W9" s="26">
        <v>122226958</v>
      </c>
      <c r="X9" s="26">
        <v>17570340.359999999</v>
      </c>
      <c r="Y9" s="25">
        <f t="shared" si="7"/>
        <v>0.14375176022952318</v>
      </c>
      <c r="Z9" s="26">
        <v>584051163</v>
      </c>
      <c r="AA9" s="26">
        <v>89653139.680000007</v>
      </c>
      <c r="AB9" s="25">
        <f>SUM(AA9/Z9)</f>
        <v>0.15350220213498661</v>
      </c>
      <c r="AC9" s="26">
        <v>609260217</v>
      </c>
      <c r="AD9" s="26">
        <v>82036964.040000007</v>
      </c>
      <c r="AE9" s="25">
        <f t="shared" si="8"/>
        <v>0.13465012444756427</v>
      </c>
      <c r="AF9" s="26">
        <v>178316431</v>
      </c>
      <c r="AG9" s="26">
        <v>31088789.050000001</v>
      </c>
      <c r="AH9" s="25">
        <f t="shared" si="9"/>
        <v>0.17434618265772717</v>
      </c>
      <c r="AI9" s="26">
        <v>785127841</v>
      </c>
      <c r="AJ9" s="26">
        <v>142390235.08000001</v>
      </c>
      <c r="AK9" s="11">
        <f t="shared" si="10"/>
        <v>0.18135929926856334</v>
      </c>
      <c r="AL9" s="26">
        <v>871500388</v>
      </c>
      <c r="AM9" s="26">
        <v>126076806.45</v>
      </c>
      <c r="AN9" s="12">
        <f t="shared" si="11"/>
        <v>0.14466638017147962</v>
      </c>
      <c r="AO9" s="26">
        <v>184734600</v>
      </c>
      <c r="AP9" s="26">
        <v>27655220.079999998</v>
      </c>
      <c r="AQ9" s="12">
        <f t="shared" si="12"/>
        <v>0.14970243841705885</v>
      </c>
      <c r="AR9" s="26">
        <v>193212699</v>
      </c>
      <c r="AS9" s="26">
        <v>31728828</v>
      </c>
      <c r="AT9" s="12">
        <f t="shared" si="13"/>
        <v>0.16421709423975284</v>
      </c>
      <c r="AU9" s="26">
        <v>151986564</v>
      </c>
      <c r="AV9" s="26">
        <v>27076102.09</v>
      </c>
      <c r="AW9" s="12">
        <f t="shared" si="14"/>
        <v>0.17814799793750188</v>
      </c>
      <c r="AX9" s="26">
        <v>237683891</v>
      </c>
      <c r="AY9" s="26">
        <v>34370293.280000001</v>
      </c>
      <c r="AZ9" s="12">
        <f t="shared" si="15"/>
        <v>0.14460505983554434</v>
      </c>
      <c r="BA9" s="26">
        <v>110918654</v>
      </c>
      <c r="BB9" s="26">
        <v>15845368.539999999</v>
      </c>
      <c r="BC9" s="12">
        <f t="shared" si="16"/>
        <v>0.14285575932069999</v>
      </c>
      <c r="BD9" s="26">
        <v>345644610</v>
      </c>
      <c r="BE9" s="26">
        <v>53104081.049999997</v>
      </c>
      <c r="BF9" s="12">
        <f t="shared" si="17"/>
        <v>0.15363781037985808</v>
      </c>
      <c r="BG9" s="26">
        <v>234728486</v>
      </c>
      <c r="BH9" s="26">
        <v>36119597.159999996</v>
      </c>
      <c r="BI9" s="12">
        <f t="shared" si="18"/>
        <v>0.1538782010462931</v>
      </c>
      <c r="BJ9" s="26">
        <v>159194004</v>
      </c>
      <c r="BK9" s="26">
        <v>24243884</v>
      </c>
      <c r="BL9" s="12">
        <f t="shared" si="19"/>
        <v>0.15229143931827985</v>
      </c>
      <c r="BM9" s="26">
        <v>295855430</v>
      </c>
      <c r="BN9" s="26">
        <v>47900719.469999999</v>
      </c>
      <c r="BO9" s="12">
        <f t="shared" si="20"/>
        <v>0.16190583174356474</v>
      </c>
      <c r="BP9" s="26">
        <v>229186625</v>
      </c>
      <c r="BQ9" s="26">
        <v>35842751.979999997</v>
      </c>
      <c r="BR9" s="12">
        <f t="shared" si="21"/>
        <v>0.15639111566828998</v>
      </c>
      <c r="BS9" s="26">
        <v>187581923</v>
      </c>
      <c r="BT9" s="26">
        <v>27690792.579999998</v>
      </c>
      <c r="BU9" s="12">
        <f t="shared" si="22"/>
        <v>0.14761972868782244</v>
      </c>
      <c r="BV9" s="26">
        <v>1449884682</v>
      </c>
      <c r="BW9" s="26">
        <v>138526517.06</v>
      </c>
      <c r="BX9" s="25">
        <f t="shared" si="25"/>
        <v>9.554312751888222E-2</v>
      </c>
      <c r="BY9" s="24">
        <v>4025342627</v>
      </c>
      <c r="BZ9" s="24">
        <v>734782865.45000005</v>
      </c>
      <c r="CA9" s="12">
        <f t="shared" si="26"/>
        <v>0.18253921058084382</v>
      </c>
      <c r="CB9" s="3">
        <f t="shared" si="27"/>
        <v>14115271411</v>
      </c>
      <c r="CC9" s="3">
        <f t="shared" si="24"/>
        <v>2190291388.3899999</v>
      </c>
      <c r="CD9" s="19">
        <f t="shared" si="23"/>
        <v>0.15517175154585483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598090</v>
      </c>
      <c r="C10" s="24">
        <v>68174</v>
      </c>
      <c r="D10" s="25">
        <f t="shared" si="0"/>
        <v>0.11398618936949288</v>
      </c>
      <c r="E10" s="26">
        <v>484340</v>
      </c>
      <c r="F10" s="26">
        <v>40362</v>
      </c>
      <c r="G10" s="25">
        <f t="shared" si="1"/>
        <v>8.3334021555105914E-2</v>
      </c>
      <c r="H10" s="26">
        <v>24771550</v>
      </c>
      <c r="I10" s="26">
        <v>23472858</v>
      </c>
      <c r="J10" s="25">
        <f t="shared" si="2"/>
        <v>0.9475732443064725</v>
      </c>
      <c r="K10" s="26">
        <v>3630810</v>
      </c>
      <c r="L10" s="26">
        <v>75986</v>
      </c>
      <c r="M10" s="25">
        <f t="shared" si="3"/>
        <v>2.0928112459754161E-2</v>
      </c>
      <c r="N10" s="26">
        <v>871470</v>
      </c>
      <c r="O10" s="26">
        <v>126456</v>
      </c>
      <c r="P10" s="25">
        <f t="shared" si="4"/>
        <v>0.14510654411511584</v>
      </c>
      <c r="Q10" s="26">
        <v>640580</v>
      </c>
      <c r="R10" s="26">
        <v>53382</v>
      </c>
      <c r="S10" s="25">
        <f t="shared" si="5"/>
        <v>8.3333853695088819E-2</v>
      </c>
      <c r="T10" s="26">
        <v>4398920</v>
      </c>
      <c r="U10" s="26">
        <v>127596</v>
      </c>
      <c r="V10" s="25">
        <f t="shared" si="6"/>
        <v>2.9006210615332855E-2</v>
      </c>
      <c r="W10" s="26">
        <v>328100</v>
      </c>
      <c r="X10" s="26">
        <v>9114</v>
      </c>
      <c r="Y10" s="25">
        <f t="shared" si="7"/>
        <v>2.7778116427918317E-2</v>
      </c>
      <c r="Z10" s="26">
        <v>1156170</v>
      </c>
      <c r="AA10" s="26">
        <v>96348</v>
      </c>
      <c r="AB10" s="25">
        <f>SUM(AA10/Z10)</f>
        <v>8.3333765795687492E-2</v>
      </c>
      <c r="AC10" s="26">
        <v>2051150</v>
      </c>
      <c r="AD10" s="26">
        <v>147596</v>
      </c>
      <c r="AE10" s="25">
        <f t="shared" si="8"/>
        <v>7.1957682275796506E-2</v>
      </c>
      <c r="AF10" s="26">
        <v>437470</v>
      </c>
      <c r="AG10" s="26">
        <v>36456</v>
      </c>
      <c r="AH10" s="25">
        <f t="shared" si="9"/>
        <v>8.333371431183853E-2</v>
      </c>
      <c r="AI10" s="26">
        <v>2656347</v>
      </c>
      <c r="AJ10" s="26">
        <v>846348</v>
      </c>
      <c r="AK10" s="25">
        <f t="shared" si="10"/>
        <v>0.31861349439662817</v>
      </c>
      <c r="AL10" s="26">
        <v>1364810</v>
      </c>
      <c r="AM10" s="26">
        <v>317234</v>
      </c>
      <c r="AN10" s="25">
        <f t="shared" si="11"/>
        <v>0.23243821484309171</v>
      </c>
      <c r="AO10" s="26">
        <v>593710</v>
      </c>
      <c r="AP10" s="26">
        <v>49476</v>
      </c>
      <c r="AQ10" s="25">
        <f t="shared" si="12"/>
        <v>8.333361405399943E-2</v>
      </c>
      <c r="AR10" s="26">
        <v>593710</v>
      </c>
      <c r="AS10" s="26">
        <v>36456</v>
      </c>
      <c r="AT10" s="25">
        <f t="shared" si="13"/>
        <v>6.1403715618736421E-2</v>
      </c>
      <c r="AU10" s="26">
        <v>11998469.02</v>
      </c>
      <c r="AV10" s="26">
        <v>13020</v>
      </c>
      <c r="AW10" s="25">
        <f t="shared" si="14"/>
        <v>1.0851384437712205E-3</v>
      </c>
      <c r="AX10" s="26">
        <v>437470</v>
      </c>
      <c r="AY10" s="26">
        <v>36456</v>
      </c>
      <c r="AZ10" s="25">
        <f t="shared" si="15"/>
        <v>8.333371431183853E-2</v>
      </c>
      <c r="BA10" s="26">
        <v>629160</v>
      </c>
      <c r="BB10" s="26">
        <v>116456</v>
      </c>
      <c r="BC10" s="25">
        <f t="shared" si="16"/>
        <v>0.18509759043804438</v>
      </c>
      <c r="BD10" s="26">
        <v>10036810</v>
      </c>
      <c r="BE10" s="26">
        <v>8453234</v>
      </c>
      <c r="BF10" s="25">
        <f t="shared" si="17"/>
        <v>0.84222317648735001</v>
      </c>
      <c r="BG10" s="26">
        <v>859320</v>
      </c>
      <c r="BH10" s="26">
        <v>71610</v>
      </c>
      <c r="BI10" s="25">
        <f t="shared" si="18"/>
        <v>8.3333333333333329E-2</v>
      </c>
      <c r="BJ10" s="26">
        <v>484340</v>
      </c>
      <c r="BK10" s="26">
        <v>0</v>
      </c>
      <c r="BL10" s="25">
        <f t="shared" si="19"/>
        <v>0</v>
      </c>
      <c r="BM10" s="26">
        <v>35948090</v>
      </c>
      <c r="BN10" s="26">
        <v>5048174</v>
      </c>
      <c r="BO10" s="25">
        <f t="shared" si="20"/>
        <v>0.1404295471609201</v>
      </c>
      <c r="BP10" s="26">
        <v>437470</v>
      </c>
      <c r="BQ10" s="26">
        <v>36456</v>
      </c>
      <c r="BR10" s="25">
        <f t="shared" si="21"/>
        <v>8.333371431183853E-2</v>
      </c>
      <c r="BS10" s="26">
        <v>803710</v>
      </c>
      <c r="BT10" s="26">
        <v>109476</v>
      </c>
      <c r="BU10" s="12">
        <f t="shared" si="22"/>
        <v>0.13621331077129811</v>
      </c>
      <c r="BV10" s="26">
        <v>55172570</v>
      </c>
      <c r="BW10" s="26">
        <v>0</v>
      </c>
      <c r="BX10" s="25">
        <f t="shared" si="25"/>
        <v>0</v>
      </c>
      <c r="BY10" s="24">
        <v>34211220</v>
      </c>
      <c r="BZ10" s="24">
        <v>5000000</v>
      </c>
      <c r="CA10" s="12">
        <f t="shared" si="26"/>
        <v>0.14615088266364076</v>
      </c>
      <c r="CB10" s="3">
        <f t="shared" si="27"/>
        <v>195595856.01999998</v>
      </c>
      <c r="CC10" s="3">
        <f t="shared" si="24"/>
        <v>44388724</v>
      </c>
      <c r="CD10" s="19">
        <f t="shared" si="23"/>
        <v>0.22694102473960995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v>0</v>
      </c>
      <c r="E11" s="26">
        <v>0</v>
      </c>
      <c r="F11" s="26">
        <v>0</v>
      </c>
      <c r="G11" s="25">
        <v>0</v>
      </c>
      <c r="H11" s="26">
        <v>100000</v>
      </c>
      <c r="I11" s="26">
        <v>0</v>
      </c>
      <c r="J11" s="25">
        <f t="shared" si="2"/>
        <v>0</v>
      </c>
      <c r="K11" s="26">
        <v>0</v>
      </c>
      <c r="L11" s="26">
        <v>0</v>
      </c>
      <c r="M11" s="25">
        <v>0</v>
      </c>
      <c r="N11" s="26">
        <v>0</v>
      </c>
      <c r="O11" s="26">
        <v>0</v>
      </c>
      <c r="P11" s="25">
        <v>0</v>
      </c>
      <c r="Q11" s="26">
        <v>5675000</v>
      </c>
      <c r="R11" s="26">
        <v>0</v>
      </c>
      <c r="S11" s="25">
        <f t="shared" si="5"/>
        <v>0</v>
      </c>
      <c r="T11" s="26">
        <v>8513376</v>
      </c>
      <c r="U11" s="26">
        <v>0</v>
      </c>
      <c r="V11" s="25">
        <f t="shared" si="6"/>
        <v>0</v>
      </c>
      <c r="W11" s="26">
        <v>304000</v>
      </c>
      <c r="X11" s="26">
        <v>78075</v>
      </c>
      <c r="Y11" s="25">
        <f t="shared" si="7"/>
        <v>0.25682565789473683</v>
      </c>
      <c r="Z11" s="26">
        <v>0</v>
      </c>
      <c r="AA11" s="26">
        <v>0</v>
      </c>
      <c r="AB11" s="25">
        <v>0</v>
      </c>
      <c r="AC11" s="26">
        <v>0</v>
      </c>
      <c r="AD11" s="26">
        <v>0</v>
      </c>
      <c r="AE11" s="25">
        <v>0</v>
      </c>
      <c r="AF11" s="26">
        <v>806500</v>
      </c>
      <c r="AG11" s="26">
        <v>97424.77</v>
      </c>
      <c r="AH11" s="25">
        <f t="shared" si="9"/>
        <v>0.12079946683199008</v>
      </c>
      <c r="AI11" s="26">
        <v>250000</v>
      </c>
      <c r="AJ11" s="26">
        <v>0</v>
      </c>
      <c r="AK11" s="11">
        <f t="shared" si="10"/>
        <v>0</v>
      </c>
      <c r="AL11" s="26">
        <v>50248848</v>
      </c>
      <c r="AM11" s="26">
        <v>0</v>
      </c>
      <c r="AN11" s="12">
        <f t="shared" si="11"/>
        <v>0</v>
      </c>
      <c r="AO11" s="26">
        <v>6253725</v>
      </c>
      <c r="AP11" s="26">
        <v>321500</v>
      </c>
      <c r="AQ11" s="25">
        <f t="shared" si="12"/>
        <v>5.1409360021427229E-2</v>
      </c>
      <c r="AR11" s="26">
        <v>0</v>
      </c>
      <c r="AS11" s="26">
        <v>0</v>
      </c>
      <c r="AT11" s="25">
        <v>0</v>
      </c>
      <c r="AU11" s="26">
        <v>10616209.66</v>
      </c>
      <c r="AV11" s="26">
        <v>0</v>
      </c>
      <c r="AW11" s="12">
        <f t="shared" si="14"/>
        <v>0</v>
      </c>
      <c r="AX11" s="26">
        <v>2549317.04</v>
      </c>
      <c r="AY11" s="26">
        <v>0</v>
      </c>
      <c r="AZ11" s="12">
        <v>0</v>
      </c>
      <c r="BA11" s="26">
        <v>1300000</v>
      </c>
      <c r="BB11" s="26">
        <v>171555.61</v>
      </c>
      <c r="BC11" s="25">
        <f t="shared" si="16"/>
        <v>0.13196585384615384</v>
      </c>
      <c r="BD11" s="26">
        <v>8339407.4199999999</v>
      </c>
      <c r="BE11" s="26">
        <v>142585.42000000001</v>
      </c>
      <c r="BF11" s="12">
        <f t="shared" si="17"/>
        <v>1.7097787986475425E-2</v>
      </c>
      <c r="BG11" s="26">
        <v>0</v>
      </c>
      <c r="BH11" s="26">
        <v>0</v>
      </c>
      <c r="BI11" s="12">
        <v>0</v>
      </c>
      <c r="BJ11" s="26">
        <v>2120105</v>
      </c>
      <c r="BK11" s="26">
        <v>0</v>
      </c>
      <c r="BL11" s="25">
        <v>0</v>
      </c>
      <c r="BM11" s="26">
        <v>0</v>
      </c>
      <c r="BN11" s="26">
        <v>6000</v>
      </c>
      <c r="BO11" s="25">
        <v>0</v>
      </c>
      <c r="BP11" s="26">
        <v>0</v>
      </c>
      <c r="BQ11" s="26">
        <v>0</v>
      </c>
      <c r="BR11" s="25">
        <v>0</v>
      </c>
      <c r="BS11" s="26">
        <v>0</v>
      </c>
      <c r="BT11" s="26">
        <v>0</v>
      </c>
      <c r="BU11" s="12">
        <v>0</v>
      </c>
      <c r="BV11" s="26">
        <v>0</v>
      </c>
      <c r="BW11" s="26">
        <v>0</v>
      </c>
      <c r="BX11" s="25">
        <v>0</v>
      </c>
      <c r="BY11" s="24">
        <v>378996300</v>
      </c>
      <c r="BZ11" s="24">
        <v>13000</v>
      </c>
      <c r="CA11" s="12">
        <f t="shared" si="26"/>
        <v>3.4301126422606239E-5</v>
      </c>
      <c r="CB11" s="3">
        <f>B11+E11+H11+K11+N11+Q11+T11+W11+Z11+AC11+AF11+AI11+AL11+AO11+AR11+AU11+AX11+BA11+BD11+BG11+BJ11+BM11+BP11+BS11+BV11+BY11</f>
        <v>476072788.12</v>
      </c>
      <c r="CC11" s="3">
        <f t="shared" si="24"/>
        <v>830140.8</v>
      </c>
      <c r="CD11" s="19">
        <f t="shared" si="23"/>
        <v>1.7437266332280955E-3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633970951.58000004</v>
      </c>
      <c r="C12" s="28">
        <v>82630793.489999995</v>
      </c>
      <c r="D12" s="16">
        <f t="shared" si="0"/>
        <v>0.13033845365322375</v>
      </c>
      <c r="E12" s="29">
        <v>202189774</v>
      </c>
      <c r="F12" s="29">
        <v>24024843.289999999</v>
      </c>
      <c r="G12" s="16">
        <f t="shared" si="1"/>
        <v>0.1188232362829586</v>
      </c>
      <c r="H12" s="29">
        <v>1750427154.74</v>
      </c>
      <c r="I12" s="29">
        <v>319279929.75999999</v>
      </c>
      <c r="J12" s="16">
        <f t="shared" si="2"/>
        <v>0.18240115213901847</v>
      </c>
      <c r="K12" s="29">
        <v>1259214031.53</v>
      </c>
      <c r="L12" s="29">
        <v>185601299.80000001</v>
      </c>
      <c r="M12" s="16">
        <f t="shared" si="3"/>
        <v>0.14739456133163187</v>
      </c>
      <c r="N12" s="29">
        <v>451763433.11000001</v>
      </c>
      <c r="O12" s="29">
        <v>61620754.700000003</v>
      </c>
      <c r="P12" s="16">
        <f t="shared" si="4"/>
        <v>0.13640049234572721</v>
      </c>
      <c r="Q12" s="29">
        <v>362075134</v>
      </c>
      <c r="R12" s="29">
        <v>48780334.590000004</v>
      </c>
      <c r="S12" s="16">
        <f t="shared" si="5"/>
        <v>0.134724343124872</v>
      </c>
      <c r="T12" s="29">
        <v>1229068766.4200001</v>
      </c>
      <c r="U12" s="29">
        <v>181288210.53999999</v>
      </c>
      <c r="V12" s="16">
        <f t="shared" si="6"/>
        <v>0.1475004617260364</v>
      </c>
      <c r="W12" s="29">
        <v>254402686.53999999</v>
      </c>
      <c r="X12" s="29">
        <v>32119989.039999999</v>
      </c>
      <c r="Y12" s="16">
        <f t="shared" si="7"/>
        <v>0.12625648524725677</v>
      </c>
      <c r="Z12" s="29">
        <v>1043557925.87</v>
      </c>
      <c r="AA12" s="29">
        <v>192116838.55000001</v>
      </c>
      <c r="AB12" s="16">
        <f t="shared" ref="AB12:AB25" si="28">SUM(AA12/Z12)</f>
        <v>0.18409791520660898</v>
      </c>
      <c r="AC12" s="29">
        <v>962316125.60000002</v>
      </c>
      <c r="AD12" s="29">
        <v>126479786.47</v>
      </c>
      <c r="AE12" s="16">
        <f t="shared" si="8"/>
        <v>0.13143267903895967</v>
      </c>
      <c r="AF12" s="29">
        <v>293719031</v>
      </c>
      <c r="AG12" s="29">
        <v>42585956.5</v>
      </c>
      <c r="AH12" s="16">
        <f t="shared" si="9"/>
        <v>0.14498875457613777</v>
      </c>
      <c r="AI12" s="29">
        <v>1639573409.4100001</v>
      </c>
      <c r="AJ12" s="29">
        <v>272111463.32999998</v>
      </c>
      <c r="AK12" s="16">
        <f t="shared" si="10"/>
        <v>0.16596479411551276</v>
      </c>
      <c r="AL12" s="29">
        <v>1876972263.28</v>
      </c>
      <c r="AM12" s="29">
        <v>232447268.97</v>
      </c>
      <c r="AN12" s="16">
        <f t="shared" si="11"/>
        <v>0.12384161104426739</v>
      </c>
      <c r="AO12" s="29">
        <v>385822321.61000001</v>
      </c>
      <c r="AP12" s="29">
        <v>54990819.359999999</v>
      </c>
      <c r="AQ12" s="16">
        <f t="shared" si="12"/>
        <v>0.14252886958569042</v>
      </c>
      <c r="AR12" s="29">
        <v>431302056.05000001</v>
      </c>
      <c r="AS12" s="29">
        <v>48691625.049999997</v>
      </c>
      <c r="AT12" s="16">
        <f t="shared" si="13"/>
        <v>0.11289448860024741</v>
      </c>
      <c r="AU12" s="29">
        <v>347047645.01999998</v>
      </c>
      <c r="AV12" s="29">
        <v>43628816.280000001</v>
      </c>
      <c r="AW12" s="16">
        <f t="shared" si="14"/>
        <v>0.12571419776522536</v>
      </c>
      <c r="AX12" s="29">
        <v>523367637.06999999</v>
      </c>
      <c r="AY12" s="29">
        <v>77864360.069999993</v>
      </c>
      <c r="AZ12" s="16">
        <f t="shared" si="15"/>
        <v>0.14877564938083035</v>
      </c>
      <c r="BA12" s="29">
        <v>254780555.80000001</v>
      </c>
      <c r="BB12" s="29">
        <v>36100672.170000002</v>
      </c>
      <c r="BC12" s="16">
        <f t="shared" si="16"/>
        <v>0.14169319968961305</v>
      </c>
      <c r="BD12" s="29">
        <v>756883684.98000002</v>
      </c>
      <c r="BE12" s="29">
        <v>114285291.73</v>
      </c>
      <c r="BF12" s="16">
        <f t="shared" si="17"/>
        <v>0.15099452399085586</v>
      </c>
      <c r="BG12" s="29">
        <v>457595101.38</v>
      </c>
      <c r="BH12" s="29">
        <v>62651403.25</v>
      </c>
      <c r="BI12" s="16">
        <f t="shared" si="18"/>
        <v>0.13691449725108068</v>
      </c>
      <c r="BJ12" s="29">
        <v>278278124</v>
      </c>
      <c r="BK12" s="29">
        <v>55220553.82</v>
      </c>
      <c r="BL12" s="16">
        <f t="shared" si="19"/>
        <v>0.19843656061157003</v>
      </c>
      <c r="BM12" s="29">
        <v>601972418.82000005</v>
      </c>
      <c r="BN12" s="29">
        <v>87908673.019999996</v>
      </c>
      <c r="BO12" s="16">
        <f t="shared" si="20"/>
        <v>0.14603438674536046</v>
      </c>
      <c r="BP12" s="29">
        <v>361249487</v>
      </c>
      <c r="BQ12" s="29">
        <v>50998710.469999999</v>
      </c>
      <c r="BR12" s="16">
        <f t="shared" si="21"/>
        <v>0.14117310143059109</v>
      </c>
      <c r="BS12" s="29">
        <v>345988899</v>
      </c>
      <c r="BT12" s="29">
        <v>43288881.759999998</v>
      </c>
      <c r="BU12" s="16">
        <f t="shared" si="22"/>
        <v>0.12511638923999119</v>
      </c>
      <c r="BV12" s="29">
        <v>3298072252</v>
      </c>
      <c r="BW12" s="29">
        <v>382288563.52999997</v>
      </c>
      <c r="BX12" s="16">
        <f t="shared" si="25"/>
        <v>0.11591273153527019</v>
      </c>
      <c r="BY12" s="28">
        <v>8512040886.3999996</v>
      </c>
      <c r="BZ12" s="28">
        <v>1413218317.98</v>
      </c>
      <c r="CA12" s="16">
        <f t="shared" si="26"/>
        <v>0.16602579062301626</v>
      </c>
      <c r="CB12" s="3">
        <f>BY12+BV12+BS12+BP12+BM12+BJ12+BG12+BD12+BA12+AX12+AU12+AR12+AO12+AL12+AI12+AF12+AC12+Z12+W12+T12+Q12+N12+K12+H12+E12+B12</f>
        <v>28513651756.209995</v>
      </c>
      <c r="CC12" s="3">
        <f>BZ12+BW12+BT12+BQ12+BN12+BK12+BH12+BE12+BB12+AY12+AV12+AS12+AP12+AM12+AJ12+AG12+AD12+AA12+X12+U12+R12+O12+L12+I12+F12+C12</f>
        <v>4272224157.5200005</v>
      </c>
      <c r="CD12" s="16">
        <f t="shared" si="23"/>
        <v>0.14983083170290706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66779774</v>
      </c>
      <c r="C13" s="26">
        <v>7538444.0999999996</v>
      </c>
      <c r="D13" s="25">
        <f t="shared" si="0"/>
        <v>0.11288513944356864</v>
      </c>
      <c r="E13" s="26">
        <v>33292681</v>
      </c>
      <c r="F13" s="26">
        <v>1728518.94</v>
      </c>
      <c r="G13" s="25">
        <f t="shared" si="1"/>
        <v>5.1918886916917262E-2</v>
      </c>
      <c r="H13" s="26">
        <v>256748413.12</v>
      </c>
      <c r="I13" s="26">
        <v>27239304.559999999</v>
      </c>
      <c r="J13" s="25">
        <f t="shared" si="2"/>
        <v>0.10609337066192029</v>
      </c>
      <c r="K13" s="26">
        <v>113139018</v>
      </c>
      <c r="L13" s="26">
        <v>11796292.65</v>
      </c>
      <c r="M13" s="25">
        <f t="shared" si="3"/>
        <v>0.10426370016752311</v>
      </c>
      <c r="N13" s="26">
        <v>48274656.759999998</v>
      </c>
      <c r="O13" s="26">
        <v>4951071.83</v>
      </c>
      <c r="P13" s="25">
        <f t="shared" si="4"/>
        <v>0.10256047711772483</v>
      </c>
      <c r="Q13" s="26">
        <v>44727936.159999996</v>
      </c>
      <c r="R13" s="26">
        <v>5073701.3499999996</v>
      </c>
      <c r="S13" s="25">
        <f t="shared" si="5"/>
        <v>0.11343472973692421</v>
      </c>
      <c r="T13" s="24">
        <v>188892805.69999999</v>
      </c>
      <c r="U13" s="24">
        <v>18296722.329999998</v>
      </c>
      <c r="V13" s="25">
        <f t="shared" si="6"/>
        <v>9.6862992013888011E-2</v>
      </c>
      <c r="W13" s="24">
        <v>39062934</v>
      </c>
      <c r="X13" s="24">
        <v>3822423.23</v>
      </c>
      <c r="Y13" s="25">
        <f t="shared" si="7"/>
        <v>9.7852947502612073E-2</v>
      </c>
      <c r="Z13" s="26">
        <v>91622831</v>
      </c>
      <c r="AA13" s="26">
        <v>9550851.8200000003</v>
      </c>
      <c r="AB13" s="25">
        <f t="shared" si="28"/>
        <v>0.10424095954860858</v>
      </c>
      <c r="AC13" s="24">
        <v>105726719.66</v>
      </c>
      <c r="AD13" s="24">
        <v>13588022.65</v>
      </c>
      <c r="AE13" s="25">
        <f t="shared" si="8"/>
        <v>0.12852023304701857</v>
      </c>
      <c r="AF13" s="24">
        <v>32850518</v>
      </c>
      <c r="AG13" s="24">
        <v>4204563.53</v>
      </c>
      <c r="AH13" s="25">
        <f t="shared" si="9"/>
        <v>0.12799078328079941</v>
      </c>
      <c r="AI13" s="26">
        <v>94899753</v>
      </c>
      <c r="AJ13" s="26">
        <v>8900316.5999999996</v>
      </c>
      <c r="AK13" s="11">
        <f t="shared" si="10"/>
        <v>9.3786509644550917E-2</v>
      </c>
      <c r="AL13" s="24">
        <v>142659846.97999999</v>
      </c>
      <c r="AM13" s="24">
        <v>17237923.219999999</v>
      </c>
      <c r="AN13" s="12">
        <f t="shared" si="11"/>
        <v>0.12083234059837908</v>
      </c>
      <c r="AO13" s="24">
        <v>60631693.259999998</v>
      </c>
      <c r="AP13" s="24">
        <v>6761296.4400000004</v>
      </c>
      <c r="AQ13" s="12">
        <f t="shared" si="12"/>
        <v>0.11151422756752481</v>
      </c>
      <c r="AR13" s="24">
        <v>55831432</v>
      </c>
      <c r="AS13" s="24">
        <v>6684033.3700000001</v>
      </c>
      <c r="AT13" s="12">
        <f t="shared" si="13"/>
        <v>0.11971810735572751</v>
      </c>
      <c r="AU13" s="24">
        <v>63107290.909999996</v>
      </c>
      <c r="AV13" s="24">
        <v>6432430.6299999999</v>
      </c>
      <c r="AW13" s="12">
        <f t="shared" si="14"/>
        <v>0.10192848618986931</v>
      </c>
      <c r="AX13" s="24">
        <v>53711524.549999997</v>
      </c>
      <c r="AY13" s="24">
        <v>6043573.0300000003</v>
      </c>
      <c r="AZ13" s="12">
        <f t="shared" si="15"/>
        <v>0.11251911169220388</v>
      </c>
      <c r="BA13" s="24">
        <v>32995648</v>
      </c>
      <c r="BB13" s="24">
        <v>4270614.82</v>
      </c>
      <c r="BC13" s="12">
        <f t="shared" si="16"/>
        <v>0.12942963932698034</v>
      </c>
      <c r="BD13" s="24">
        <v>88874623</v>
      </c>
      <c r="BE13" s="24">
        <v>10856720.359999999</v>
      </c>
      <c r="BF13" s="12">
        <f t="shared" si="17"/>
        <v>0.12215770929346163</v>
      </c>
      <c r="BG13" s="24">
        <v>64933978.600000001</v>
      </c>
      <c r="BH13" s="24">
        <v>6397909.9800000004</v>
      </c>
      <c r="BI13" s="12">
        <f t="shared" si="18"/>
        <v>9.8529462046547084E-2</v>
      </c>
      <c r="BJ13" s="26">
        <v>37781631</v>
      </c>
      <c r="BK13" s="26">
        <v>4909026.7</v>
      </c>
      <c r="BL13" s="12">
        <f t="shared" si="19"/>
        <v>0.12993157177359549</v>
      </c>
      <c r="BM13" s="26">
        <v>79053642.680000007</v>
      </c>
      <c r="BN13" s="26">
        <v>6609488.04</v>
      </c>
      <c r="BO13" s="12">
        <f t="shared" si="20"/>
        <v>8.3607634208007875E-2</v>
      </c>
      <c r="BP13" s="26">
        <v>51114433</v>
      </c>
      <c r="BQ13" s="26">
        <v>4047912.29</v>
      </c>
      <c r="BR13" s="12">
        <f t="shared" si="21"/>
        <v>7.9193136897361266E-2</v>
      </c>
      <c r="BS13" s="26">
        <v>50151196.740000002</v>
      </c>
      <c r="BT13" s="26">
        <v>5945396.8600000003</v>
      </c>
      <c r="BU13" s="12">
        <f t="shared" si="22"/>
        <v>0.11854945138842564</v>
      </c>
      <c r="BV13" s="26">
        <v>315866304</v>
      </c>
      <c r="BW13" s="26">
        <v>35828669.859999999</v>
      </c>
      <c r="BX13" s="25">
        <f t="shared" si="25"/>
        <v>0.11342985752605</v>
      </c>
      <c r="BY13" s="26">
        <v>930462835.5</v>
      </c>
      <c r="BZ13" s="26">
        <v>73430256.670000002</v>
      </c>
      <c r="CA13" s="12">
        <f t="shared" si="26"/>
        <v>7.8917989916857889E-2</v>
      </c>
      <c r="CB13" s="3">
        <f t="shared" ref="CB13:CC28" si="29">BY13+BV13+BS13+BP13+BM13+BJ13+BG13+BD13+BA13+AX13+AU13+AR13+AO13+AL13+AI13+AF13+AC13+Z13+W13+T13+Q13+N13+K13+H13+E13+B13</f>
        <v>3143194120.6199999</v>
      </c>
      <c r="CC13" s="3">
        <f t="shared" si="29"/>
        <v>312145485.85999995</v>
      </c>
      <c r="CD13" s="19">
        <f t="shared" si="23"/>
        <v>9.9308370365120427E-2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1416211</v>
      </c>
      <c r="C14" s="26">
        <v>126325.32</v>
      </c>
      <c r="D14" s="25">
        <f t="shared" si="0"/>
        <v>8.9199504876038962E-2</v>
      </c>
      <c r="E14" s="26">
        <v>539089</v>
      </c>
      <c r="F14" s="26">
        <v>0</v>
      </c>
      <c r="G14" s="25">
        <f t="shared" si="1"/>
        <v>0</v>
      </c>
      <c r="H14" s="26">
        <v>3058088</v>
      </c>
      <c r="I14" s="26">
        <v>348346.69</v>
      </c>
      <c r="J14" s="25">
        <f t="shared" si="2"/>
        <v>0.11390996269564513</v>
      </c>
      <c r="K14" s="26">
        <v>2684027</v>
      </c>
      <c r="L14" s="26">
        <v>193654.66</v>
      </c>
      <c r="M14" s="25">
        <f t="shared" si="3"/>
        <v>7.2150786858701493E-2</v>
      </c>
      <c r="N14" s="26">
        <v>881733</v>
      </c>
      <c r="O14" s="26">
        <v>39046.89</v>
      </c>
      <c r="P14" s="25">
        <f t="shared" si="4"/>
        <v>4.4284256118348748E-2</v>
      </c>
      <c r="Q14" s="26">
        <v>708126</v>
      </c>
      <c r="R14" s="26">
        <v>56585.760000000002</v>
      </c>
      <c r="S14" s="25">
        <f t="shared" si="5"/>
        <v>7.9909168707263958E-2</v>
      </c>
      <c r="T14" s="24">
        <v>2729713</v>
      </c>
      <c r="U14" s="24">
        <v>124832.4</v>
      </c>
      <c r="V14" s="25">
        <f t="shared" si="6"/>
        <v>4.5730961460050928E-2</v>
      </c>
      <c r="W14" s="24">
        <v>609905</v>
      </c>
      <c r="X14" s="24">
        <v>38369</v>
      </c>
      <c r="Y14" s="25">
        <f t="shared" si="7"/>
        <v>6.2909797427468217E-2</v>
      </c>
      <c r="Z14" s="26">
        <v>856606</v>
      </c>
      <c r="AA14" s="26">
        <v>65996</v>
      </c>
      <c r="AB14" s="25">
        <f t="shared" si="28"/>
        <v>7.7043588300805738E-2</v>
      </c>
      <c r="AC14" s="24">
        <v>1701787</v>
      </c>
      <c r="AD14" s="24">
        <v>69958.5</v>
      </c>
      <c r="AE14" s="25">
        <f t="shared" si="8"/>
        <v>4.1108846171700686E-2</v>
      </c>
      <c r="AF14" s="24">
        <v>614471</v>
      </c>
      <c r="AG14" s="24">
        <v>21342</v>
      </c>
      <c r="AH14" s="25">
        <f t="shared" si="9"/>
        <v>3.4732314462358679E-2</v>
      </c>
      <c r="AI14" s="26">
        <v>379191</v>
      </c>
      <c r="AJ14" s="26">
        <v>18167.39</v>
      </c>
      <c r="AK14" s="11">
        <f t="shared" si="10"/>
        <v>4.7910920881561007E-2</v>
      </c>
      <c r="AL14" s="24">
        <v>1758895</v>
      </c>
      <c r="AM14" s="24">
        <v>36194.050000000003</v>
      </c>
      <c r="AN14" s="12">
        <f t="shared" si="11"/>
        <v>2.0577720671216874E-2</v>
      </c>
      <c r="AO14" s="24">
        <v>486553</v>
      </c>
      <c r="AP14" s="24">
        <v>0</v>
      </c>
      <c r="AQ14" s="12">
        <f t="shared" si="12"/>
        <v>0</v>
      </c>
      <c r="AR14" s="24">
        <v>845183</v>
      </c>
      <c r="AS14" s="24">
        <v>66188.149999999994</v>
      </c>
      <c r="AT14" s="12">
        <f t="shared" si="13"/>
        <v>7.8312211674868043E-2</v>
      </c>
      <c r="AU14" s="24">
        <v>790362</v>
      </c>
      <c r="AV14" s="24">
        <v>22604</v>
      </c>
      <c r="AW14" s="12">
        <f t="shared" si="14"/>
        <v>2.8599553116167024E-2</v>
      </c>
      <c r="AX14" s="24">
        <v>1110159</v>
      </c>
      <c r="AY14" s="24">
        <v>17131.72</v>
      </c>
      <c r="AZ14" s="12">
        <f t="shared" si="15"/>
        <v>1.5431771484985484E-2</v>
      </c>
      <c r="BA14" s="24">
        <v>637316</v>
      </c>
      <c r="BB14" s="24">
        <v>35911.760000000002</v>
      </c>
      <c r="BC14" s="12">
        <f t="shared" si="16"/>
        <v>5.6348436254542493E-2</v>
      </c>
      <c r="BD14" s="24">
        <v>737825</v>
      </c>
      <c r="BE14" s="24">
        <v>36734</v>
      </c>
      <c r="BF14" s="12">
        <f t="shared" si="17"/>
        <v>4.9786873581133741E-2</v>
      </c>
      <c r="BG14" s="24">
        <v>470564</v>
      </c>
      <c r="BH14" s="24">
        <v>0</v>
      </c>
      <c r="BI14" s="12">
        <f t="shared" si="18"/>
        <v>0</v>
      </c>
      <c r="BJ14" s="26">
        <v>591629</v>
      </c>
      <c r="BK14" s="26">
        <v>62000.14</v>
      </c>
      <c r="BL14" s="12">
        <f t="shared" si="19"/>
        <v>0.10479564051119875</v>
      </c>
      <c r="BM14" s="26">
        <v>1279198</v>
      </c>
      <c r="BN14" s="26">
        <v>27540.03</v>
      </c>
      <c r="BO14" s="12">
        <f t="shared" si="20"/>
        <v>2.1529137787895229E-2</v>
      </c>
      <c r="BP14" s="26">
        <v>651022</v>
      </c>
      <c r="BQ14" s="26">
        <v>0</v>
      </c>
      <c r="BR14" s="12">
        <f t="shared" si="21"/>
        <v>0</v>
      </c>
      <c r="BS14" s="26">
        <v>568787</v>
      </c>
      <c r="BT14" s="26">
        <v>0</v>
      </c>
      <c r="BU14" s="12">
        <f t="shared" si="22"/>
        <v>0</v>
      </c>
      <c r="BV14" s="26">
        <v>0</v>
      </c>
      <c r="BW14" s="26">
        <v>0</v>
      </c>
      <c r="BX14" s="25">
        <v>0</v>
      </c>
      <c r="BY14" s="26">
        <v>0</v>
      </c>
      <c r="BZ14" s="26">
        <v>0</v>
      </c>
      <c r="CA14" s="12">
        <v>0</v>
      </c>
      <c r="CB14" s="3">
        <f t="shared" si="29"/>
        <v>26106440</v>
      </c>
      <c r="CC14" s="3">
        <f t="shared" si="29"/>
        <v>1406928.4600000002</v>
      </c>
      <c r="CD14" s="19">
        <f t="shared" si="23"/>
        <v>5.3892007489339804E-2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6598093</v>
      </c>
      <c r="C15" s="26">
        <v>622990.64</v>
      </c>
      <c r="D15" s="25">
        <f t="shared" si="0"/>
        <v>9.4419802812721804E-2</v>
      </c>
      <c r="E15" s="26">
        <v>2500914</v>
      </c>
      <c r="F15" s="26">
        <v>153143.25</v>
      </c>
      <c r="G15" s="25">
        <f t="shared" si="1"/>
        <v>6.1234912515984154E-2</v>
      </c>
      <c r="H15" s="26">
        <v>14318808</v>
      </c>
      <c r="I15" s="26">
        <v>1835048.44</v>
      </c>
      <c r="J15" s="25">
        <f t="shared" si="2"/>
        <v>0.12815650855853364</v>
      </c>
      <c r="K15" s="26">
        <v>13402471</v>
      </c>
      <c r="L15" s="26">
        <v>1063565.49</v>
      </c>
      <c r="M15" s="25">
        <f t="shared" si="3"/>
        <v>7.9355925485680961E-2</v>
      </c>
      <c r="N15" s="26">
        <v>3930650.24</v>
      </c>
      <c r="O15" s="26">
        <v>364666.87</v>
      </c>
      <c r="P15" s="25">
        <f t="shared" si="4"/>
        <v>9.2775201998130455E-2</v>
      </c>
      <c r="Q15" s="26">
        <v>3399173</v>
      </c>
      <c r="R15" s="26">
        <v>268464.63</v>
      </c>
      <c r="S15" s="25">
        <f t="shared" si="5"/>
        <v>7.8979395870701491E-2</v>
      </c>
      <c r="T15" s="24">
        <v>14249045</v>
      </c>
      <c r="U15" s="24">
        <v>1393694.41</v>
      </c>
      <c r="V15" s="25">
        <f t="shared" si="6"/>
        <v>9.7809671455174704E-2</v>
      </c>
      <c r="W15" s="24">
        <v>3122420</v>
      </c>
      <c r="X15" s="24">
        <v>208655.58</v>
      </c>
      <c r="Y15" s="25">
        <f t="shared" si="7"/>
        <v>6.6824956283907985E-2</v>
      </c>
      <c r="Z15" s="26">
        <v>10504273</v>
      </c>
      <c r="AA15" s="26">
        <v>591895.43000000005</v>
      </c>
      <c r="AB15" s="25">
        <f t="shared" si="28"/>
        <v>5.6348062355195835E-2</v>
      </c>
      <c r="AC15" s="24">
        <v>7429382</v>
      </c>
      <c r="AD15" s="24">
        <v>835873.79</v>
      </c>
      <c r="AE15" s="25">
        <f t="shared" si="8"/>
        <v>0.11250919524665713</v>
      </c>
      <c r="AF15" s="24">
        <v>4938207</v>
      </c>
      <c r="AG15" s="24">
        <v>457425.59</v>
      </c>
      <c r="AH15" s="25">
        <f t="shared" si="9"/>
        <v>9.2629893805585714E-2</v>
      </c>
      <c r="AI15" s="26">
        <v>13540624</v>
      </c>
      <c r="AJ15" s="26">
        <v>2549145.1</v>
      </c>
      <c r="AK15" s="11">
        <f t="shared" si="10"/>
        <v>0.18825905659886871</v>
      </c>
      <c r="AL15" s="24">
        <v>8924315</v>
      </c>
      <c r="AM15" s="24">
        <v>862634.09</v>
      </c>
      <c r="AN15" s="12">
        <f t="shared" si="11"/>
        <v>9.6661098358809608E-2</v>
      </c>
      <c r="AO15" s="24">
        <v>5726237.2300000004</v>
      </c>
      <c r="AP15" s="24">
        <v>192828.05</v>
      </c>
      <c r="AQ15" s="12">
        <f t="shared" si="12"/>
        <v>3.367447806559002E-2</v>
      </c>
      <c r="AR15" s="24">
        <v>5937232</v>
      </c>
      <c r="AS15" s="24">
        <v>412444.98</v>
      </c>
      <c r="AT15" s="12">
        <f t="shared" si="13"/>
        <v>6.9467553230192117E-2</v>
      </c>
      <c r="AU15" s="24">
        <v>5492053.2999999998</v>
      </c>
      <c r="AV15" s="24">
        <v>448876.91</v>
      </c>
      <c r="AW15" s="12">
        <f t="shared" si="14"/>
        <v>8.1732074595852883E-2</v>
      </c>
      <c r="AX15" s="24">
        <v>4821798</v>
      </c>
      <c r="AY15" s="24">
        <v>453356.36</v>
      </c>
      <c r="AZ15" s="12">
        <f t="shared" si="15"/>
        <v>9.4022263064524894E-2</v>
      </c>
      <c r="BA15" s="24">
        <v>2766182</v>
      </c>
      <c r="BB15" s="24">
        <v>236392.23</v>
      </c>
      <c r="BC15" s="12">
        <f t="shared" si="16"/>
        <v>8.5457945283426762E-2</v>
      </c>
      <c r="BD15" s="24">
        <v>7046700</v>
      </c>
      <c r="BE15" s="24">
        <v>562749.49</v>
      </c>
      <c r="BF15" s="12">
        <f t="shared" si="17"/>
        <v>7.9860003973491134E-2</v>
      </c>
      <c r="BG15" s="24">
        <v>4234585</v>
      </c>
      <c r="BH15" s="24">
        <v>388429.85</v>
      </c>
      <c r="BI15" s="12">
        <f t="shared" si="18"/>
        <v>9.1727961535782138E-2</v>
      </c>
      <c r="BJ15" s="26">
        <v>5165312</v>
      </c>
      <c r="BK15" s="26">
        <v>308864.5</v>
      </c>
      <c r="BL15" s="12">
        <f t="shared" si="19"/>
        <v>5.9795903906675919E-2</v>
      </c>
      <c r="BM15" s="26">
        <v>6669899</v>
      </c>
      <c r="BN15" s="26">
        <v>492126.62</v>
      </c>
      <c r="BO15" s="12">
        <f t="shared" si="20"/>
        <v>7.3783219206167885E-2</v>
      </c>
      <c r="BP15" s="26">
        <v>3739253</v>
      </c>
      <c r="BQ15" s="26">
        <v>264063.03999999998</v>
      </c>
      <c r="BR15" s="12">
        <f t="shared" si="21"/>
        <v>7.0619195866126194E-2</v>
      </c>
      <c r="BS15" s="26">
        <v>3565114</v>
      </c>
      <c r="BT15" s="26">
        <v>233277.05</v>
      </c>
      <c r="BU15" s="12">
        <f t="shared" si="22"/>
        <v>6.5433265247619013E-2</v>
      </c>
      <c r="BV15" s="26">
        <v>25674719</v>
      </c>
      <c r="BW15" s="26">
        <v>2196968.4900000002</v>
      </c>
      <c r="BX15" s="25">
        <f t="shared" ref="BX15:BX25" si="30">SUM(BW15/BV15)</f>
        <v>8.5569329502690958E-2</v>
      </c>
      <c r="BY15" s="26">
        <v>52044482</v>
      </c>
      <c r="BZ15" s="26">
        <v>5279670.9800000004</v>
      </c>
      <c r="CA15" s="12">
        <f t="shared" ref="CA15:CA25" si="31">SUM(BZ15/BY15)</f>
        <v>0.10144535553259999</v>
      </c>
      <c r="CB15" s="3">
        <f t="shared" si="29"/>
        <v>239741941.77000001</v>
      </c>
      <c r="CC15" s="3">
        <f t="shared" si="29"/>
        <v>22677251.859999999</v>
      </c>
      <c r="CD15" s="19">
        <f>SUM(CC15/CB15)</f>
        <v>9.459025689278748E-2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25584904.210000001</v>
      </c>
      <c r="C16" s="26">
        <v>3679541.78</v>
      </c>
      <c r="D16" s="25">
        <f t="shared" si="0"/>
        <v>0.14381690663363245</v>
      </c>
      <c r="E16" s="26">
        <v>10707721</v>
      </c>
      <c r="F16" s="26">
        <v>307718.2</v>
      </c>
      <c r="G16" s="25">
        <f t="shared" si="1"/>
        <v>2.8737973281149184E-2</v>
      </c>
      <c r="H16" s="26">
        <v>98123232.700000003</v>
      </c>
      <c r="I16" s="26">
        <v>3657998.61</v>
      </c>
      <c r="J16" s="25">
        <f>SUM(I16/H16)</f>
        <v>3.7279638158517377E-2</v>
      </c>
      <c r="K16" s="26">
        <v>44502494</v>
      </c>
      <c r="L16" s="26">
        <v>4224932.92</v>
      </c>
      <c r="M16" s="25">
        <f t="shared" si="3"/>
        <v>9.4936992070601703E-2</v>
      </c>
      <c r="N16" s="26">
        <v>22963820.23</v>
      </c>
      <c r="O16" s="26">
        <v>828389.6</v>
      </c>
      <c r="P16" s="25">
        <f t="shared" si="4"/>
        <v>3.6073684243433914E-2</v>
      </c>
      <c r="Q16" s="26">
        <v>19690224.559999999</v>
      </c>
      <c r="R16" s="26">
        <v>1710817.66</v>
      </c>
      <c r="S16" s="25">
        <f t="shared" si="5"/>
        <v>8.6886650519743994E-2</v>
      </c>
      <c r="T16" s="24">
        <v>58724050.789999999</v>
      </c>
      <c r="U16" s="24">
        <v>1789529.48</v>
      </c>
      <c r="V16" s="25">
        <f t="shared" si="6"/>
        <v>3.0473536071267335E-2</v>
      </c>
      <c r="W16" s="24">
        <v>11514013.02</v>
      </c>
      <c r="X16" s="24">
        <v>705638.87</v>
      </c>
      <c r="Y16" s="25">
        <f t="shared" si="7"/>
        <v>6.1285224254505839E-2</v>
      </c>
      <c r="Z16" s="26">
        <v>88792833.329999998</v>
      </c>
      <c r="AA16" s="26">
        <v>50208751.140000001</v>
      </c>
      <c r="AB16" s="25">
        <f t="shared" si="28"/>
        <v>0.56545950001841216</v>
      </c>
      <c r="AC16" s="24">
        <v>32245620</v>
      </c>
      <c r="AD16" s="24">
        <v>3542053.94</v>
      </c>
      <c r="AE16" s="25">
        <f t="shared" si="8"/>
        <v>0.10984604854860908</v>
      </c>
      <c r="AF16" s="24">
        <v>15129283</v>
      </c>
      <c r="AG16" s="24">
        <v>390663.89</v>
      </c>
      <c r="AH16" s="25">
        <f t="shared" si="9"/>
        <v>2.5821705496552612E-2</v>
      </c>
      <c r="AI16" s="26">
        <v>41283442</v>
      </c>
      <c r="AJ16" s="26">
        <v>7886993</v>
      </c>
      <c r="AK16" s="11">
        <f t="shared" si="10"/>
        <v>0.19104494726965837</v>
      </c>
      <c r="AL16" s="24">
        <v>61191348.950000003</v>
      </c>
      <c r="AM16" s="24">
        <v>3117910.6</v>
      </c>
      <c r="AN16" s="12">
        <f t="shared" si="11"/>
        <v>5.0953454262753266E-2</v>
      </c>
      <c r="AO16" s="24">
        <v>23534190.920000002</v>
      </c>
      <c r="AP16" s="24">
        <v>382311.4</v>
      </c>
      <c r="AQ16" s="12">
        <f t="shared" si="12"/>
        <v>1.6244934924663217E-2</v>
      </c>
      <c r="AR16" s="24">
        <v>25751887</v>
      </c>
      <c r="AS16" s="24">
        <v>465916.52</v>
      </c>
      <c r="AT16" s="12">
        <f t="shared" si="13"/>
        <v>1.8092519588952843E-2</v>
      </c>
      <c r="AU16" s="24">
        <v>22944726</v>
      </c>
      <c r="AV16" s="24">
        <v>864939.45</v>
      </c>
      <c r="AW16" s="12">
        <f t="shared" si="14"/>
        <v>3.7696656303500851E-2</v>
      </c>
      <c r="AX16" s="24">
        <v>19030718.300000001</v>
      </c>
      <c r="AY16" s="24">
        <v>1248793.07</v>
      </c>
      <c r="AZ16" s="12">
        <f t="shared" si="15"/>
        <v>6.5619859971339081E-2</v>
      </c>
      <c r="BA16" s="24">
        <v>11457055.48</v>
      </c>
      <c r="BB16" s="24">
        <v>1426694.6</v>
      </c>
      <c r="BC16" s="12">
        <f t="shared" si="16"/>
        <v>0.12452541601902062</v>
      </c>
      <c r="BD16" s="24">
        <v>35001287</v>
      </c>
      <c r="BE16" s="24">
        <v>2155618.4300000002</v>
      </c>
      <c r="BF16" s="12">
        <f t="shared" si="17"/>
        <v>6.1586833364156011E-2</v>
      </c>
      <c r="BG16" s="24">
        <v>20606284</v>
      </c>
      <c r="BH16" s="24">
        <v>4357793.54</v>
      </c>
      <c r="BI16" s="12">
        <f t="shared" si="18"/>
        <v>0.21147886440854644</v>
      </c>
      <c r="BJ16" s="26">
        <v>39958083</v>
      </c>
      <c r="BK16" s="26">
        <v>25585634</v>
      </c>
      <c r="BL16" s="12">
        <f t="shared" si="19"/>
        <v>0.6403118487941476</v>
      </c>
      <c r="BM16" s="26">
        <v>21168296</v>
      </c>
      <c r="BN16" s="26">
        <v>1208493.02</v>
      </c>
      <c r="BO16" s="12">
        <f t="shared" si="20"/>
        <v>5.7089763861956577E-2</v>
      </c>
      <c r="BP16" s="26">
        <v>23611114.16</v>
      </c>
      <c r="BQ16" s="26">
        <v>2871665.72</v>
      </c>
      <c r="BR16" s="12">
        <f t="shared" si="21"/>
        <v>0.12162347361247947</v>
      </c>
      <c r="BS16" s="26">
        <v>22939590.789999999</v>
      </c>
      <c r="BT16" s="26">
        <v>939191.97</v>
      </c>
      <c r="BU16" s="12">
        <f t="shared" si="22"/>
        <v>4.094196703846259E-2</v>
      </c>
      <c r="BV16" s="26">
        <v>338000270</v>
      </c>
      <c r="BW16" s="26">
        <v>21944011</v>
      </c>
      <c r="BX16" s="25">
        <f t="shared" si="30"/>
        <v>6.4923057605841564E-2</v>
      </c>
      <c r="BY16" s="26">
        <v>1028651768</v>
      </c>
      <c r="BZ16" s="26">
        <v>119496770.43000001</v>
      </c>
      <c r="CA16" s="12">
        <f t="shared" si="31"/>
        <v>0.1161683420447881</v>
      </c>
      <c r="CB16" s="3">
        <f t="shared" si="29"/>
        <v>2163108258.4400001</v>
      </c>
      <c r="CC16" s="3">
        <f t="shared" si="29"/>
        <v>264998772.83999994</v>
      </c>
      <c r="CD16" s="19">
        <f t="shared" si="23"/>
        <v>0.12250832652782387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58542660.280000001</v>
      </c>
      <c r="C17" s="26">
        <v>4496032.78</v>
      </c>
      <c r="D17" s="25">
        <f t="shared" si="0"/>
        <v>7.6799256448138981E-2</v>
      </c>
      <c r="E17" s="26">
        <v>2995876</v>
      </c>
      <c r="F17" s="26">
        <v>446366.79</v>
      </c>
      <c r="G17" s="25">
        <f t="shared" si="1"/>
        <v>0.14899374673718138</v>
      </c>
      <c r="H17" s="26">
        <v>201866506.75999999</v>
      </c>
      <c r="I17" s="26">
        <v>23352468.100000001</v>
      </c>
      <c r="J17" s="25">
        <f t="shared" si="2"/>
        <v>0.11568272753520155</v>
      </c>
      <c r="K17" s="26">
        <v>70884010</v>
      </c>
      <c r="L17" s="26">
        <v>5529645.1799999997</v>
      </c>
      <c r="M17" s="25">
        <f t="shared" si="3"/>
        <v>7.8009768070401206E-2</v>
      </c>
      <c r="N17" s="26">
        <v>65005736.490000002</v>
      </c>
      <c r="O17" s="26">
        <v>2611865.0499999998</v>
      </c>
      <c r="P17" s="25">
        <f t="shared" si="4"/>
        <v>4.0178993286258506E-2</v>
      </c>
      <c r="Q17" s="26">
        <v>10838481.33</v>
      </c>
      <c r="R17" s="26">
        <v>1230818.27</v>
      </c>
      <c r="S17" s="25">
        <f t="shared" si="5"/>
        <v>0.11356003046231201</v>
      </c>
      <c r="T17" s="24">
        <v>136796549.09</v>
      </c>
      <c r="U17" s="24">
        <v>18651057.059999999</v>
      </c>
      <c r="V17" s="25">
        <f t="shared" si="6"/>
        <v>0.1363415757493214</v>
      </c>
      <c r="W17" s="24">
        <v>41191420.619999997</v>
      </c>
      <c r="X17" s="24">
        <v>443378.64</v>
      </c>
      <c r="Y17" s="25">
        <f t="shared" si="7"/>
        <v>1.0763858913492361E-2</v>
      </c>
      <c r="Z17" s="26">
        <v>62593240</v>
      </c>
      <c r="AA17" s="26">
        <v>4380517.5599999996</v>
      </c>
      <c r="AB17" s="25">
        <f t="shared" si="28"/>
        <v>6.9983876214108731E-2</v>
      </c>
      <c r="AC17" s="24">
        <v>74323137.599999994</v>
      </c>
      <c r="AD17" s="24">
        <v>2997615.35</v>
      </c>
      <c r="AE17" s="25">
        <f t="shared" si="8"/>
        <v>4.0332195959391255E-2</v>
      </c>
      <c r="AF17" s="24">
        <v>14604950</v>
      </c>
      <c r="AG17" s="24">
        <v>1158113.3899999999</v>
      </c>
      <c r="AH17" s="25">
        <f t="shared" si="9"/>
        <v>7.9295950345601995E-2</v>
      </c>
      <c r="AI17" s="26">
        <v>428278916.39999998</v>
      </c>
      <c r="AJ17" s="26">
        <v>4774584.53</v>
      </c>
      <c r="AK17" s="11">
        <f t="shared" si="10"/>
        <v>1.1148306272309417E-2</v>
      </c>
      <c r="AL17" s="24">
        <v>502161822.79000002</v>
      </c>
      <c r="AM17" s="24">
        <v>23804686.789999999</v>
      </c>
      <c r="AN17" s="12">
        <f t="shared" si="11"/>
        <v>4.7404413696249717E-2</v>
      </c>
      <c r="AO17" s="24">
        <v>22827774.75</v>
      </c>
      <c r="AP17" s="24">
        <v>2235610.0099999998</v>
      </c>
      <c r="AQ17" s="12">
        <f t="shared" si="12"/>
        <v>9.7933768599149151E-2</v>
      </c>
      <c r="AR17" s="24">
        <v>104291618.95999999</v>
      </c>
      <c r="AS17" s="24">
        <v>1072416.6200000001</v>
      </c>
      <c r="AT17" s="12">
        <f t="shared" si="13"/>
        <v>1.0282864823599245E-2</v>
      </c>
      <c r="AU17" s="24">
        <v>20408461.859999999</v>
      </c>
      <c r="AV17" s="24">
        <v>1603788.31</v>
      </c>
      <c r="AW17" s="12">
        <f t="shared" si="14"/>
        <v>7.8584477409509204E-2</v>
      </c>
      <c r="AX17" s="24">
        <v>181312948.44</v>
      </c>
      <c r="AY17" s="24">
        <v>662341.09</v>
      </c>
      <c r="AZ17" s="12">
        <f t="shared" si="15"/>
        <v>3.6530269663513945E-3</v>
      </c>
      <c r="BA17" s="24">
        <v>68253799.200000003</v>
      </c>
      <c r="BB17" s="24">
        <v>1163663</v>
      </c>
      <c r="BC17" s="12">
        <f t="shared" si="16"/>
        <v>1.7049058274253546E-2</v>
      </c>
      <c r="BD17" s="24">
        <v>172210585.94</v>
      </c>
      <c r="BE17" s="24">
        <v>9186618.8499999996</v>
      </c>
      <c r="BF17" s="12">
        <f t="shared" si="17"/>
        <v>5.3345262138534945E-2</v>
      </c>
      <c r="BG17" s="24">
        <v>51962003.399999999</v>
      </c>
      <c r="BH17" s="24">
        <v>3788058.58</v>
      </c>
      <c r="BI17" s="12">
        <f t="shared" si="18"/>
        <v>7.290054909622673E-2</v>
      </c>
      <c r="BJ17" s="26">
        <v>10728785</v>
      </c>
      <c r="BK17" s="26">
        <v>947240.4</v>
      </c>
      <c r="BL17" s="12">
        <f t="shared" si="19"/>
        <v>8.8289624594024396E-2</v>
      </c>
      <c r="BM17" s="26">
        <v>88576564.780000001</v>
      </c>
      <c r="BN17" s="26">
        <v>4761176.78</v>
      </c>
      <c r="BO17" s="12">
        <f t="shared" si="20"/>
        <v>5.3752104654605462E-2</v>
      </c>
      <c r="BP17" s="26">
        <v>9032391</v>
      </c>
      <c r="BQ17" s="26">
        <v>1231067.8700000001</v>
      </c>
      <c r="BR17" s="12">
        <f t="shared" si="21"/>
        <v>0.13629479392555086</v>
      </c>
      <c r="BS17" s="26">
        <v>19038595.66</v>
      </c>
      <c r="BT17" s="26">
        <v>5055831.42</v>
      </c>
      <c r="BU17" s="12">
        <f t="shared" si="22"/>
        <v>0.26555695127357937</v>
      </c>
      <c r="BV17" s="26">
        <v>409207700</v>
      </c>
      <c r="BW17" s="26">
        <v>20391710.5</v>
      </c>
      <c r="BX17" s="25">
        <f t="shared" si="30"/>
        <v>4.983217691162703E-2</v>
      </c>
      <c r="BY17" s="26">
        <v>1057899975.2</v>
      </c>
      <c r="BZ17" s="26">
        <v>116561395.51000001</v>
      </c>
      <c r="CA17" s="12">
        <f t="shared" si="31"/>
        <v>0.1101818680806412</v>
      </c>
      <c r="CB17" s="3">
        <f t="shared" si="29"/>
        <v>3885834511.5499997</v>
      </c>
      <c r="CC17" s="3">
        <f t="shared" si="29"/>
        <v>262538068.42999998</v>
      </c>
      <c r="CD17" s="19">
        <f>SUM(CC17/CB17)</f>
        <v>6.7562853654639446E-2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/>
      <c r="E18" s="26">
        <v>0</v>
      </c>
      <c r="F18" s="26">
        <v>0</v>
      </c>
      <c r="G18" s="25"/>
      <c r="H18" s="26">
        <v>1187567</v>
      </c>
      <c r="I18" s="26">
        <v>184930.6</v>
      </c>
      <c r="J18" s="25">
        <f t="shared" si="2"/>
        <v>0.15572224556593439</v>
      </c>
      <c r="K18" s="26">
        <v>2724000</v>
      </c>
      <c r="L18" s="26">
        <v>19000</v>
      </c>
      <c r="M18" s="25">
        <f t="shared" si="3"/>
        <v>6.9750367107195305E-3</v>
      </c>
      <c r="N18" s="26">
        <v>0</v>
      </c>
      <c r="O18" s="26">
        <v>0</v>
      </c>
      <c r="P18" s="25"/>
      <c r="Q18" s="26">
        <v>0</v>
      </c>
      <c r="R18" s="26">
        <v>0</v>
      </c>
      <c r="S18" s="25"/>
      <c r="T18" s="24">
        <v>200000</v>
      </c>
      <c r="U18" s="24">
        <v>0</v>
      </c>
      <c r="V18" s="25"/>
      <c r="W18" s="24">
        <v>0</v>
      </c>
      <c r="X18" s="24">
        <v>0</v>
      </c>
      <c r="Y18" s="25"/>
      <c r="Z18" s="26">
        <v>0</v>
      </c>
      <c r="AA18" s="26">
        <v>0</v>
      </c>
      <c r="AB18" s="25"/>
      <c r="AC18" s="24">
        <v>1400000</v>
      </c>
      <c r="AD18" s="24">
        <v>0</v>
      </c>
      <c r="AE18" s="25">
        <f t="shared" si="8"/>
        <v>0</v>
      </c>
      <c r="AF18" s="24">
        <v>50000</v>
      </c>
      <c r="AG18" s="24">
        <v>0</v>
      </c>
      <c r="AH18" s="25">
        <f t="shared" si="9"/>
        <v>0</v>
      </c>
      <c r="AI18" s="26">
        <v>9540000</v>
      </c>
      <c r="AJ18" s="26">
        <v>0</v>
      </c>
      <c r="AK18" s="11">
        <f t="shared" si="10"/>
        <v>0</v>
      </c>
      <c r="AL18" s="24">
        <v>0</v>
      </c>
      <c r="AM18" s="24">
        <v>0</v>
      </c>
      <c r="AN18" s="12">
        <v>0</v>
      </c>
      <c r="AO18" s="24">
        <v>70000</v>
      </c>
      <c r="AP18" s="24">
        <v>0</v>
      </c>
      <c r="AQ18" s="12">
        <v>0</v>
      </c>
      <c r="AR18" s="24">
        <v>0</v>
      </c>
      <c r="AS18" s="24">
        <v>0</v>
      </c>
      <c r="AT18" s="12">
        <v>0</v>
      </c>
      <c r="AU18" s="24">
        <v>300000</v>
      </c>
      <c r="AV18" s="24">
        <v>0</v>
      </c>
      <c r="AW18" s="12">
        <f t="shared" si="14"/>
        <v>0</v>
      </c>
      <c r="AX18" s="24">
        <v>545000</v>
      </c>
      <c r="AY18" s="24">
        <v>0</v>
      </c>
      <c r="AZ18" s="12">
        <f t="shared" si="15"/>
        <v>0</v>
      </c>
      <c r="BA18" s="24">
        <v>0</v>
      </c>
      <c r="BB18" s="24">
        <v>0</v>
      </c>
      <c r="BC18" s="12">
        <v>0</v>
      </c>
      <c r="BD18" s="24">
        <v>470000</v>
      </c>
      <c r="BE18" s="24">
        <v>0</v>
      </c>
      <c r="BF18" s="12">
        <f t="shared" si="17"/>
        <v>0</v>
      </c>
      <c r="BG18" s="24">
        <v>0</v>
      </c>
      <c r="BH18" s="24">
        <v>0</v>
      </c>
      <c r="BI18" s="12">
        <v>0</v>
      </c>
      <c r="BJ18" s="26">
        <v>0</v>
      </c>
      <c r="BK18" s="26">
        <v>0</v>
      </c>
      <c r="BL18" s="12">
        <v>0</v>
      </c>
      <c r="BM18" s="26">
        <v>0</v>
      </c>
      <c r="BN18" s="26">
        <v>0</v>
      </c>
      <c r="BO18" s="12"/>
      <c r="BP18" s="26">
        <v>4050000</v>
      </c>
      <c r="BQ18" s="26">
        <v>339086.14</v>
      </c>
      <c r="BR18" s="12">
        <f t="shared" si="21"/>
        <v>8.3724972839506182E-2</v>
      </c>
      <c r="BS18" s="26">
        <v>500000</v>
      </c>
      <c r="BT18" s="26">
        <v>400000</v>
      </c>
      <c r="BU18" s="12">
        <f t="shared" si="22"/>
        <v>0.8</v>
      </c>
      <c r="BV18" s="26">
        <v>1450000</v>
      </c>
      <c r="BW18" s="26">
        <v>0</v>
      </c>
      <c r="BX18" s="25">
        <f t="shared" si="30"/>
        <v>0</v>
      </c>
      <c r="BY18" s="26">
        <v>4649100</v>
      </c>
      <c r="BZ18" s="26">
        <v>176812.63</v>
      </c>
      <c r="CA18" s="12">
        <f t="shared" si="31"/>
        <v>3.8031582456819597E-2</v>
      </c>
      <c r="CB18" s="3">
        <f t="shared" si="29"/>
        <v>27135667</v>
      </c>
      <c r="CC18" s="3">
        <f t="shared" si="29"/>
        <v>1119829.3700000001</v>
      </c>
      <c r="CD18" s="19">
        <f>SUM(CC18/CB18)</f>
        <v>4.1267803367427823E-2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279261697.76999998</v>
      </c>
      <c r="C19" s="26">
        <v>34943156.060000002</v>
      </c>
      <c r="D19" s="25">
        <f t="shared" ref="D19:D27" si="32">SUM(C19/B19)</f>
        <v>0.12512691979971846</v>
      </c>
      <c r="E19" s="26">
        <v>82572858</v>
      </c>
      <c r="F19" s="26">
        <v>8318825.9199999999</v>
      </c>
      <c r="G19" s="25">
        <f t="shared" ref="G19:G24" si="33">SUM(F19/E19)</f>
        <v>0.10074528266903393</v>
      </c>
      <c r="H19" s="26">
        <v>693492215.65999997</v>
      </c>
      <c r="I19" s="26">
        <v>104041718.34999999</v>
      </c>
      <c r="J19" s="25">
        <f t="shared" si="2"/>
        <v>0.15002579120658618</v>
      </c>
      <c r="K19" s="26">
        <v>626708342</v>
      </c>
      <c r="L19" s="26">
        <v>66173367.520000003</v>
      </c>
      <c r="M19" s="25">
        <f t="shared" si="3"/>
        <v>0.10558877724337042</v>
      </c>
      <c r="N19" s="26">
        <v>173667189.83000001</v>
      </c>
      <c r="O19" s="26">
        <v>21799995.530000001</v>
      </c>
      <c r="P19" s="25">
        <f t="shared" si="4"/>
        <v>0.12552742720913296</v>
      </c>
      <c r="Q19" s="26">
        <v>153340670</v>
      </c>
      <c r="R19" s="26">
        <v>16720858.699999999</v>
      </c>
      <c r="S19" s="25">
        <f t="shared" si="5"/>
        <v>0.10904386096656549</v>
      </c>
      <c r="T19" s="24">
        <v>529788643</v>
      </c>
      <c r="U19" s="24">
        <v>64685128.759999998</v>
      </c>
      <c r="V19" s="25">
        <f t="shared" si="6"/>
        <v>0.12209610306803047</v>
      </c>
      <c r="W19" s="24">
        <v>86605767</v>
      </c>
      <c r="X19" s="24">
        <v>9198074.0099999998</v>
      </c>
      <c r="Y19" s="25">
        <f t="shared" ref="Y19:Y26" si="34">SUM(X19/W19)</f>
        <v>0.10620625310090492</v>
      </c>
      <c r="Z19" s="26">
        <v>466974907</v>
      </c>
      <c r="AA19" s="26">
        <v>51800203.530000001</v>
      </c>
      <c r="AB19" s="25">
        <f t="shared" si="28"/>
        <v>0.11092716707795179</v>
      </c>
      <c r="AC19" s="24">
        <v>399352485</v>
      </c>
      <c r="AD19" s="24">
        <v>48939455.799999997</v>
      </c>
      <c r="AE19" s="25">
        <f t="shared" si="8"/>
        <v>0.12254701707941043</v>
      </c>
      <c r="AF19" s="24">
        <v>122074871</v>
      </c>
      <c r="AG19" s="24">
        <v>14424497.560000001</v>
      </c>
      <c r="AH19" s="25">
        <f t="shared" si="9"/>
        <v>0.11816107149521379</v>
      </c>
      <c r="AI19" s="26">
        <v>592865040.13999999</v>
      </c>
      <c r="AJ19" s="26">
        <v>62236158</v>
      </c>
      <c r="AK19" s="11">
        <f t="shared" si="10"/>
        <v>0.10497525370243363</v>
      </c>
      <c r="AL19" s="24">
        <v>726114495</v>
      </c>
      <c r="AM19" s="24">
        <v>84320831.129999995</v>
      </c>
      <c r="AN19" s="12">
        <f t="shared" si="11"/>
        <v>0.1161260816450166</v>
      </c>
      <c r="AO19" s="24">
        <v>191227330.69999999</v>
      </c>
      <c r="AP19" s="24">
        <v>22805349.059999999</v>
      </c>
      <c r="AQ19" s="12">
        <f t="shared" si="12"/>
        <v>0.11925779111447901</v>
      </c>
      <c r="AR19" s="24">
        <v>143189983</v>
      </c>
      <c r="AS19" s="24">
        <v>20034515.309999999</v>
      </c>
      <c r="AT19" s="12">
        <f t="shared" si="13"/>
        <v>0.13991562042437003</v>
      </c>
      <c r="AU19" s="24">
        <v>138784565.63999999</v>
      </c>
      <c r="AV19" s="24">
        <v>18019219.75</v>
      </c>
      <c r="AW19" s="12">
        <f t="shared" si="14"/>
        <v>0.12983590550509</v>
      </c>
      <c r="AX19" s="24">
        <v>167953893</v>
      </c>
      <c r="AY19" s="24">
        <v>21922655.43</v>
      </c>
      <c r="AZ19" s="12">
        <f t="shared" si="15"/>
        <v>0.13052781950103412</v>
      </c>
      <c r="BA19" s="24">
        <v>79760487</v>
      </c>
      <c r="BB19" s="24">
        <v>12721167.34</v>
      </c>
      <c r="BC19" s="12">
        <f t="shared" si="16"/>
        <v>0.15949209713325849</v>
      </c>
      <c r="BD19" s="24">
        <v>295996121.79000002</v>
      </c>
      <c r="BE19" s="24">
        <v>37975341.359999999</v>
      </c>
      <c r="BF19" s="12">
        <f t="shared" si="17"/>
        <v>0.12829675311402328</v>
      </c>
      <c r="BG19" s="24">
        <v>202198761</v>
      </c>
      <c r="BH19" s="24">
        <v>24838840.57</v>
      </c>
      <c r="BI19" s="12">
        <f t="shared" si="18"/>
        <v>0.12284368334977087</v>
      </c>
      <c r="BJ19" s="26">
        <v>79838621</v>
      </c>
      <c r="BK19" s="26">
        <v>8279543.9400000004</v>
      </c>
      <c r="BL19" s="12">
        <f t="shared" si="19"/>
        <v>0.10370349382662809</v>
      </c>
      <c r="BM19" s="26">
        <v>281824110</v>
      </c>
      <c r="BN19" s="26">
        <v>40437614.520000003</v>
      </c>
      <c r="BO19" s="12">
        <f t="shared" ref="BO19:BO24" si="35">SUM(BN19/BM19)</f>
        <v>0.14348529130456583</v>
      </c>
      <c r="BP19" s="26">
        <v>151596632.84</v>
      </c>
      <c r="BQ19" s="26">
        <v>16207121.73</v>
      </c>
      <c r="BR19" s="12">
        <f t="shared" si="21"/>
        <v>0.10690950996982579</v>
      </c>
      <c r="BS19" s="26">
        <v>167816718.03</v>
      </c>
      <c r="BT19" s="26">
        <v>21277383.57</v>
      </c>
      <c r="BU19" s="12">
        <f t="shared" si="22"/>
        <v>0.12678941537991653</v>
      </c>
      <c r="BV19" s="26">
        <v>1504741438</v>
      </c>
      <c r="BW19" s="26">
        <v>221619211.84999999</v>
      </c>
      <c r="BX19" s="25">
        <f t="shared" si="30"/>
        <v>0.14728059336530347</v>
      </c>
      <c r="BY19" s="26">
        <v>3668547400</v>
      </c>
      <c r="BZ19" s="26">
        <v>496094888.24000001</v>
      </c>
      <c r="CA19" s="12">
        <f t="shared" si="31"/>
        <v>0.13522924311677151</v>
      </c>
      <c r="CB19" s="3">
        <f t="shared" si="29"/>
        <v>12006295243.4</v>
      </c>
      <c r="CC19" s="3">
        <f>BZ19+BW19+BT19+BQ19+BN19+BK19+BH19+BE19+BB19+AY19+AV19+AS19+AP19+AM19+AJ19+AG19+AD19+AA19+X19+U19+R19+O19+L19+I19+F19+C19</f>
        <v>1549835123.54</v>
      </c>
      <c r="CD19" s="19">
        <f>SUM(CC19/CB19)</f>
        <v>0.12908520839448476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>
        <v>28032323</v>
      </c>
      <c r="C20" s="26">
        <v>3763682.97</v>
      </c>
      <c r="D20" s="25">
        <f t="shared" si="32"/>
        <v>0.13426225753748627</v>
      </c>
      <c r="E20" s="26">
        <v>16189501</v>
      </c>
      <c r="F20" s="26">
        <v>716631.22</v>
      </c>
      <c r="G20" s="25">
        <f t="shared" si="33"/>
        <v>4.4265182725520692E-2</v>
      </c>
      <c r="H20" s="26">
        <v>100886066.7</v>
      </c>
      <c r="I20" s="26">
        <v>11768895.77</v>
      </c>
      <c r="J20" s="25">
        <f t="shared" si="2"/>
        <v>0.11665531381054425</v>
      </c>
      <c r="K20" s="26">
        <v>87577370</v>
      </c>
      <c r="L20" s="26">
        <v>7907392.4400000004</v>
      </c>
      <c r="M20" s="25">
        <f t="shared" si="3"/>
        <v>9.0290361996483798E-2</v>
      </c>
      <c r="N20" s="26">
        <v>33386168.670000002</v>
      </c>
      <c r="O20" s="26">
        <v>3152727.13</v>
      </c>
      <c r="P20" s="25">
        <f t="shared" si="4"/>
        <v>9.4432133293358811E-2</v>
      </c>
      <c r="Q20" s="26">
        <v>24060796.379999999</v>
      </c>
      <c r="R20" s="26">
        <v>2986555.26</v>
      </c>
      <c r="S20" s="25">
        <f t="shared" si="5"/>
        <v>0.12412537028419006</v>
      </c>
      <c r="T20" s="24">
        <v>86525138.609999999</v>
      </c>
      <c r="U20" s="24">
        <v>8436732.0700000003</v>
      </c>
      <c r="V20" s="25">
        <f t="shared" si="6"/>
        <v>9.7506137586527236E-2</v>
      </c>
      <c r="W20" s="24">
        <v>12811585</v>
      </c>
      <c r="X20" s="24">
        <v>1422812.13</v>
      </c>
      <c r="Y20" s="25">
        <f t="shared" si="34"/>
        <v>0.11105668268211934</v>
      </c>
      <c r="Z20" s="26">
        <v>55127000</v>
      </c>
      <c r="AA20" s="26">
        <v>6944991.8300000001</v>
      </c>
      <c r="AB20" s="25">
        <f t="shared" si="28"/>
        <v>0.1259816755854663</v>
      </c>
      <c r="AC20" s="24">
        <v>51567460</v>
      </c>
      <c r="AD20" s="24">
        <v>6351205.8700000001</v>
      </c>
      <c r="AE20" s="25">
        <f t="shared" si="8"/>
        <v>0.12316305418184258</v>
      </c>
      <c r="AF20" s="24">
        <v>18603506</v>
      </c>
      <c r="AG20" s="24">
        <v>1736242.13</v>
      </c>
      <c r="AH20" s="25">
        <f t="shared" si="9"/>
        <v>9.3328759105944861E-2</v>
      </c>
      <c r="AI20" s="26">
        <v>54382615</v>
      </c>
      <c r="AJ20" s="26">
        <v>5380670.75</v>
      </c>
      <c r="AK20" s="11">
        <f t="shared" si="10"/>
        <v>9.8941008077673351E-2</v>
      </c>
      <c r="AL20" s="24">
        <v>100308859</v>
      </c>
      <c r="AM20" s="24">
        <v>11996408.67</v>
      </c>
      <c r="AN20" s="12">
        <f t="shared" si="11"/>
        <v>0.11959470768180107</v>
      </c>
      <c r="AO20" s="24">
        <v>30046736.75</v>
      </c>
      <c r="AP20" s="24">
        <v>2533948.02</v>
      </c>
      <c r="AQ20" s="12">
        <f t="shared" si="12"/>
        <v>8.4333551462955458E-2</v>
      </c>
      <c r="AR20" s="24">
        <v>20924050</v>
      </c>
      <c r="AS20" s="24">
        <v>2423308.36</v>
      </c>
      <c r="AT20" s="12">
        <f t="shared" si="13"/>
        <v>0.11581449862717781</v>
      </c>
      <c r="AU20" s="24">
        <v>28641400</v>
      </c>
      <c r="AV20" s="24">
        <v>3127413.18</v>
      </c>
      <c r="AW20" s="12">
        <f t="shared" si="14"/>
        <v>0.10919204996962439</v>
      </c>
      <c r="AX20" s="24">
        <v>23923462</v>
      </c>
      <c r="AY20" s="24">
        <v>3757955.49</v>
      </c>
      <c r="AZ20" s="12">
        <f t="shared" si="15"/>
        <v>0.15708242770214445</v>
      </c>
      <c r="BA20" s="24">
        <v>21946369</v>
      </c>
      <c r="BB20" s="24">
        <v>3077865.58</v>
      </c>
      <c r="BC20" s="12">
        <f t="shared" si="16"/>
        <v>0.14024486601861111</v>
      </c>
      <c r="BD20" s="24">
        <v>55318885.07</v>
      </c>
      <c r="BE20" s="24">
        <v>9102119</v>
      </c>
      <c r="BF20" s="12">
        <f t="shared" si="17"/>
        <v>0.16453908983310606</v>
      </c>
      <c r="BG20" s="24">
        <v>30774473</v>
      </c>
      <c r="BH20" s="24">
        <v>2480558.13</v>
      </c>
      <c r="BI20" s="12">
        <f t="shared" si="18"/>
        <v>8.0604406450761959E-2</v>
      </c>
      <c r="BJ20" s="26">
        <v>15493000</v>
      </c>
      <c r="BK20" s="26">
        <v>2054990.59</v>
      </c>
      <c r="BL20" s="12">
        <f t="shared" si="19"/>
        <v>0.132639939972891</v>
      </c>
      <c r="BM20" s="26">
        <v>27406900</v>
      </c>
      <c r="BN20" s="26">
        <v>2370609.4500000002</v>
      </c>
      <c r="BO20" s="12">
        <f t="shared" si="35"/>
        <v>8.6496811022041903E-2</v>
      </c>
      <c r="BP20" s="26">
        <v>13801864</v>
      </c>
      <c r="BQ20" s="26">
        <v>1637710.11</v>
      </c>
      <c r="BR20" s="12">
        <f t="shared" si="21"/>
        <v>0.1186586181402744</v>
      </c>
      <c r="BS20" s="26">
        <v>25248525</v>
      </c>
      <c r="BT20" s="26">
        <v>3309911.36</v>
      </c>
      <c r="BU20" s="12">
        <f t="shared" si="22"/>
        <v>0.13109325633873661</v>
      </c>
      <c r="BV20" s="26">
        <v>200182000</v>
      </c>
      <c r="BW20" s="26">
        <v>20093689.949999999</v>
      </c>
      <c r="BX20" s="25">
        <f t="shared" si="30"/>
        <v>0.10037710658300945</v>
      </c>
      <c r="BY20" s="26">
        <v>199125755.5</v>
      </c>
      <c r="BZ20" s="26">
        <v>18821560.27</v>
      </c>
      <c r="CA20" s="12">
        <f t="shared" si="31"/>
        <v>9.4520973556331336E-2</v>
      </c>
      <c r="CB20" s="3">
        <f t="shared" si="29"/>
        <v>1362291809.6800003</v>
      </c>
      <c r="CC20" s="3">
        <f t="shared" si="29"/>
        <v>147356587.72999999</v>
      </c>
      <c r="CD20" s="19">
        <f t="shared" si="23"/>
        <v>0.1081681521410701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>
        <v>0</v>
      </c>
      <c r="C21" s="26">
        <v>0</v>
      </c>
      <c r="D21" s="25">
        <v>0</v>
      </c>
      <c r="E21" s="26">
        <v>0</v>
      </c>
      <c r="F21" s="26">
        <v>0</v>
      </c>
      <c r="G21" s="25">
        <v>0</v>
      </c>
      <c r="H21" s="26">
        <v>0</v>
      </c>
      <c r="I21" s="26">
        <v>0</v>
      </c>
      <c r="J21" s="25"/>
      <c r="K21" s="26">
        <v>0</v>
      </c>
      <c r="L21" s="26">
        <v>0</v>
      </c>
      <c r="M21" s="25">
        <v>0</v>
      </c>
      <c r="N21" s="26">
        <v>0</v>
      </c>
      <c r="O21" s="26">
        <v>0</v>
      </c>
      <c r="P21" s="25">
        <v>0</v>
      </c>
      <c r="Q21" s="26">
        <v>0</v>
      </c>
      <c r="R21" s="26">
        <v>0</v>
      </c>
      <c r="S21" s="25"/>
      <c r="T21" s="24">
        <v>1663164.48</v>
      </c>
      <c r="U21" s="24">
        <v>0</v>
      </c>
      <c r="V21" s="25">
        <v>0</v>
      </c>
      <c r="W21" s="24">
        <v>0</v>
      </c>
      <c r="X21" s="24">
        <v>0</v>
      </c>
      <c r="Y21" s="25">
        <v>0</v>
      </c>
      <c r="Z21" s="26">
        <v>0</v>
      </c>
      <c r="AA21" s="26">
        <v>0</v>
      </c>
      <c r="AB21" s="25">
        <v>0</v>
      </c>
      <c r="AC21" s="24">
        <v>0</v>
      </c>
      <c r="AD21" s="24">
        <v>0</v>
      </c>
      <c r="AE21" s="25">
        <v>0</v>
      </c>
      <c r="AF21" s="24">
        <v>0</v>
      </c>
      <c r="AG21" s="24">
        <v>0</v>
      </c>
      <c r="AH21" s="25">
        <v>0</v>
      </c>
      <c r="AI21" s="26">
        <v>0</v>
      </c>
      <c r="AJ21" s="26">
        <v>0</v>
      </c>
      <c r="AK21" s="11">
        <v>0</v>
      </c>
      <c r="AL21" s="24">
        <v>0</v>
      </c>
      <c r="AM21" s="24">
        <v>0</v>
      </c>
      <c r="AN21" s="12"/>
      <c r="AO21" s="24">
        <v>0</v>
      </c>
      <c r="AP21" s="24">
        <v>0</v>
      </c>
      <c r="AQ21" s="12"/>
      <c r="AR21" s="24">
        <v>0</v>
      </c>
      <c r="AS21" s="24">
        <v>0</v>
      </c>
      <c r="AT21" s="12"/>
      <c r="AU21" s="24">
        <v>0</v>
      </c>
      <c r="AV21" s="24">
        <v>0</v>
      </c>
      <c r="AW21" s="12">
        <v>0</v>
      </c>
      <c r="AX21" s="24">
        <v>0</v>
      </c>
      <c r="AY21" s="24">
        <v>0</v>
      </c>
      <c r="AZ21" s="12"/>
      <c r="BA21" s="24">
        <v>0</v>
      </c>
      <c r="BB21" s="24">
        <v>0</v>
      </c>
      <c r="BC21" s="12">
        <v>0</v>
      </c>
      <c r="BD21" s="24">
        <v>0</v>
      </c>
      <c r="BE21" s="24">
        <v>0</v>
      </c>
      <c r="BF21" s="12">
        <v>0</v>
      </c>
      <c r="BG21" s="24">
        <v>0</v>
      </c>
      <c r="BH21" s="24">
        <v>0</v>
      </c>
      <c r="BI21" s="12"/>
      <c r="BJ21" s="26">
        <v>0</v>
      </c>
      <c r="BK21" s="26">
        <v>0</v>
      </c>
      <c r="BL21" s="12">
        <v>0</v>
      </c>
      <c r="BM21" s="26">
        <v>0</v>
      </c>
      <c r="BN21" s="26">
        <v>0</v>
      </c>
      <c r="BO21" s="12"/>
      <c r="BP21" s="26">
        <v>0</v>
      </c>
      <c r="BQ21" s="26">
        <v>0</v>
      </c>
      <c r="BR21" s="12">
        <v>0</v>
      </c>
      <c r="BS21" s="26">
        <v>0</v>
      </c>
      <c r="BT21" s="26">
        <v>0</v>
      </c>
      <c r="BU21" s="12">
        <v>0</v>
      </c>
      <c r="BV21" s="26">
        <v>0</v>
      </c>
      <c r="BW21" s="26">
        <v>0</v>
      </c>
      <c r="BX21" s="25">
        <v>0</v>
      </c>
      <c r="BY21" s="26">
        <v>0</v>
      </c>
      <c r="BZ21" s="26">
        <v>0</v>
      </c>
      <c r="CA21" s="12">
        <v>0</v>
      </c>
      <c r="CB21" s="3">
        <f t="shared" si="29"/>
        <v>1663164.48</v>
      </c>
      <c r="CC21" s="3">
        <f t="shared" si="29"/>
        <v>0</v>
      </c>
      <c r="CD21" s="19">
        <f t="shared" si="23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179575058.09999999</v>
      </c>
      <c r="C22" s="26">
        <v>25102145.91</v>
      </c>
      <c r="D22" s="25">
        <f t="shared" si="32"/>
        <v>0.13978637220332327</v>
      </c>
      <c r="E22" s="26">
        <v>45695877</v>
      </c>
      <c r="F22" s="26">
        <v>4519507.9800000004</v>
      </c>
      <c r="G22" s="25">
        <f t="shared" si="33"/>
        <v>9.8904064802170233E-2</v>
      </c>
      <c r="H22" s="26">
        <v>352491112</v>
      </c>
      <c r="I22" s="26">
        <v>49342379.810000002</v>
      </c>
      <c r="J22" s="25">
        <f t="shared" si="2"/>
        <v>0.13998191196945697</v>
      </c>
      <c r="K22" s="26">
        <v>318377221</v>
      </c>
      <c r="L22" s="26">
        <v>54884214.229999997</v>
      </c>
      <c r="M22" s="25">
        <f t="shared" si="3"/>
        <v>0.17238737764470907</v>
      </c>
      <c r="N22" s="26">
        <v>125416574.68000001</v>
      </c>
      <c r="O22" s="26">
        <v>16106083.029999999</v>
      </c>
      <c r="P22" s="25">
        <f t="shared" si="4"/>
        <v>0.12842068977800278</v>
      </c>
      <c r="Q22" s="26">
        <v>105976576</v>
      </c>
      <c r="R22" s="26">
        <v>18847307.609999999</v>
      </c>
      <c r="S22" s="25">
        <f t="shared" si="5"/>
        <v>0.17784408896169659</v>
      </c>
      <c r="T22" s="24">
        <v>251823600</v>
      </c>
      <c r="U22" s="24">
        <v>39076180.609999999</v>
      </c>
      <c r="V22" s="25">
        <f t="shared" si="6"/>
        <v>0.15517282975066674</v>
      </c>
      <c r="W22" s="24">
        <v>50608039</v>
      </c>
      <c r="X22" s="24">
        <v>8855778</v>
      </c>
      <c r="Y22" s="25">
        <f t="shared" si="34"/>
        <v>0.17498757460252509</v>
      </c>
      <c r="Z22" s="26">
        <v>240467676</v>
      </c>
      <c r="AA22" s="26">
        <v>40531987.969999999</v>
      </c>
      <c r="AB22" s="25">
        <f t="shared" si="28"/>
        <v>0.16855482884111209</v>
      </c>
      <c r="AC22" s="24">
        <v>316649065</v>
      </c>
      <c r="AD22" s="24">
        <v>38375022.560000002</v>
      </c>
      <c r="AE22" s="25">
        <f t="shared" si="8"/>
        <v>0.12119101807548367</v>
      </c>
      <c r="AF22" s="24">
        <v>76491325</v>
      </c>
      <c r="AG22" s="24">
        <v>14658811.48</v>
      </c>
      <c r="AH22" s="25">
        <f t="shared" si="9"/>
        <v>0.19164018246513576</v>
      </c>
      <c r="AI22" s="26">
        <v>413576739.99000001</v>
      </c>
      <c r="AJ22" s="26">
        <v>69935374.189999998</v>
      </c>
      <c r="AK22" s="11">
        <f t="shared" si="10"/>
        <v>0.16909890578394468</v>
      </c>
      <c r="AL22" s="24">
        <v>334565252.5</v>
      </c>
      <c r="AM22" s="24">
        <v>51508661.43</v>
      </c>
      <c r="AN22" s="12">
        <f t="shared" si="11"/>
        <v>0.15395699656526643</v>
      </c>
      <c r="AO22" s="24">
        <v>63724428</v>
      </c>
      <c r="AP22" s="24">
        <v>11191436.09</v>
      </c>
      <c r="AQ22" s="12">
        <f t="shared" si="12"/>
        <v>0.17562238597104393</v>
      </c>
      <c r="AR22" s="24">
        <v>76661295</v>
      </c>
      <c r="AS22" s="24">
        <v>10345769.109999999</v>
      </c>
      <c r="AT22" s="12">
        <f t="shared" si="13"/>
        <v>0.13495427007853181</v>
      </c>
      <c r="AU22" s="24">
        <v>62680251.310000002</v>
      </c>
      <c r="AV22" s="24">
        <v>10878390.99</v>
      </c>
      <c r="AW22" s="12">
        <f t="shared" si="14"/>
        <v>0.17355372326441937</v>
      </c>
      <c r="AX22" s="24">
        <v>97072165</v>
      </c>
      <c r="AY22" s="24">
        <v>15973264.1</v>
      </c>
      <c r="AZ22" s="12">
        <f t="shared" si="15"/>
        <v>0.16455040536079524</v>
      </c>
      <c r="BA22" s="24">
        <v>54786077</v>
      </c>
      <c r="BB22" s="24">
        <v>7310004.0800000001</v>
      </c>
      <c r="BC22" s="12">
        <f t="shared" si="16"/>
        <v>0.13342813503511119</v>
      </c>
      <c r="BD22" s="24">
        <v>130347576</v>
      </c>
      <c r="BE22" s="24">
        <v>20167737.780000001</v>
      </c>
      <c r="BF22" s="12">
        <f t="shared" si="17"/>
        <v>0.15472276814721894</v>
      </c>
      <c r="BG22" s="24">
        <v>94037758</v>
      </c>
      <c r="BH22" s="24">
        <v>15763975.41</v>
      </c>
      <c r="BI22" s="12">
        <f t="shared" si="18"/>
        <v>0.16763453048295771</v>
      </c>
      <c r="BJ22" s="26">
        <v>85656063</v>
      </c>
      <c r="BK22" s="26">
        <v>16100929.9</v>
      </c>
      <c r="BL22" s="12">
        <f t="shared" si="19"/>
        <v>0.1879718648754613</v>
      </c>
      <c r="BM22" s="26">
        <v>108327560</v>
      </c>
      <c r="BN22" s="26">
        <v>18944125.710000001</v>
      </c>
      <c r="BO22" s="12">
        <f t="shared" si="35"/>
        <v>0.17487817236906289</v>
      </c>
      <c r="BP22" s="26">
        <v>102250185</v>
      </c>
      <c r="BQ22" s="26">
        <v>15857714.699999999</v>
      </c>
      <c r="BR22" s="12">
        <f t="shared" si="21"/>
        <v>0.15508739372940988</v>
      </c>
      <c r="BS22" s="26">
        <v>70511790</v>
      </c>
      <c r="BT22" s="26">
        <v>10216278.24</v>
      </c>
      <c r="BU22" s="12">
        <f t="shared" si="22"/>
        <v>0.14488751795976249</v>
      </c>
      <c r="BV22" s="26">
        <v>641338821</v>
      </c>
      <c r="BW22" s="26">
        <v>95639427.370000005</v>
      </c>
      <c r="BX22" s="25">
        <f t="shared" si="30"/>
        <v>0.1491246502447417</v>
      </c>
      <c r="BY22" s="26">
        <v>1793419608.2</v>
      </c>
      <c r="BZ22" s="26">
        <v>307728199.14999998</v>
      </c>
      <c r="CA22" s="12">
        <f t="shared" si="31"/>
        <v>0.17158739524369163</v>
      </c>
      <c r="CB22" s="3">
        <f t="shared" si="29"/>
        <v>6192527693.7800007</v>
      </c>
      <c r="CC22" s="3">
        <f t="shared" si="29"/>
        <v>987860707.43999994</v>
      </c>
      <c r="CD22" s="19">
        <f t="shared" si="23"/>
        <v>0.15952463295921035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1380000</v>
      </c>
      <c r="C23" s="26">
        <v>55020</v>
      </c>
      <c r="D23" s="25">
        <f t="shared" si="32"/>
        <v>3.9869565217391302E-2</v>
      </c>
      <c r="E23" s="26">
        <v>6595257</v>
      </c>
      <c r="F23" s="26">
        <v>348035.26</v>
      </c>
      <c r="G23" s="25">
        <f t="shared" si="33"/>
        <v>5.2770537979035539E-2</v>
      </c>
      <c r="H23" s="26">
        <v>28923170</v>
      </c>
      <c r="I23" s="26">
        <v>3312510.88</v>
      </c>
      <c r="J23" s="25">
        <f t="shared" si="2"/>
        <v>0.11452793314149175</v>
      </c>
      <c r="K23" s="26">
        <v>8392460</v>
      </c>
      <c r="L23" s="26">
        <v>913511.36</v>
      </c>
      <c r="M23" s="25">
        <f t="shared" si="3"/>
        <v>0.10884905736816142</v>
      </c>
      <c r="N23" s="26">
        <v>2677240</v>
      </c>
      <c r="O23" s="26">
        <v>241068.36</v>
      </c>
      <c r="P23" s="25">
        <f t="shared" si="4"/>
        <v>9.0043612078110291E-2</v>
      </c>
      <c r="Q23" s="26">
        <v>950000</v>
      </c>
      <c r="R23" s="26">
        <v>99821.41</v>
      </c>
      <c r="S23" s="25">
        <f t="shared" si="5"/>
        <v>0.10507516842105263</v>
      </c>
      <c r="T23" s="24">
        <v>15228272</v>
      </c>
      <c r="U23" s="24">
        <v>1263718.1000000001</v>
      </c>
      <c r="V23" s="25">
        <f t="shared" si="6"/>
        <v>8.2984996590552099E-2</v>
      </c>
      <c r="W23" s="24">
        <v>7532558.9000000004</v>
      </c>
      <c r="X23" s="24">
        <v>636213.81999999995</v>
      </c>
      <c r="Y23" s="25">
        <f t="shared" si="34"/>
        <v>8.4461844699282723E-2</v>
      </c>
      <c r="Z23" s="26">
        <v>950000</v>
      </c>
      <c r="AA23" s="26">
        <v>66607.070000000007</v>
      </c>
      <c r="AB23" s="25">
        <f t="shared" si="28"/>
        <v>7.0112705263157896E-2</v>
      </c>
      <c r="AC23" s="24">
        <v>811000</v>
      </c>
      <c r="AD23" s="24">
        <v>176997</v>
      </c>
      <c r="AE23" s="25">
        <f t="shared" si="8"/>
        <v>0.21824537607891492</v>
      </c>
      <c r="AF23" s="24">
        <v>6513900</v>
      </c>
      <c r="AG23" s="24">
        <v>744048.7</v>
      </c>
      <c r="AH23" s="25">
        <f t="shared" si="9"/>
        <v>0.11422476550146608</v>
      </c>
      <c r="AI23" s="26">
        <v>16262544</v>
      </c>
      <c r="AJ23" s="26">
        <v>1829534.3</v>
      </c>
      <c r="AK23" s="11">
        <f t="shared" si="10"/>
        <v>0.11249988316711088</v>
      </c>
      <c r="AL23" s="24">
        <v>18113200</v>
      </c>
      <c r="AM23" s="24">
        <v>2290882.36</v>
      </c>
      <c r="AN23" s="12">
        <f t="shared" si="11"/>
        <v>0.12647584965660402</v>
      </c>
      <c r="AO23" s="24">
        <v>5048000</v>
      </c>
      <c r="AP23" s="24">
        <v>0</v>
      </c>
      <c r="AQ23" s="12">
        <f t="shared" si="12"/>
        <v>0</v>
      </c>
      <c r="AR23" s="24">
        <v>7239236</v>
      </c>
      <c r="AS23" s="24">
        <v>617113.19999999995</v>
      </c>
      <c r="AT23" s="12">
        <f t="shared" si="13"/>
        <v>8.5245625367096747E-2</v>
      </c>
      <c r="AU23" s="24">
        <v>4369000</v>
      </c>
      <c r="AV23" s="24">
        <v>92977.39</v>
      </c>
      <c r="AW23" s="12">
        <f t="shared" si="14"/>
        <v>2.1281160448615243E-2</v>
      </c>
      <c r="AX23" s="24">
        <v>15866933.25</v>
      </c>
      <c r="AY23" s="24">
        <v>3728478.92</v>
      </c>
      <c r="AZ23" s="12">
        <f t="shared" si="15"/>
        <v>0.23498421914644407</v>
      </c>
      <c r="BA23" s="24">
        <v>600000</v>
      </c>
      <c r="BB23" s="24">
        <v>63000</v>
      </c>
      <c r="BC23" s="12">
        <f t="shared" si="16"/>
        <v>0.105</v>
      </c>
      <c r="BD23" s="24">
        <v>4223000</v>
      </c>
      <c r="BE23" s="24">
        <v>271830.57</v>
      </c>
      <c r="BF23" s="12">
        <f t="shared" si="17"/>
        <v>6.4369067013971118E-2</v>
      </c>
      <c r="BG23" s="24">
        <v>1000000</v>
      </c>
      <c r="BH23" s="24">
        <v>165499.42000000001</v>
      </c>
      <c r="BI23" s="12">
        <f t="shared" si="18"/>
        <v>0.16549942000000001</v>
      </c>
      <c r="BJ23" s="26">
        <v>3320000</v>
      </c>
      <c r="BK23" s="26">
        <v>161719.5</v>
      </c>
      <c r="BL23" s="12">
        <f t="shared" si="19"/>
        <v>4.8710692771084335E-2</v>
      </c>
      <c r="BM23" s="26">
        <v>1365000</v>
      </c>
      <c r="BN23" s="26">
        <v>284630</v>
      </c>
      <c r="BO23" s="12">
        <f t="shared" si="35"/>
        <v>0.20852014652014653</v>
      </c>
      <c r="BP23" s="26">
        <v>830000</v>
      </c>
      <c r="BQ23" s="26">
        <v>35750</v>
      </c>
      <c r="BR23" s="12">
        <f t="shared" si="21"/>
        <v>4.3072289156626503E-2</v>
      </c>
      <c r="BS23" s="26">
        <v>447400</v>
      </c>
      <c r="BT23" s="26">
        <v>73580</v>
      </c>
      <c r="BU23" s="12">
        <f t="shared" si="22"/>
        <v>0.16446133214126063</v>
      </c>
      <c r="BV23" s="26">
        <v>63150000</v>
      </c>
      <c r="BW23" s="26">
        <v>5818110.5599999996</v>
      </c>
      <c r="BX23" s="25">
        <f t="shared" si="30"/>
        <v>9.2131600316706252E-2</v>
      </c>
      <c r="BY23" s="26">
        <v>70045500</v>
      </c>
      <c r="BZ23" s="26">
        <v>5050945.2300000004</v>
      </c>
      <c r="CA23" s="12">
        <f t="shared" si="31"/>
        <v>7.2109489260552079E-2</v>
      </c>
      <c r="CB23" s="3">
        <f t="shared" si="29"/>
        <v>291833671.14999998</v>
      </c>
      <c r="CC23" s="3">
        <f>C23+F23+I23+L23+O23+R23+U23+X23+AA23+AD23+AG23+AJ23+AM23+AP23+AS23+AV23+AY23+BB23+BE23+BH23+BK23+BN23+BQ23+BT23+BW23+BZ23</f>
        <v>28341603.41</v>
      </c>
      <c r="CD23" s="19">
        <f t="shared" si="23"/>
        <v>9.7115604578173101E-2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>
        <v>900000</v>
      </c>
      <c r="C24" s="26">
        <v>140000</v>
      </c>
      <c r="D24" s="25">
        <f>SUM(C24/B24)</f>
        <v>0.15555555555555556</v>
      </c>
      <c r="E24" s="26">
        <v>1100000</v>
      </c>
      <c r="F24" s="26">
        <v>117317</v>
      </c>
      <c r="G24" s="25">
        <f t="shared" si="33"/>
        <v>0.10665181818181818</v>
      </c>
      <c r="H24" s="26">
        <v>10663993</v>
      </c>
      <c r="I24" s="26">
        <v>910550.56</v>
      </c>
      <c r="J24" s="25">
        <f t="shared" si="2"/>
        <v>8.5385517413599205E-2</v>
      </c>
      <c r="K24" s="26">
        <v>1573560</v>
      </c>
      <c r="L24" s="26">
        <v>0</v>
      </c>
      <c r="M24" s="25">
        <f t="shared" si="3"/>
        <v>0</v>
      </c>
      <c r="N24" s="26">
        <v>1000000</v>
      </c>
      <c r="O24" s="26">
        <v>166600</v>
      </c>
      <c r="P24" s="25">
        <f t="shared" si="4"/>
        <v>0.1666</v>
      </c>
      <c r="Q24" s="26">
        <v>950000</v>
      </c>
      <c r="R24" s="26">
        <v>50000</v>
      </c>
      <c r="S24" s="25">
        <f t="shared" si="5"/>
        <v>5.2631578947368418E-2</v>
      </c>
      <c r="T24" s="24">
        <v>7514342</v>
      </c>
      <c r="U24" s="24">
        <v>1027689.12</v>
      </c>
      <c r="V24" s="25">
        <f t="shared" si="6"/>
        <v>0.1367636873594521</v>
      </c>
      <c r="W24" s="24">
        <v>2100000</v>
      </c>
      <c r="X24" s="24">
        <v>175000</v>
      </c>
      <c r="Y24" s="25">
        <f t="shared" si="34"/>
        <v>8.3333333333333329E-2</v>
      </c>
      <c r="Z24" s="26">
        <v>3400000</v>
      </c>
      <c r="AA24" s="26">
        <v>684000</v>
      </c>
      <c r="AB24" s="25">
        <f t="shared" si="28"/>
        <v>0.20117647058823529</v>
      </c>
      <c r="AC24" s="24">
        <v>2250000</v>
      </c>
      <c r="AD24" s="24">
        <v>382000</v>
      </c>
      <c r="AE24" s="25">
        <f t="shared" si="8"/>
        <v>0.16977777777777778</v>
      </c>
      <c r="AF24" s="24">
        <v>1500000</v>
      </c>
      <c r="AG24" s="24">
        <v>80000</v>
      </c>
      <c r="AH24" s="25">
        <f t="shared" si="9"/>
        <v>5.3333333333333337E-2</v>
      </c>
      <c r="AI24" s="26">
        <v>2300000</v>
      </c>
      <c r="AJ24" s="26">
        <v>380000</v>
      </c>
      <c r="AK24" s="11">
        <f t="shared" si="10"/>
        <v>0.16521739130434782</v>
      </c>
      <c r="AL24" s="24">
        <v>9950000</v>
      </c>
      <c r="AM24" s="24">
        <v>1353520.51</v>
      </c>
      <c r="AN24" s="12">
        <f t="shared" si="11"/>
        <v>0.1360322120603015</v>
      </c>
      <c r="AO24" s="24">
        <v>3231100</v>
      </c>
      <c r="AP24" s="24">
        <v>168000</v>
      </c>
      <c r="AQ24" s="12">
        <f t="shared" si="12"/>
        <v>5.1994676735477086E-2</v>
      </c>
      <c r="AR24" s="24">
        <v>1850000</v>
      </c>
      <c r="AS24" s="24">
        <v>160000</v>
      </c>
      <c r="AT24" s="12">
        <f t="shared" si="13"/>
        <v>8.6486486486486491E-2</v>
      </c>
      <c r="AU24" s="24">
        <v>1447000</v>
      </c>
      <c r="AV24" s="24">
        <v>0</v>
      </c>
      <c r="AW24" s="12">
        <f t="shared" si="14"/>
        <v>0</v>
      </c>
      <c r="AX24" s="24">
        <v>1700000</v>
      </c>
      <c r="AY24" s="24">
        <v>222000</v>
      </c>
      <c r="AZ24" s="12">
        <f t="shared" si="15"/>
        <v>0.13058823529411764</v>
      </c>
      <c r="BA24" s="24">
        <v>1500000</v>
      </c>
      <c r="BB24" s="24">
        <v>300000</v>
      </c>
      <c r="BC24" s="12">
        <f t="shared" si="16"/>
        <v>0.2</v>
      </c>
      <c r="BD24" s="24">
        <v>3500000</v>
      </c>
      <c r="BE24" s="24">
        <v>723000</v>
      </c>
      <c r="BF24" s="12">
        <f t="shared" si="17"/>
        <v>0.20657142857142857</v>
      </c>
      <c r="BG24" s="24">
        <v>2109100</v>
      </c>
      <c r="BH24" s="24">
        <v>255760</v>
      </c>
      <c r="BI24" s="12">
        <f t="shared" si="18"/>
        <v>0.12126499454743729</v>
      </c>
      <c r="BJ24" s="26">
        <v>1050000</v>
      </c>
      <c r="BK24" s="26">
        <v>113235.6</v>
      </c>
      <c r="BL24" s="12">
        <f t="shared" si="19"/>
        <v>0.10784342857142858</v>
      </c>
      <c r="BM24" s="26">
        <v>4361000</v>
      </c>
      <c r="BN24" s="26">
        <v>692136.23</v>
      </c>
      <c r="BO24" s="12">
        <f t="shared" si="35"/>
        <v>0.15871044026599404</v>
      </c>
      <c r="BP24" s="26">
        <v>2500000</v>
      </c>
      <c r="BQ24" s="26">
        <v>192779.51</v>
      </c>
      <c r="BR24" s="12">
        <f t="shared" si="21"/>
        <v>7.7111804000000006E-2</v>
      </c>
      <c r="BS24" s="26">
        <v>1500000</v>
      </c>
      <c r="BT24" s="26">
        <v>130000</v>
      </c>
      <c r="BU24" s="12">
        <f t="shared" si="22"/>
        <v>8.666666666666667E-2</v>
      </c>
      <c r="BV24" s="26">
        <v>8050000</v>
      </c>
      <c r="BW24" s="26">
        <v>204889</v>
      </c>
      <c r="BX24" s="25">
        <f t="shared" si="30"/>
        <v>2.5452049689440995E-2</v>
      </c>
      <c r="BY24" s="26">
        <v>23734480</v>
      </c>
      <c r="BZ24" s="26">
        <v>2500000</v>
      </c>
      <c r="CA24" s="12">
        <f t="shared" si="31"/>
        <v>0.10533198957803162</v>
      </c>
      <c r="CB24" s="3">
        <f t="shared" si="29"/>
        <v>101734575</v>
      </c>
      <c r="CC24" s="3">
        <f>C24+F24+I24+L24+O24+R24+U24+X24+AA24+AD24+AG24+AJ24+AM24+AP24+AS24+AV24+AY24+BB24+BE24+BH24+BK24+BN24+BQ24+BT24+BW24+BZ24</f>
        <v>11128477.529999999</v>
      </c>
      <c r="CD24" s="19">
        <f t="shared" si="23"/>
        <v>0.10938736933830018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>
        <v>1340000</v>
      </c>
      <c r="C25" s="26">
        <v>246140.76</v>
      </c>
      <c r="D25" s="25">
        <f t="shared" si="32"/>
        <v>0.1836871343283582</v>
      </c>
      <c r="E25" s="26">
        <v>0</v>
      </c>
      <c r="F25" s="26">
        <v>0</v>
      </c>
      <c r="G25" s="25">
        <v>0</v>
      </c>
      <c r="H25" s="26">
        <v>7173211.0599999996</v>
      </c>
      <c r="I25" s="26">
        <v>1336350.06</v>
      </c>
      <c r="J25" s="25">
        <f t="shared" si="2"/>
        <v>0.18629732888411624</v>
      </c>
      <c r="K25" s="26">
        <v>1217260</v>
      </c>
      <c r="L25" s="26">
        <v>232147</v>
      </c>
      <c r="M25" s="25">
        <f t="shared" si="3"/>
        <v>0.19071274830356702</v>
      </c>
      <c r="N25" s="26">
        <v>30000</v>
      </c>
      <c r="O25" s="26">
        <v>0</v>
      </c>
      <c r="P25" s="25">
        <f t="shared" si="4"/>
        <v>0</v>
      </c>
      <c r="Q25" s="26">
        <v>580000</v>
      </c>
      <c r="R25" s="26">
        <v>25863</v>
      </c>
      <c r="S25" s="25">
        <f t="shared" si="5"/>
        <v>4.4591379310344827E-2</v>
      </c>
      <c r="T25" s="24">
        <v>1682822</v>
      </c>
      <c r="U25" s="24">
        <v>56357.78</v>
      </c>
      <c r="V25" s="25">
        <f t="shared" si="6"/>
        <v>3.3490042321766653E-2</v>
      </c>
      <c r="W25" s="24">
        <v>694044</v>
      </c>
      <c r="X25" s="24">
        <v>145136.87</v>
      </c>
      <c r="Y25" s="25">
        <f t="shared" si="34"/>
        <v>0.20911767841808299</v>
      </c>
      <c r="Z25" s="26">
        <v>5424820</v>
      </c>
      <c r="AA25" s="26">
        <v>121617</v>
      </c>
      <c r="AB25" s="25">
        <f t="shared" si="28"/>
        <v>2.241862402807835E-2</v>
      </c>
      <c r="AC25" s="24">
        <v>1111867.3400000001</v>
      </c>
      <c r="AD25" s="24">
        <v>71260</v>
      </c>
      <c r="AE25" s="25">
        <f t="shared" si="8"/>
        <v>6.409037970303183E-2</v>
      </c>
      <c r="AF25" s="24">
        <v>348000</v>
      </c>
      <c r="AG25" s="24">
        <v>40016</v>
      </c>
      <c r="AH25" s="25">
        <f t="shared" si="9"/>
        <v>0.11498850574712643</v>
      </c>
      <c r="AI25" s="26">
        <v>1333000</v>
      </c>
      <c r="AJ25" s="26">
        <v>37572</v>
      </c>
      <c r="AK25" s="11">
        <f t="shared" si="10"/>
        <v>2.8186046511627906E-2</v>
      </c>
      <c r="AL25" s="24">
        <v>4949005</v>
      </c>
      <c r="AM25" s="24">
        <v>921267.3</v>
      </c>
      <c r="AN25" s="12">
        <f t="shared" si="11"/>
        <v>0.18615202449785362</v>
      </c>
      <c r="AO25" s="24">
        <v>204000</v>
      </c>
      <c r="AP25" s="24">
        <v>33347</v>
      </c>
      <c r="AQ25" s="12">
        <f t="shared" si="12"/>
        <v>0.1634656862745098</v>
      </c>
      <c r="AR25" s="24">
        <v>337888</v>
      </c>
      <c r="AS25" s="24">
        <v>53633</v>
      </c>
      <c r="AT25" s="12">
        <f t="shared" si="13"/>
        <v>0.15873011175300691</v>
      </c>
      <c r="AU25" s="24">
        <v>325000</v>
      </c>
      <c r="AV25" s="24">
        <v>48493</v>
      </c>
      <c r="AW25" s="12">
        <f t="shared" si="14"/>
        <v>0.14920923076923076</v>
      </c>
      <c r="AX25" s="24">
        <v>157668</v>
      </c>
      <c r="AY25" s="24">
        <v>16935</v>
      </c>
      <c r="AZ25" s="12">
        <f t="shared" si="15"/>
        <v>0.10740923966816349</v>
      </c>
      <c r="BA25" s="24">
        <v>120000</v>
      </c>
      <c r="BB25" s="24">
        <v>19596</v>
      </c>
      <c r="BC25" s="12">
        <f t="shared" si="16"/>
        <v>0.1633</v>
      </c>
      <c r="BD25" s="24">
        <v>130000</v>
      </c>
      <c r="BE25" s="24">
        <v>20148</v>
      </c>
      <c r="BF25" s="12">
        <f t="shared" si="17"/>
        <v>0.15498461538461539</v>
      </c>
      <c r="BG25" s="24">
        <v>1426516</v>
      </c>
      <c r="BH25" s="24">
        <v>460207.28</v>
      </c>
      <c r="BI25" s="12">
        <f t="shared" si="18"/>
        <v>0.32260926621222619</v>
      </c>
      <c r="BJ25" s="26">
        <v>0</v>
      </c>
      <c r="BK25" s="26">
        <v>0</v>
      </c>
      <c r="BL25" s="12">
        <v>0</v>
      </c>
      <c r="BM25" s="26">
        <v>0</v>
      </c>
      <c r="BN25" s="26">
        <v>0</v>
      </c>
      <c r="BO25" s="12">
        <v>0</v>
      </c>
      <c r="BP25" s="26">
        <v>150000</v>
      </c>
      <c r="BQ25" s="26">
        <v>0</v>
      </c>
      <c r="BR25" s="12">
        <f t="shared" si="21"/>
        <v>0</v>
      </c>
      <c r="BS25" s="26">
        <v>385000</v>
      </c>
      <c r="BT25" s="26">
        <v>59194</v>
      </c>
      <c r="BU25" s="12">
        <f t="shared" si="22"/>
        <v>0.15375064935064936</v>
      </c>
      <c r="BV25" s="26">
        <v>14000000</v>
      </c>
      <c r="BW25" s="26">
        <v>2324770.9500000002</v>
      </c>
      <c r="BX25" s="25">
        <f t="shared" si="30"/>
        <v>0.16605506785714286</v>
      </c>
      <c r="BY25" s="26">
        <v>80000000</v>
      </c>
      <c r="BZ25" s="26">
        <v>12215063.02</v>
      </c>
      <c r="CA25" s="12">
        <f t="shared" si="31"/>
        <v>0.15268828774999998</v>
      </c>
      <c r="CB25" s="3">
        <f t="shared" si="29"/>
        <v>123120101.40000001</v>
      </c>
      <c r="CC25" s="3">
        <f>C25+F25+I25+L25+O25+R25+U25+X25+AA25+AD25+AG25+AJ25+AM25+AP25+AS25+AV25+AY25+BB25+BE25+BH25+BK25+BN25+BQ25+BT25+BW25+BZ25</f>
        <v>18485115.02</v>
      </c>
      <c r="CD25" s="19">
        <f t="shared" si="23"/>
        <v>0.15013888723129332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v>0</v>
      </c>
      <c r="E26" s="24">
        <v>0</v>
      </c>
      <c r="F26" s="24">
        <v>0</v>
      </c>
      <c r="G26" s="25">
        <v>0</v>
      </c>
      <c r="H26" s="24">
        <v>0</v>
      </c>
      <c r="I26" s="24">
        <v>0</v>
      </c>
      <c r="J26" s="25">
        <v>0</v>
      </c>
      <c r="K26" s="26">
        <v>0</v>
      </c>
      <c r="L26" s="26">
        <v>0</v>
      </c>
      <c r="M26" s="25">
        <v>0</v>
      </c>
      <c r="N26" s="24">
        <v>0</v>
      </c>
      <c r="O26" s="24">
        <v>0</v>
      </c>
      <c r="P26" s="25">
        <v>0</v>
      </c>
      <c r="Q26" s="24">
        <v>0</v>
      </c>
      <c r="R26" s="24">
        <v>0</v>
      </c>
      <c r="S26" s="25">
        <v>0</v>
      </c>
      <c r="T26" s="24">
        <v>0</v>
      </c>
      <c r="U26" s="24">
        <v>0</v>
      </c>
      <c r="V26" s="25">
        <v>0</v>
      </c>
      <c r="W26" s="24">
        <v>500000</v>
      </c>
      <c r="X26" s="24">
        <v>0</v>
      </c>
      <c r="Y26" s="25">
        <f t="shared" si="34"/>
        <v>0</v>
      </c>
      <c r="Z26" s="24">
        <v>0</v>
      </c>
      <c r="AA26" s="24">
        <v>0</v>
      </c>
      <c r="AB26" s="25">
        <v>0</v>
      </c>
      <c r="AC26" s="24">
        <v>0</v>
      </c>
      <c r="AD26" s="24">
        <v>0</v>
      </c>
      <c r="AE26" s="25">
        <v>0</v>
      </c>
      <c r="AF26" s="24">
        <v>0</v>
      </c>
      <c r="AG26" s="24">
        <v>0</v>
      </c>
      <c r="AH26" s="25">
        <v>0</v>
      </c>
      <c r="AI26" s="24">
        <v>0</v>
      </c>
      <c r="AJ26" s="24">
        <v>272223</v>
      </c>
      <c r="AK26" s="11">
        <v>0</v>
      </c>
      <c r="AL26" s="24">
        <v>0</v>
      </c>
      <c r="AM26" s="24">
        <v>0</v>
      </c>
      <c r="AN26" s="12">
        <v>0</v>
      </c>
      <c r="AO26" s="24">
        <v>0</v>
      </c>
      <c r="AP26" s="24">
        <v>0</v>
      </c>
      <c r="AQ26" s="12">
        <v>0</v>
      </c>
      <c r="AR26" s="35">
        <v>0</v>
      </c>
      <c r="AS26" s="35">
        <v>0</v>
      </c>
      <c r="AT26" s="12">
        <v>0</v>
      </c>
      <c r="AU26" s="24">
        <v>0</v>
      </c>
      <c r="AV26" s="24">
        <v>0</v>
      </c>
      <c r="AW26" s="12">
        <v>0</v>
      </c>
      <c r="AX26" s="24">
        <v>0</v>
      </c>
      <c r="AY26" s="24">
        <v>0</v>
      </c>
      <c r="AZ26" s="12">
        <v>0</v>
      </c>
      <c r="BA26" s="24">
        <v>0</v>
      </c>
      <c r="BB26" s="24">
        <v>0</v>
      </c>
      <c r="BC26" s="12">
        <v>0</v>
      </c>
      <c r="BD26" s="24">
        <v>0</v>
      </c>
      <c r="BE26" s="24">
        <v>0</v>
      </c>
      <c r="BF26" s="12">
        <v>0</v>
      </c>
      <c r="BG26" s="36">
        <v>0</v>
      </c>
      <c r="BH26" s="36">
        <v>0</v>
      </c>
      <c r="BI26" s="12">
        <v>0</v>
      </c>
      <c r="BJ26" s="24">
        <v>0</v>
      </c>
      <c r="BK26" s="24">
        <v>0</v>
      </c>
      <c r="BL26" s="12">
        <v>0</v>
      </c>
      <c r="BM26" s="36">
        <v>0</v>
      </c>
      <c r="BN26" s="36">
        <v>0</v>
      </c>
      <c r="BO26" s="12">
        <v>0</v>
      </c>
      <c r="BP26" s="24">
        <v>0</v>
      </c>
      <c r="BQ26" s="24">
        <v>0</v>
      </c>
      <c r="BR26" s="12">
        <v>0</v>
      </c>
      <c r="BS26" s="36">
        <v>0</v>
      </c>
      <c r="BT26" s="36">
        <v>0</v>
      </c>
      <c r="BU26" s="12">
        <v>0</v>
      </c>
      <c r="BV26" s="24">
        <v>0</v>
      </c>
      <c r="BW26" s="24">
        <v>0</v>
      </c>
      <c r="BX26" s="25">
        <v>0</v>
      </c>
      <c r="BY26" s="24">
        <v>0</v>
      </c>
      <c r="BZ26" s="24">
        <v>0</v>
      </c>
      <c r="CA26" s="12">
        <v>0</v>
      </c>
      <c r="CB26" s="3">
        <f t="shared" si="29"/>
        <v>500000</v>
      </c>
      <c r="CC26" s="3">
        <f>C26+F26+I26+L26+O26+R26+U26+X26+AA26+AD26+AG26+AJ26+AM26+AP26+AS26+AV26+AY26+BB26+BE26+BH26+BK26+BN26+BQ26+BT26+BW26+BZ26</f>
        <v>272223</v>
      </c>
      <c r="CD26" s="19">
        <f t="shared" si="23"/>
        <v>0.54444599999999999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649410721.36000001</v>
      </c>
      <c r="C27" s="3">
        <f>SUM(C13:C26)</f>
        <v>80713480.320000008</v>
      </c>
      <c r="D27" s="16">
        <f t="shared" si="32"/>
        <v>0.12428726176705142</v>
      </c>
      <c r="E27" s="3">
        <f>SUM(E13:E26)</f>
        <v>202189774</v>
      </c>
      <c r="F27" s="3">
        <f>SUM(F13:F26)</f>
        <v>16656064.560000001</v>
      </c>
      <c r="G27" s="16">
        <f>SUM(F27/E27)</f>
        <v>8.2378372706425798E-2</v>
      </c>
      <c r="H27" s="3">
        <f>SUM(H13:H26)</f>
        <v>1768932383.9999998</v>
      </c>
      <c r="I27" s="3">
        <f>SUM(I13:I26)</f>
        <v>227330502.43000001</v>
      </c>
      <c r="J27" s="16">
        <f>SUM(I27/H27)</f>
        <v>0.12851282755983512</v>
      </c>
      <c r="K27" s="3">
        <f>SUM(K13:K26)</f>
        <v>1291182233</v>
      </c>
      <c r="L27" s="3">
        <f>SUM(L13:L26)</f>
        <v>152937723.45000002</v>
      </c>
      <c r="M27" s="16">
        <f>SUM(L27/K27)</f>
        <v>0.11844782211311609</v>
      </c>
      <c r="N27" s="3">
        <f>SUM(N13:N26)</f>
        <v>477233769.90000004</v>
      </c>
      <c r="O27" s="3">
        <f>SUM(O13:O26)</f>
        <v>50261514.289999999</v>
      </c>
      <c r="P27" s="16">
        <f>SUM(O27/N27)</f>
        <v>0.10531843607909776</v>
      </c>
      <c r="Q27" s="3">
        <f>SUM(Q13:Q26)</f>
        <v>365221983.43000001</v>
      </c>
      <c r="R27" s="3">
        <f>SUM(R13:R26)</f>
        <v>47070793.649999991</v>
      </c>
      <c r="S27" s="16">
        <f>SUM(R27/Q27)</f>
        <v>0.12888269541699637</v>
      </c>
      <c r="T27" s="3">
        <f>SUM(T13:T26)</f>
        <v>1295818145.6700001</v>
      </c>
      <c r="U27" s="3">
        <f>SUM(U13:U26)</f>
        <v>154801642.12</v>
      </c>
      <c r="V27" s="16">
        <f>SUM(U27/T27)</f>
        <v>0.11946247445081126</v>
      </c>
      <c r="W27" s="3">
        <f>SUM(W13:W26)</f>
        <v>256352686.53999999</v>
      </c>
      <c r="X27" s="3">
        <f>SUM(X13:X26)</f>
        <v>25651480.149999999</v>
      </c>
      <c r="Y27" s="16">
        <f>SUM(X27/W27)</f>
        <v>0.1000632390329854</v>
      </c>
      <c r="Z27" s="3">
        <f>SUM(Z13:Z26)</f>
        <v>1026714186.3299999</v>
      </c>
      <c r="AA27" s="3">
        <f>SUM(AA13:AA26)</f>
        <v>164947419.34999999</v>
      </c>
      <c r="AB27" s="16">
        <f>SUM(AA27/Z27)</f>
        <v>0.16065563478732692</v>
      </c>
      <c r="AC27" s="3">
        <f>SUM(AC13:AC26)</f>
        <v>994568523.60000002</v>
      </c>
      <c r="AD27" s="3">
        <f>SUM(AD13:AD26)</f>
        <v>115329465.46000001</v>
      </c>
      <c r="AE27" s="16">
        <f>SUM(AD27/AC27)</f>
        <v>0.11595929563761634</v>
      </c>
      <c r="AF27" s="3">
        <f>SUM(AF13:AF26)</f>
        <v>293719031</v>
      </c>
      <c r="AG27" s="3">
        <f>SUM(AG13:AG26)</f>
        <v>37915724.270000003</v>
      </c>
      <c r="AH27" s="16">
        <f>SUM(AG27/AF27)</f>
        <v>0.12908841535024676</v>
      </c>
      <c r="AI27" s="3">
        <f>SUM(AI13:AI26)</f>
        <v>1668641865.53</v>
      </c>
      <c r="AJ27" s="3">
        <f>SUM(AJ13:AJ26)</f>
        <v>164200738.86000001</v>
      </c>
      <c r="AK27" s="19">
        <f>SUM(AJ27/AI27)</f>
        <v>9.8403823044345098E-2</v>
      </c>
      <c r="AL27" s="3">
        <f>SUM(AL13:AL26)</f>
        <v>1910697040.22</v>
      </c>
      <c r="AM27" s="3">
        <f>SUM(AM13:AM26)</f>
        <v>197450920.15000001</v>
      </c>
      <c r="AN27" s="16">
        <f>SUM(AM27/AL27)</f>
        <v>0.10333973204211656</v>
      </c>
      <c r="AO27" s="3">
        <f>SUM(AO13:AO26)</f>
        <v>406758044.61000001</v>
      </c>
      <c r="AP27" s="3">
        <f>SUM(AP13:AP26)</f>
        <v>46304126.070000008</v>
      </c>
      <c r="AQ27" s="16">
        <f>SUM(AP27/AO27)</f>
        <v>0.11383702592630085</v>
      </c>
      <c r="AR27" s="3">
        <f>SUM(AR13:AR26)</f>
        <v>442859804.95999998</v>
      </c>
      <c r="AS27" s="3">
        <f>SUM(AS13:AS26)</f>
        <v>42335338.620000005</v>
      </c>
      <c r="AT27" s="16">
        <f>SUM(AS27/AR27)</f>
        <v>9.5595351273353474E-2</v>
      </c>
      <c r="AU27" s="3">
        <f>SUM(AU13:AU26)</f>
        <v>349290111.01999998</v>
      </c>
      <c r="AV27" s="3">
        <f>SUM(AV13:AV26)</f>
        <v>41539133.609999999</v>
      </c>
      <c r="AW27" s="16">
        <f>SUM(AV27/AU27)</f>
        <v>0.11892444790004808</v>
      </c>
      <c r="AX27" s="3">
        <f>SUM(AX13:AX26)</f>
        <v>567206269.53999996</v>
      </c>
      <c r="AY27" s="3">
        <f>SUM(AY13:AY26)</f>
        <v>54046484.210000008</v>
      </c>
      <c r="AZ27" s="16">
        <f>SUM(AY27/AX27)</f>
        <v>9.5285413988514797E-2</v>
      </c>
      <c r="BA27" s="3">
        <f>SUM(BA13:BA26)</f>
        <v>274822933.68000001</v>
      </c>
      <c r="BB27" s="3">
        <f>SUM(BB13:BB26)</f>
        <v>30624909.409999996</v>
      </c>
      <c r="BC27" s="16">
        <f>SUM(BB27/BA27)</f>
        <v>0.11143505747471284</v>
      </c>
      <c r="BD27" s="3">
        <f>SUM(BD13:BD26)</f>
        <v>793856603.80000007</v>
      </c>
      <c r="BE27" s="3">
        <f>SUM(BE13:BE26)</f>
        <v>91058617.839999989</v>
      </c>
      <c r="BF27" s="16">
        <f>SUM(BE27/BD27)</f>
        <v>0.11470411331734769</v>
      </c>
      <c r="BG27" s="3">
        <f>SUM(BG13:BG26)</f>
        <v>473754023</v>
      </c>
      <c r="BH27" s="3">
        <f>SUM(BH13:BH26)</f>
        <v>58897032.760000005</v>
      </c>
      <c r="BI27" s="16">
        <f>SUM(BH27/BG27)</f>
        <v>0.12431985777564575</v>
      </c>
      <c r="BJ27" s="3">
        <f>SUM(BJ13:BJ26)</f>
        <v>279583124</v>
      </c>
      <c r="BK27" s="3">
        <f>SUM(BK13:BK26)</f>
        <v>58523185.270000003</v>
      </c>
      <c r="BL27" s="16">
        <f>SUM(BK27/BJ27)</f>
        <v>0.20932302505497435</v>
      </c>
      <c r="BM27" s="3">
        <f>SUM(BM13:BM26)</f>
        <v>620032170.46000004</v>
      </c>
      <c r="BN27" s="3">
        <f>SUM(BN13:BN26)</f>
        <v>75827940.400000021</v>
      </c>
      <c r="BO27" s="16">
        <f>SUM(BN27/BM27)</f>
        <v>0.12229678396161847</v>
      </c>
      <c r="BP27" s="3">
        <f>SUM(BP13:BP26)</f>
        <v>363326895</v>
      </c>
      <c r="BQ27" s="3">
        <f>SUM(BQ13:BQ26)</f>
        <v>42684871.109999999</v>
      </c>
      <c r="BR27" s="16">
        <f>SUM(BQ27/BP27)</f>
        <v>0.11748337846005041</v>
      </c>
      <c r="BS27" s="3">
        <f>SUM(BS13:BS26)</f>
        <v>362672717.22000003</v>
      </c>
      <c r="BT27" s="3">
        <f>SUM(BT13:BT26)</f>
        <v>47640044.470000006</v>
      </c>
      <c r="BU27" s="16">
        <f>SUM(BT27/BS27)</f>
        <v>0.13135822522073309</v>
      </c>
      <c r="BV27" s="3">
        <f>SUM(BV13:BV26)</f>
        <v>3521661252</v>
      </c>
      <c r="BW27" s="3">
        <f>SUM(BW13:BW26)</f>
        <v>426061459.52999997</v>
      </c>
      <c r="BX27" s="16">
        <f>SUM(BW27/BV27)</f>
        <v>0.12098308980968393</v>
      </c>
      <c r="BY27" s="3">
        <f>SUM(BY13:BY26)</f>
        <v>8908580904.3999996</v>
      </c>
      <c r="BZ27" s="3">
        <f>SUM(BZ13:BZ26)</f>
        <v>1157355562.1300001</v>
      </c>
      <c r="CA27" s="16">
        <f>SUM(BZ27/BY27)</f>
        <v>0.12991469399558075</v>
      </c>
      <c r="CB27" s="3">
        <f t="shared" si="29"/>
        <v>29565087198.269997</v>
      </c>
      <c r="CC27" s="3">
        <f>BZ27+BW27+BT27+BQ27+BN27+BK27+BH27+BE27+BB27+AY27+AV27+AS27+AP27+AM27+AJ27+AG27+AD27+AA27+X27+U27+R27+O27+L27+I27+F27+C27</f>
        <v>3608166174.4900002</v>
      </c>
      <c r="CD27" s="19">
        <f>SUM(CC27/CB27)</f>
        <v>0.12204145214566228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-15439769.779999971</v>
      </c>
      <c r="C28" s="3">
        <f>C12-C27</f>
        <v>1917313.1699999869</v>
      </c>
      <c r="D28" s="16"/>
      <c r="E28" s="3">
        <f>E12-E27</f>
        <v>0</v>
      </c>
      <c r="F28" s="3">
        <f>F12-F27</f>
        <v>7368778.7299999986</v>
      </c>
      <c r="G28" s="16"/>
      <c r="H28" s="3">
        <f>H12-H27</f>
        <v>-18505229.259999752</v>
      </c>
      <c r="I28" s="3">
        <f>I12-I27</f>
        <v>91949427.329999983</v>
      </c>
      <c r="J28" s="16"/>
      <c r="K28" s="3">
        <f>K12-K27</f>
        <v>-31968201.470000029</v>
      </c>
      <c r="L28" s="3">
        <f>L12-L27</f>
        <v>32663576.349999994</v>
      </c>
      <c r="M28" s="16"/>
      <c r="N28" s="3">
        <f>N12-N27</f>
        <v>-25470336.790000021</v>
      </c>
      <c r="O28" s="3">
        <f>O12-O27</f>
        <v>11359240.410000004</v>
      </c>
      <c r="P28" s="16"/>
      <c r="Q28" s="3">
        <f>Q12-Q27</f>
        <v>-3146849.4300000072</v>
      </c>
      <c r="R28" s="3">
        <f>R12-R27</f>
        <v>1709540.9400000125</v>
      </c>
      <c r="S28" s="16"/>
      <c r="T28" s="3">
        <f>T12-T27</f>
        <v>-66749379.25</v>
      </c>
      <c r="U28" s="3">
        <f>U12-U27</f>
        <v>26486568.419999987</v>
      </c>
      <c r="V28" s="16"/>
      <c r="W28" s="3">
        <f>W12-W27</f>
        <v>-1950000</v>
      </c>
      <c r="X28" s="3">
        <f>X12-X27</f>
        <v>6468508.8900000006</v>
      </c>
      <c r="Y28" s="16"/>
      <c r="Z28" s="3">
        <f>Z12-Z27</f>
        <v>16843739.540000081</v>
      </c>
      <c r="AA28" s="3">
        <f>AA12-AA27</f>
        <v>27169419.200000018</v>
      </c>
      <c r="AB28" s="16"/>
      <c r="AC28" s="3">
        <f>AC12-AC27</f>
        <v>-32252398</v>
      </c>
      <c r="AD28" s="3">
        <f>AD12-AD27</f>
        <v>11150321.00999999</v>
      </c>
      <c r="AE28" s="16"/>
      <c r="AF28" s="3">
        <f>AF12-AF27</f>
        <v>0</v>
      </c>
      <c r="AG28" s="3">
        <f>AG12-AG27</f>
        <v>4670232.2299999967</v>
      </c>
      <c r="AH28" s="16"/>
      <c r="AI28" s="3">
        <f>AI12-AI27</f>
        <v>-29068456.119999886</v>
      </c>
      <c r="AJ28" s="3">
        <f>AJ12-AJ27</f>
        <v>107910724.46999997</v>
      </c>
      <c r="AK28" s="19"/>
      <c r="AL28" s="3">
        <f>AL12-AL27</f>
        <v>-33724776.940000057</v>
      </c>
      <c r="AM28" s="3">
        <f>AM12-AM27</f>
        <v>34996348.819999993</v>
      </c>
      <c r="AN28" s="16"/>
      <c r="AO28" s="3">
        <f>AO12-AO27</f>
        <v>-20935723</v>
      </c>
      <c r="AP28" s="3">
        <f>AP12-AP27</f>
        <v>8686693.2899999917</v>
      </c>
      <c r="AQ28" s="16"/>
      <c r="AR28" s="3">
        <f>AR12-AR27</f>
        <v>-11557748.909999967</v>
      </c>
      <c r="AS28" s="3">
        <f>AS12-AS27</f>
        <v>6356286.4299999923</v>
      </c>
      <c r="AT28" s="16"/>
      <c r="AU28" s="3">
        <f>AU12-AU27</f>
        <v>-2242466</v>
      </c>
      <c r="AV28" s="3">
        <f>AV12-AV27</f>
        <v>2089682.6700000018</v>
      </c>
      <c r="AW28" s="16"/>
      <c r="AX28" s="3">
        <f>AX12-AX27</f>
        <v>-43838632.469999969</v>
      </c>
      <c r="AY28" s="3">
        <f>AY12-AY27</f>
        <v>23817875.859999985</v>
      </c>
      <c r="AZ28" s="16"/>
      <c r="BA28" s="3">
        <f>BA12-BA27</f>
        <v>-20042377.879999995</v>
      </c>
      <c r="BB28" s="3">
        <f>BB12-BB27</f>
        <v>5475762.7600000054</v>
      </c>
      <c r="BC28" s="16"/>
      <c r="BD28" s="3">
        <f>BD12-BD27</f>
        <v>-36972918.820000052</v>
      </c>
      <c r="BE28" s="3">
        <f>BE12-BE27</f>
        <v>23226673.890000015</v>
      </c>
      <c r="BF28" s="16"/>
      <c r="BG28" s="3">
        <f>BG12-BG27</f>
        <v>-16158921.620000005</v>
      </c>
      <c r="BH28" s="3">
        <f>BH12-BH27</f>
        <v>3754370.4899999946</v>
      </c>
      <c r="BI28" s="16"/>
      <c r="BJ28" s="3">
        <f>BJ12-BJ27</f>
        <v>-1305000</v>
      </c>
      <c r="BK28" s="3">
        <f>BK12-BK27</f>
        <v>-3302631.450000003</v>
      </c>
      <c r="BL28" s="16"/>
      <c r="BM28" s="3">
        <f>BM12-BM27</f>
        <v>-18059751.639999986</v>
      </c>
      <c r="BN28" s="3">
        <f>BN12-BN27</f>
        <v>12080732.619999975</v>
      </c>
      <c r="BO28" s="16"/>
      <c r="BP28" s="3">
        <f>BP12-BP27</f>
        <v>-2077408</v>
      </c>
      <c r="BQ28" s="3">
        <f>BQ12-BQ27</f>
        <v>8313839.3599999994</v>
      </c>
      <c r="BR28" s="16"/>
      <c r="BS28" s="3">
        <f>BS12-BS27</f>
        <v>-16683818.220000029</v>
      </c>
      <c r="BT28" s="3">
        <f>BT12-BT27</f>
        <v>-4351162.7100000083</v>
      </c>
      <c r="BU28" s="16"/>
      <c r="BV28" s="3">
        <f>BV12-BV27</f>
        <v>-223589000</v>
      </c>
      <c r="BW28" s="3">
        <f>BW12-BW27</f>
        <v>-43772896</v>
      </c>
      <c r="BX28" s="16"/>
      <c r="BY28" s="3">
        <f>BY12-BY27</f>
        <v>-396540018</v>
      </c>
      <c r="BZ28" s="3">
        <f>BZ12-BZ27</f>
        <v>255862755.8499999</v>
      </c>
      <c r="CA28" s="16">
        <f>SUM(BZ28/BY28)</f>
        <v>-0.64523817076641155</v>
      </c>
      <c r="CB28" s="3">
        <f t="shared" si="29"/>
        <v>-1051435442.0599997</v>
      </c>
      <c r="CC28" s="3">
        <f>BZ28+BW28+BT28+BQ28+BN28+BK28+BH28+BE28+BB28+AY28+AV28+AS28+AP28+AM28+AJ28+AG28+AD28+AA28+X28+U28+R28+O28+L28+I28+F28+C28</f>
        <v>664057983.02999985</v>
      </c>
      <c r="CD28" s="19">
        <f>SUM(CC28/CB28)</f>
        <v>-0.63157275897886811</v>
      </c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X6" activePane="bottomRight" state="frozen"/>
      <selection pane="topRight" activeCell="B1" sqref="B1"/>
      <selection pane="bottomLeft" activeCell="A5" sqref="A5"/>
      <selection pane="bottomRight" activeCell="CA41" sqref="CA41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8" t="s">
        <v>71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9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57</v>
      </c>
      <c r="D4" s="46" t="s">
        <v>27</v>
      </c>
      <c r="E4" s="44" t="s">
        <v>26</v>
      </c>
      <c r="F4" s="44" t="s">
        <v>57</v>
      </c>
      <c r="G4" s="46" t="s">
        <v>27</v>
      </c>
      <c r="H4" s="44" t="s">
        <v>26</v>
      </c>
      <c r="I4" s="44" t="s">
        <v>57</v>
      </c>
      <c r="J4" s="46" t="s">
        <v>27</v>
      </c>
      <c r="K4" s="44" t="s">
        <v>26</v>
      </c>
      <c r="L4" s="44" t="s">
        <v>57</v>
      </c>
      <c r="M4" s="46" t="s">
        <v>27</v>
      </c>
      <c r="N4" s="44" t="s">
        <v>26</v>
      </c>
      <c r="O4" s="44" t="s">
        <v>57</v>
      </c>
      <c r="P4" s="46" t="s">
        <v>27</v>
      </c>
      <c r="Q4" s="44" t="s">
        <v>26</v>
      </c>
      <c r="R4" s="44" t="s">
        <v>57</v>
      </c>
      <c r="S4" s="46" t="s">
        <v>27</v>
      </c>
      <c r="T4" s="44" t="s">
        <v>26</v>
      </c>
      <c r="U4" s="44" t="s">
        <v>57</v>
      </c>
      <c r="V4" s="46" t="s">
        <v>27</v>
      </c>
      <c r="W4" s="44" t="s">
        <v>26</v>
      </c>
      <c r="X4" s="44" t="s">
        <v>57</v>
      </c>
      <c r="Y4" s="46" t="s">
        <v>27</v>
      </c>
      <c r="Z4" s="44" t="s">
        <v>26</v>
      </c>
      <c r="AA4" s="44" t="s">
        <v>57</v>
      </c>
      <c r="AB4" s="46" t="s">
        <v>27</v>
      </c>
      <c r="AC4" s="44" t="s">
        <v>26</v>
      </c>
      <c r="AD4" s="44" t="s">
        <v>57</v>
      </c>
      <c r="AE4" s="46" t="s">
        <v>27</v>
      </c>
      <c r="AF4" s="44" t="s">
        <v>26</v>
      </c>
      <c r="AG4" s="44" t="s">
        <v>57</v>
      </c>
      <c r="AH4" s="46" t="s">
        <v>27</v>
      </c>
      <c r="AI4" s="44" t="s">
        <v>26</v>
      </c>
      <c r="AJ4" s="44" t="s">
        <v>57</v>
      </c>
      <c r="AK4" s="46" t="s">
        <v>27</v>
      </c>
      <c r="AL4" s="44" t="s">
        <v>26</v>
      </c>
      <c r="AM4" s="44" t="s">
        <v>57</v>
      </c>
      <c r="AN4" s="46" t="s">
        <v>27</v>
      </c>
      <c r="AO4" s="44" t="s">
        <v>26</v>
      </c>
      <c r="AP4" s="44" t="s">
        <v>57</v>
      </c>
      <c r="AQ4" s="46" t="s">
        <v>27</v>
      </c>
      <c r="AR4" s="44" t="s">
        <v>26</v>
      </c>
      <c r="AS4" s="44" t="s">
        <v>57</v>
      </c>
      <c r="AT4" s="46" t="s">
        <v>27</v>
      </c>
      <c r="AU4" s="44" t="s">
        <v>26</v>
      </c>
      <c r="AV4" s="44" t="s">
        <v>57</v>
      </c>
      <c r="AW4" s="46" t="s">
        <v>27</v>
      </c>
      <c r="AX4" s="44" t="s">
        <v>26</v>
      </c>
      <c r="AY4" s="44" t="s">
        <v>57</v>
      </c>
      <c r="AZ4" s="46" t="s">
        <v>27</v>
      </c>
      <c r="BA4" s="44" t="s">
        <v>26</v>
      </c>
      <c r="BB4" s="44" t="s">
        <v>57</v>
      </c>
      <c r="BC4" s="46" t="s">
        <v>27</v>
      </c>
      <c r="BD4" s="44" t="s">
        <v>26</v>
      </c>
      <c r="BE4" s="44" t="s">
        <v>57</v>
      </c>
      <c r="BF4" s="46" t="s">
        <v>27</v>
      </c>
      <c r="BG4" s="44" t="s">
        <v>26</v>
      </c>
      <c r="BH4" s="44" t="s">
        <v>57</v>
      </c>
      <c r="BI4" s="46" t="s">
        <v>27</v>
      </c>
      <c r="BJ4" s="44" t="s">
        <v>26</v>
      </c>
      <c r="BK4" s="44" t="s">
        <v>57</v>
      </c>
      <c r="BL4" s="46" t="s">
        <v>27</v>
      </c>
      <c r="BM4" s="44" t="s">
        <v>26</v>
      </c>
      <c r="BN4" s="44" t="s">
        <v>57</v>
      </c>
      <c r="BO4" s="46" t="s">
        <v>27</v>
      </c>
      <c r="BP4" s="44" t="s">
        <v>26</v>
      </c>
      <c r="BQ4" s="44" t="s">
        <v>57</v>
      </c>
      <c r="BR4" s="46" t="s">
        <v>27</v>
      </c>
      <c r="BS4" s="44" t="s">
        <v>26</v>
      </c>
      <c r="BT4" s="44" t="s">
        <v>57</v>
      </c>
      <c r="BU4" s="46" t="s">
        <v>27</v>
      </c>
      <c r="BV4" s="44" t="s">
        <v>26</v>
      </c>
      <c r="BW4" s="44" t="s">
        <v>57</v>
      </c>
      <c r="BX4" s="46" t="s">
        <v>27</v>
      </c>
      <c r="BY4" s="44" t="s">
        <v>26</v>
      </c>
      <c r="BZ4" s="44" t="s">
        <v>57</v>
      </c>
      <c r="CA4" s="46" t="s">
        <v>27</v>
      </c>
      <c r="CB4" s="44" t="s">
        <v>26</v>
      </c>
      <c r="CC4" s="44" t="s">
        <v>57</v>
      </c>
      <c r="CD4" s="46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7"/>
      <c r="CF5" s="23"/>
      <c r="CG5" s="23"/>
      <c r="CH5" s="23"/>
      <c r="CI5" s="23"/>
    </row>
    <row r="6" spans="1:87" ht="15.6" x14ac:dyDescent="0.25">
      <c r="A6" s="5" t="s">
        <v>28</v>
      </c>
      <c r="B6" s="24">
        <v>233665438.13</v>
      </c>
      <c r="C6" s="24">
        <v>45030649.43</v>
      </c>
      <c r="D6" s="25">
        <f t="shared" ref="D6:D17" si="0">SUM(C6/B6)</f>
        <v>0.1927142062188382</v>
      </c>
      <c r="E6" s="26">
        <v>57508127</v>
      </c>
      <c r="F6" s="26">
        <v>11364544.789999999</v>
      </c>
      <c r="G6" s="25">
        <f t="shared" ref="G6:G17" si="1">SUM(F6/E6)</f>
        <v>0.19761632629767267</v>
      </c>
      <c r="H6" s="26">
        <v>914898394.74000001</v>
      </c>
      <c r="I6" s="26">
        <v>283493048.39999998</v>
      </c>
      <c r="J6" s="25">
        <f t="shared" ref="J6:J25" si="2">SUM(I6/H6)</f>
        <v>0.30986287660999157</v>
      </c>
      <c r="K6" s="26">
        <v>499345001</v>
      </c>
      <c r="L6" s="26">
        <v>100727960.66</v>
      </c>
      <c r="M6" s="25">
        <f t="shared" ref="M6:M25" si="3">SUM(L6/K6)</f>
        <v>0.20172017434495154</v>
      </c>
      <c r="N6" s="26">
        <v>154473956</v>
      </c>
      <c r="O6" s="26">
        <v>30149096.420000002</v>
      </c>
      <c r="P6" s="25">
        <f t="shared" ref="P6:P25" si="4">SUM(O6/N6)</f>
        <v>0.19517268283075498</v>
      </c>
      <c r="Q6" s="26">
        <v>91896605</v>
      </c>
      <c r="R6" s="26">
        <v>18018230.93</v>
      </c>
      <c r="S6" s="25">
        <f t="shared" ref="S6:S25" si="5">SUM(R6/Q6)</f>
        <v>0.1960706919477602</v>
      </c>
      <c r="T6" s="26">
        <v>596985994.35000002</v>
      </c>
      <c r="U6" s="26">
        <v>134479022.38999999</v>
      </c>
      <c r="V6" s="25">
        <f t="shared" ref="V6:V25" si="6">SUM(U6/T6)</f>
        <v>0.22526327864093548</v>
      </c>
      <c r="W6" s="26">
        <v>83328084.420000002</v>
      </c>
      <c r="X6" s="26">
        <v>14798908.6</v>
      </c>
      <c r="Y6" s="25">
        <f t="shared" ref="Y6:Y17" si="7">SUM(X6/W6)</f>
        <v>0.17759808956376341</v>
      </c>
      <c r="Z6" s="26">
        <v>377161760</v>
      </c>
      <c r="AA6" s="26">
        <v>75648006.209999993</v>
      </c>
      <c r="AB6" s="25">
        <f>SUM(AA6/Z6)</f>
        <v>0.20057178174690879</v>
      </c>
      <c r="AC6" s="26">
        <v>344953986.60000002</v>
      </c>
      <c r="AD6" s="26">
        <v>74057753.239999995</v>
      </c>
      <c r="AE6" s="25">
        <f t="shared" ref="AE6:AE25" si="8">SUM(AD6/AC6)</f>
        <v>0.21468878782918807</v>
      </c>
      <c r="AF6" s="26">
        <v>64121527.32</v>
      </c>
      <c r="AG6" s="26">
        <v>14792013.07</v>
      </c>
      <c r="AH6" s="25">
        <f t="shared" ref="AH6:AH25" si="9">SUM(AG6/AF6)</f>
        <v>0.23068716058774005</v>
      </c>
      <c r="AI6" s="26">
        <v>410159967</v>
      </c>
      <c r="AJ6" s="26">
        <v>89270561.590000004</v>
      </c>
      <c r="AK6" s="11">
        <f t="shared" ref="AK6:AK25" si="10">SUM(AJ6/AI6)</f>
        <v>0.21764815869999327</v>
      </c>
      <c r="AL6" s="26">
        <v>583998854.08000004</v>
      </c>
      <c r="AM6" s="26">
        <v>148603295.56</v>
      </c>
      <c r="AN6" s="12">
        <f t="shared" ref="AN6:AN25" si="11">SUM(AM6/AL6)</f>
        <v>0.25445819717249535</v>
      </c>
      <c r="AO6" s="26">
        <v>189384548.18000001</v>
      </c>
      <c r="AP6" s="26">
        <v>37047178.039999999</v>
      </c>
      <c r="AQ6" s="12">
        <f t="shared" ref="AQ6:AQ25" si="12">SUM(AP6/AO6)</f>
        <v>0.19561879992864367</v>
      </c>
      <c r="AR6" s="26">
        <v>107263577</v>
      </c>
      <c r="AS6" s="26">
        <v>21900879.809999999</v>
      </c>
      <c r="AT6" s="12">
        <f t="shared" ref="AT6:AT25" si="13">SUM(AS6/AR6)</f>
        <v>0.20417816021555946</v>
      </c>
      <c r="AU6" s="26">
        <v>117229934.34</v>
      </c>
      <c r="AV6" s="26">
        <v>22366028</v>
      </c>
      <c r="AW6" s="12">
        <f t="shared" ref="AW6:AW25" si="14">SUM(AV6/AU6)</f>
        <v>0.1907876868303294</v>
      </c>
      <c r="AX6" s="26">
        <v>116936219.72</v>
      </c>
      <c r="AY6" s="26">
        <v>34048512.939999998</v>
      </c>
      <c r="AZ6" s="12">
        <f t="shared" ref="AZ6:AZ25" si="15">SUM(AY6/AX6)</f>
        <v>0.2911716576910735</v>
      </c>
      <c r="BA6" s="26">
        <v>64875045.479999997</v>
      </c>
      <c r="BB6" s="26">
        <v>14331645.41</v>
      </c>
      <c r="BC6" s="12">
        <f t="shared" ref="BC6:BC25" si="16">SUM(BB6/BA6)</f>
        <v>0.22091152775250433</v>
      </c>
      <c r="BD6" s="26">
        <v>292764374</v>
      </c>
      <c r="BE6" s="26">
        <v>59706375.060000002</v>
      </c>
      <c r="BF6" s="12">
        <f t="shared" ref="BF6:BF25" si="17">SUM(BE6/BD6)</f>
        <v>0.20394002946547041</v>
      </c>
      <c r="BG6" s="26">
        <v>220598328</v>
      </c>
      <c r="BH6" s="26">
        <v>43056662.009999998</v>
      </c>
      <c r="BI6" s="12">
        <f t="shared" ref="BI6:BI25" si="18">SUM(BH6/BG6)</f>
        <v>0.19518127086620529</v>
      </c>
      <c r="BJ6" s="26">
        <v>58496500</v>
      </c>
      <c r="BK6" s="26">
        <v>12548580.34</v>
      </c>
      <c r="BL6" s="12">
        <f t="shared" ref="BL6:BL24" si="19">SUM(BK6/BJ6)</f>
        <v>0.21451848127665757</v>
      </c>
      <c r="BM6" s="26">
        <v>214074547.99000001</v>
      </c>
      <c r="BN6" s="26">
        <v>49013536.049999997</v>
      </c>
      <c r="BO6" s="12">
        <f t="shared" ref="BO6:BO17" si="20">SUM(BN6/BM6)</f>
        <v>0.22895545738716006</v>
      </c>
      <c r="BP6" s="26">
        <v>88116496</v>
      </c>
      <c r="BQ6" s="26">
        <v>21082407.350000001</v>
      </c>
      <c r="BR6" s="12">
        <f t="shared" ref="BR6:BR25" si="21">SUM(BQ6/BP6)</f>
        <v>0.23925607924763601</v>
      </c>
      <c r="BS6" s="26">
        <v>156999252</v>
      </c>
      <c r="BT6" s="26">
        <v>29587882.09</v>
      </c>
      <c r="BU6" s="12">
        <f t="shared" ref="BU6:BU25" si="22">SUM(BT6/BS6)</f>
        <v>0.1884587455868898</v>
      </c>
      <c r="BV6" s="26">
        <v>1792515000</v>
      </c>
      <c r="BW6" s="26">
        <v>499546730.73000002</v>
      </c>
      <c r="BX6" s="25">
        <f>SUM(BW6/BV6)</f>
        <v>0.27868482591777477</v>
      </c>
      <c r="BY6" s="24">
        <v>3965497882</v>
      </c>
      <c r="BZ6" s="24">
        <v>913164650.67999995</v>
      </c>
      <c r="CA6" s="12">
        <f>SUM(BZ6/BY6)</f>
        <v>0.23027742741333784</v>
      </c>
      <c r="CB6" s="3">
        <f>B6+E6+H6+K6+N6+Q6+T6+W6+Z6+AC6+AF6+AI6+AL6+AO6+AR6+AU6+AX6+BA6+BD6+BG6+BJ6+BM6+BP6+BS6+BV6+BY6</f>
        <v>11797249400.35</v>
      </c>
      <c r="CC6" s="3">
        <f>C6+F6+I6+L6+O6+R6+U6+X6+AA6+AD6+AG6+AJ6+AM6+AP6+AS6+AV6+AY6+BB6+BE6+BH6+BK6+BN6+BQ6+BT6+BW6+BZ6</f>
        <v>2797834159.7999997</v>
      </c>
      <c r="CD6" s="19">
        <f t="shared" ref="CD6:CD26" si="23">SUM(CC6/CB6)</f>
        <v>0.2371598721746947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1861609</v>
      </c>
      <c r="C7" s="24">
        <v>466845.33</v>
      </c>
      <c r="D7" s="25">
        <f t="shared" si="0"/>
        <v>0.25077517889094864</v>
      </c>
      <c r="E7" s="26">
        <v>26538760</v>
      </c>
      <c r="F7" s="26">
        <v>6634690</v>
      </c>
      <c r="G7" s="25">
        <f t="shared" si="1"/>
        <v>0.25</v>
      </c>
      <c r="H7" s="26">
        <v>0</v>
      </c>
      <c r="I7" s="26">
        <v>0</v>
      </c>
      <c r="J7" s="25"/>
      <c r="K7" s="26">
        <v>395089</v>
      </c>
      <c r="L7" s="26">
        <v>395089</v>
      </c>
      <c r="M7" s="25">
        <f t="shared" si="3"/>
        <v>1</v>
      </c>
      <c r="N7" s="26">
        <v>2971416</v>
      </c>
      <c r="O7" s="26">
        <v>247618</v>
      </c>
      <c r="P7" s="25">
        <f t="shared" si="4"/>
        <v>8.3333333333333329E-2</v>
      </c>
      <c r="Q7" s="26">
        <v>44353961</v>
      </c>
      <c r="R7" s="26">
        <v>11088490</v>
      </c>
      <c r="S7" s="25">
        <f t="shared" si="5"/>
        <v>0.24999999436352482</v>
      </c>
      <c r="T7" s="26">
        <v>439013</v>
      </c>
      <c r="U7" s="26">
        <v>439013</v>
      </c>
      <c r="V7" s="25">
        <f t="shared" si="6"/>
        <v>1</v>
      </c>
      <c r="W7" s="26">
        <v>17632030</v>
      </c>
      <c r="X7" s="26">
        <v>4408008</v>
      </c>
      <c r="Y7" s="25">
        <f t="shared" si="7"/>
        <v>0.25000002835748353</v>
      </c>
      <c r="Z7" s="26">
        <v>373749</v>
      </c>
      <c r="AA7" s="26">
        <v>373749</v>
      </c>
      <c r="AB7" s="25">
        <f>SUM(AA7/Z7)</f>
        <v>1</v>
      </c>
      <c r="AC7" s="26">
        <v>5362012</v>
      </c>
      <c r="AD7" s="26">
        <v>446834</v>
      </c>
      <c r="AE7" s="25">
        <f t="shared" si="8"/>
        <v>8.3333271167613951E-2</v>
      </c>
      <c r="AF7" s="26">
        <v>49399478</v>
      </c>
      <c r="AG7" s="26">
        <v>12349869</v>
      </c>
      <c r="AH7" s="25">
        <f t="shared" si="9"/>
        <v>0.24999998987843555</v>
      </c>
      <c r="AI7" s="26">
        <v>440358</v>
      </c>
      <c r="AJ7" s="26">
        <v>440358</v>
      </c>
      <c r="AK7" s="11">
        <f t="shared" si="10"/>
        <v>1</v>
      </c>
      <c r="AL7" s="26">
        <v>339241</v>
      </c>
      <c r="AM7" s="26">
        <v>339241</v>
      </c>
      <c r="AN7" s="12">
        <f t="shared" si="11"/>
        <v>1</v>
      </c>
      <c r="AO7" s="26">
        <v>958697</v>
      </c>
      <c r="AP7" s="26">
        <v>239783</v>
      </c>
      <c r="AQ7" s="12">
        <f t="shared" si="12"/>
        <v>0.25011343521467155</v>
      </c>
      <c r="AR7" s="26">
        <v>50771037</v>
      </c>
      <c r="AS7" s="26">
        <v>12771777</v>
      </c>
      <c r="AT7" s="12">
        <f t="shared" si="13"/>
        <v>0.25155635485641153</v>
      </c>
      <c r="AU7" s="26">
        <v>54204166</v>
      </c>
      <c r="AV7" s="26">
        <v>13635400</v>
      </c>
      <c r="AW7" s="12">
        <f t="shared" si="14"/>
        <v>0.25155631026589359</v>
      </c>
      <c r="AX7" s="26">
        <v>32350805</v>
      </c>
      <c r="AY7" s="26">
        <v>8087701</v>
      </c>
      <c r="AZ7" s="12">
        <f t="shared" si="15"/>
        <v>0.24999999227221703</v>
      </c>
      <c r="BA7" s="26">
        <v>34459030</v>
      </c>
      <c r="BB7" s="26">
        <v>8614758</v>
      </c>
      <c r="BC7" s="12">
        <f t="shared" si="16"/>
        <v>0.25000001450998477</v>
      </c>
      <c r="BD7" s="26">
        <v>4574857</v>
      </c>
      <c r="BE7" s="26">
        <v>1137378</v>
      </c>
      <c r="BF7" s="12">
        <f t="shared" si="17"/>
        <v>0.24861498403119486</v>
      </c>
      <c r="BG7" s="26">
        <v>202376</v>
      </c>
      <c r="BH7" s="26">
        <v>202376</v>
      </c>
      <c r="BI7" s="25">
        <f t="shared" si="18"/>
        <v>1</v>
      </c>
      <c r="BJ7" s="26">
        <v>32735812</v>
      </c>
      <c r="BK7" s="26">
        <v>8183953</v>
      </c>
      <c r="BL7" s="12">
        <f t="shared" si="19"/>
        <v>0.25</v>
      </c>
      <c r="BM7" s="26">
        <v>601413</v>
      </c>
      <c r="BN7" s="26">
        <v>601413</v>
      </c>
      <c r="BO7" s="25">
        <f t="shared" si="20"/>
        <v>1</v>
      </c>
      <c r="BP7" s="26">
        <v>41346709</v>
      </c>
      <c r="BQ7" s="26">
        <v>10434107</v>
      </c>
      <c r="BR7" s="12">
        <f t="shared" si="21"/>
        <v>0.25235640882566979</v>
      </c>
      <c r="BS7" s="26">
        <v>2249756</v>
      </c>
      <c r="BT7" s="26">
        <v>575335</v>
      </c>
      <c r="BU7" s="12">
        <f t="shared" si="22"/>
        <v>0.25573217717832514</v>
      </c>
      <c r="BV7" s="26">
        <v>0</v>
      </c>
      <c r="BW7" s="26">
        <v>0</v>
      </c>
      <c r="BX7" s="25"/>
      <c r="BY7" s="24">
        <v>0</v>
      </c>
      <c r="BZ7" s="24">
        <v>0</v>
      </c>
      <c r="CA7" s="12"/>
      <c r="CB7" s="3">
        <f>B7+E7+H7+K7+N7+Q7+T7+W7+Z7+AC7+AF7+AI7+AL7+AO7+AR7+AU7+AX7+BA7+BD7+BG7+BJ7+BM7+BP7+BS7+BV7+BY7</f>
        <v>404561374</v>
      </c>
      <c r="CC7" s="3">
        <f t="shared" ref="CC7:CC11" si="24">BZ7+BW7+BT7+BQ7+BN7+BK7+BH7+BE7+BB7+AY7+AV7+AS7+AP7+AM7+AJ7+AG7+AD7+AA7+X7+U7+R7+O7+L7+I7+F7+C7</f>
        <v>102113785.33</v>
      </c>
      <c r="CD7" s="19">
        <f t="shared" si="23"/>
        <v>0.25240616601722338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18131925.559999999</v>
      </c>
      <c r="C8" s="24">
        <v>13350226.01</v>
      </c>
      <c r="D8" s="25">
        <f t="shared" si="0"/>
        <v>0.73628286007589372</v>
      </c>
      <c r="E8" s="26">
        <v>1600150</v>
      </c>
      <c r="F8" s="26">
        <v>0</v>
      </c>
      <c r="G8" s="25">
        <f t="shared" si="1"/>
        <v>0</v>
      </c>
      <c r="H8" s="26">
        <v>7721095.5800000001</v>
      </c>
      <c r="I8" s="26">
        <v>582205</v>
      </c>
      <c r="J8" s="25">
        <f t="shared" si="2"/>
        <v>7.5404454454376796E-2</v>
      </c>
      <c r="K8" s="26">
        <v>46554306.5</v>
      </c>
      <c r="L8" s="26">
        <v>41753868.5</v>
      </c>
      <c r="M8" s="25">
        <f t="shared" si="3"/>
        <v>0.89688520008347672</v>
      </c>
      <c r="N8" s="26">
        <v>40750082.049999997</v>
      </c>
      <c r="O8" s="26">
        <v>4827637.25</v>
      </c>
      <c r="P8" s="25">
        <f t="shared" si="4"/>
        <v>0.1184693872291234</v>
      </c>
      <c r="Q8" s="26">
        <v>8268518.2400000002</v>
      </c>
      <c r="R8" s="26">
        <v>5413104.0599999996</v>
      </c>
      <c r="S8" s="25">
        <f t="shared" si="5"/>
        <v>0.65466434285812247</v>
      </c>
      <c r="T8" s="26">
        <v>25254236.469999999</v>
      </c>
      <c r="U8" s="26">
        <v>20405090.16</v>
      </c>
      <c r="V8" s="25">
        <f t="shared" si="6"/>
        <v>0.80798681774598913</v>
      </c>
      <c r="W8" s="26">
        <v>34831589.719999999</v>
      </c>
      <c r="X8" s="26">
        <v>9017846.3900000006</v>
      </c>
      <c r="Y8" s="25">
        <f t="shared" si="7"/>
        <v>0.25889850169032136</v>
      </c>
      <c r="Z8" s="26">
        <v>278134539.24000001</v>
      </c>
      <c r="AA8" s="26">
        <v>99009416.870000005</v>
      </c>
      <c r="AB8" s="25">
        <f>SUM(AA8/Z8)</f>
        <v>0.35597670516053959</v>
      </c>
      <c r="AC8" s="26">
        <v>100977422.44</v>
      </c>
      <c r="AD8" s="26">
        <v>86730785.849999994</v>
      </c>
      <c r="AE8" s="25">
        <f t="shared" si="8"/>
        <v>0.85891265348483969</v>
      </c>
      <c r="AF8" s="26">
        <v>6702364.3499999996</v>
      </c>
      <c r="AG8" s="26">
        <v>6702364.3499999996</v>
      </c>
      <c r="AH8" s="25">
        <f t="shared" si="9"/>
        <v>1</v>
      </c>
      <c r="AI8" s="26">
        <v>442444230.73000002</v>
      </c>
      <c r="AJ8" s="26">
        <v>121556247.25</v>
      </c>
      <c r="AK8" s="11">
        <f t="shared" si="10"/>
        <v>0.27473800946492455</v>
      </c>
      <c r="AL8" s="26">
        <v>430391418.56</v>
      </c>
      <c r="AM8" s="26">
        <v>69524035.040000007</v>
      </c>
      <c r="AN8" s="12">
        <f t="shared" si="11"/>
        <v>0.16153675942845919</v>
      </c>
      <c r="AO8" s="26">
        <v>30991387.699999999</v>
      </c>
      <c r="AP8" s="26">
        <v>18027886.460000001</v>
      </c>
      <c r="AQ8" s="12">
        <f t="shared" si="12"/>
        <v>0.58170633191749599</v>
      </c>
      <c r="AR8" s="26">
        <v>123204847.05</v>
      </c>
      <c r="AS8" s="26">
        <v>6430105.4900000002</v>
      </c>
      <c r="AT8" s="12">
        <f t="shared" si="13"/>
        <v>5.2190361369390627E-2</v>
      </c>
      <c r="AU8" s="26">
        <v>2115749</v>
      </c>
      <c r="AV8" s="26">
        <v>52900</v>
      </c>
      <c r="AW8" s="12">
        <f t="shared" si="14"/>
        <v>2.5002965852754744E-2</v>
      </c>
      <c r="AX8" s="26">
        <v>146884736.56</v>
      </c>
      <c r="AY8" s="26">
        <v>34064320.789999999</v>
      </c>
      <c r="AZ8" s="12">
        <f t="shared" si="15"/>
        <v>0.23191191670269487</v>
      </c>
      <c r="BA8" s="26">
        <v>50216694.210000001</v>
      </c>
      <c r="BB8" s="26">
        <v>15503366.710000001</v>
      </c>
      <c r="BC8" s="12">
        <f t="shared" si="16"/>
        <v>0.30872933700428068</v>
      </c>
      <c r="BD8" s="26">
        <v>33380795.32</v>
      </c>
      <c r="BE8" s="26">
        <v>16828368.039999999</v>
      </c>
      <c r="BF8" s="12">
        <f t="shared" si="17"/>
        <v>0.50413322626610202</v>
      </c>
      <c r="BG8" s="26">
        <v>30341583.920000002</v>
      </c>
      <c r="BH8" s="26">
        <v>30341583.920000002</v>
      </c>
      <c r="BI8" s="12">
        <f t="shared" si="18"/>
        <v>1</v>
      </c>
      <c r="BJ8" s="26">
        <v>25419607</v>
      </c>
      <c r="BK8" s="26">
        <v>25419587</v>
      </c>
      <c r="BL8" s="12">
        <f t="shared" si="19"/>
        <v>0.99999921320577456</v>
      </c>
      <c r="BM8" s="26">
        <v>77222854.980000004</v>
      </c>
      <c r="BN8" s="26">
        <v>34896980.590000004</v>
      </c>
      <c r="BO8" s="12">
        <f t="shared" si="20"/>
        <v>0.45189964291061235</v>
      </c>
      <c r="BP8" s="26">
        <v>4828102</v>
      </c>
      <c r="BQ8" s="26">
        <v>4828102</v>
      </c>
      <c r="BR8" s="12">
        <f t="shared" si="21"/>
        <v>1</v>
      </c>
      <c r="BS8" s="26">
        <v>904925.1</v>
      </c>
      <c r="BT8" s="26">
        <v>904925.1</v>
      </c>
      <c r="BU8" s="12">
        <f t="shared" si="22"/>
        <v>1</v>
      </c>
      <c r="BV8" s="26">
        <v>7156737.7599999998</v>
      </c>
      <c r="BW8" s="26">
        <v>4500000</v>
      </c>
      <c r="BX8" s="25">
        <f t="shared" ref="BX8:BX13" si="25">SUM(BW8/BV8)</f>
        <v>0.62877810406175905</v>
      </c>
      <c r="BY8" s="24">
        <v>393536663.81999999</v>
      </c>
      <c r="BZ8" s="24">
        <v>173338615.94999999</v>
      </c>
      <c r="CA8" s="12">
        <f t="shared" ref="CA8:CA13" si="26">SUM(BZ8/BY8)</f>
        <v>0.44046370233316673</v>
      </c>
      <c r="CB8" s="3">
        <f t="shared" ref="CB8:CB10" si="27">B8+E8+H8+K8+N8+Q8+T8+W8+Z8+AC8+AF8+AI8+AL8+AO8+AR8+AU8+AX8+BA8+BD8+BG8+BJ8+BM8+BP8+BS8+BV8+BY8</f>
        <v>2367966563.8600001</v>
      </c>
      <c r="CC8" s="3">
        <f t="shared" si="24"/>
        <v>844009568.77999997</v>
      </c>
      <c r="CD8" s="19">
        <f t="shared" si="23"/>
        <v>0.35642799254909574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393488194</v>
      </c>
      <c r="C9" s="24">
        <v>86734947.760000005</v>
      </c>
      <c r="D9" s="25">
        <f t="shared" si="0"/>
        <v>0.22042579442675733</v>
      </c>
      <c r="E9" s="26">
        <v>116811283</v>
      </c>
      <c r="F9" s="26">
        <v>26311800</v>
      </c>
      <c r="G9" s="25">
        <f t="shared" si="1"/>
        <v>0.22525050084416931</v>
      </c>
      <c r="H9" s="26">
        <v>806955323</v>
      </c>
      <c r="I9" s="26">
        <v>182336186.09999999</v>
      </c>
      <c r="J9" s="25">
        <f t="shared" si="2"/>
        <v>0.22595573869211591</v>
      </c>
      <c r="K9" s="26">
        <v>729040125</v>
      </c>
      <c r="L9" s="26">
        <v>174155205.25</v>
      </c>
      <c r="M9" s="25">
        <f t="shared" si="3"/>
        <v>0.23888288076050684</v>
      </c>
      <c r="N9" s="26">
        <v>254087598</v>
      </c>
      <c r="O9" s="26">
        <v>65381117.689999998</v>
      </c>
      <c r="P9" s="25">
        <f t="shared" si="4"/>
        <v>0.25731723312996962</v>
      </c>
      <c r="Q9" s="26">
        <v>217585416</v>
      </c>
      <c r="R9" s="26">
        <v>53436540.82</v>
      </c>
      <c r="S9" s="25">
        <f t="shared" si="5"/>
        <v>0.24558879819408486</v>
      </c>
      <c r="T9" s="26">
        <v>606218611</v>
      </c>
      <c r="U9" s="26">
        <v>150543508</v>
      </c>
      <c r="V9" s="25">
        <f t="shared" si="6"/>
        <v>0.24833204601169859</v>
      </c>
      <c r="W9" s="26">
        <v>121082996</v>
      </c>
      <c r="X9" s="26">
        <v>29854179.359999999</v>
      </c>
      <c r="Y9" s="25">
        <f t="shared" si="7"/>
        <v>0.24655963550819307</v>
      </c>
      <c r="Z9" s="26">
        <v>581010934</v>
      </c>
      <c r="AA9" s="26">
        <v>137188238.5</v>
      </c>
      <c r="AB9" s="25">
        <f>SUM(AA9/Z9)</f>
        <v>0.2361198911619794</v>
      </c>
      <c r="AC9" s="26">
        <v>605862836</v>
      </c>
      <c r="AD9" s="26">
        <v>127800372.90000001</v>
      </c>
      <c r="AE9" s="25">
        <f t="shared" si="8"/>
        <v>0.2109394491726177</v>
      </c>
      <c r="AF9" s="26">
        <v>176803069</v>
      </c>
      <c r="AG9" s="26">
        <v>48189880.869999997</v>
      </c>
      <c r="AH9" s="25">
        <f t="shared" si="9"/>
        <v>0.2725624681888299</v>
      </c>
      <c r="AI9" s="26">
        <v>779620487</v>
      </c>
      <c r="AJ9" s="26">
        <v>218129230.38</v>
      </c>
      <c r="AK9" s="11">
        <f t="shared" si="10"/>
        <v>0.27978899223052356</v>
      </c>
      <c r="AL9" s="26">
        <v>862394190</v>
      </c>
      <c r="AM9" s="26">
        <v>200702070.41</v>
      </c>
      <c r="AN9" s="12">
        <f t="shared" si="11"/>
        <v>0.23272660314420718</v>
      </c>
      <c r="AO9" s="26">
        <v>183350947</v>
      </c>
      <c r="AP9" s="26">
        <v>43838756.899999999</v>
      </c>
      <c r="AQ9" s="12">
        <f t="shared" si="12"/>
        <v>0.23909752099616915</v>
      </c>
      <c r="AR9" s="26">
        <v>192259452</v>
      </c>
      <c r="AS9" s="26">
        <v>48599870.509999998</v>
      </c>
      <c r="AT9" s="12">
        <f t="shared" si="13"/>
        <v>0.25278273710048854</v>
      </c>
      <c r="AU9" s="26">
        <v>151119460</v>
      </c>
      <c r="AV9" s="26">
        <v>41099672.090000004</v>
      </c>
      <c r="AW9" s="12">
        <f t="shared" si="14"/>
        <v>0.27196809788759174</v>
      </c>
      <c r="AX9" s="26">
        <v>235047079</v>
      </c>
      <c r="AY9" s="26">
        <v>55136926.850000001</v>
      </c>
      <c r="AZ9" s="12">
        <f t="shared" si="15"/>
        <v>0.23457822613485871</v>
      </c>
      <c r="BA9" s="26">
        <v>110280680</v>
      </c>
      <c r="BB9" s="26">
        <v>25562174.32</v>
      </c>
      <c r="BC9" s="12">
        <f t="shared" si="16"/>
        <v>0.23179195413013412</v>
      </c>
      <c r="BD9" s="26">
        <v>343112579</v>
      </c>
      <c r="BE9" s="26">
        <v>84408195.420000002</v>
      </c>
      <c r="BF9" s="12">
        <f t="shared" si="17"/>
        <v>0.24600728911195063</v>
      </c>
      <c r="BG9" s="26">
        <v>234023580</v>
      </c>
      <c r="BH9" s="26">
        <v>51990247.689999998</v>
      </c>
      <c r="BI9" s="12">
        <f t="shared" si="18"/>
        <v>0.22215815897697144</v>
      </c>
      <c r="BJ9" s="26">
        <v>158194134</v>
      </c>
      <c r="BK9" s="26">
        <v>38185354</v>
      </c>
      <c r="BL9" s="12">
        <f t="shared" si="19"/>
        <v>0.2413828694811149</v>
      </c>
      <c r="BM9" s="26">
        <v>292310143</v>
      </c>
      <c r="BN9" s="26">
        <v>75038584.469999999</v>
      </c>
      <c r="BO9" s="12">
        <f t="shared" si="20"/>
        <v>0.25670879463802937</v>
      </c>
      <c r="BP9" s="26">
        <v>227578750</v>
      </c>
      <c r="BQ9" s="26">
        <v>58340084.979999997</v>
      </c>
      <c r="BR9" s="12">
        <f t="shared" si="21"/>
        <v>0.25635119702520553</v>
      </c>
      <c r="BS9" s="26">
        <v>186335196</v>
      </c>
      <c r="BT9" s="26">
        <v>44632901.149999999</v>
      </c>
      <c r="BU9" s="12">
        <f t="shared" si="22"/>
        <v>0.23953016986656669</v>
      </c>
      <c r="BV9" s="26">
        <v>1443435441</v>
      </c>
      <c r="BW9" s="26">
        <v>258408605.80000001</v>
      </c>
      <c r="BX9" s="25">
        <f t="shared" si="25"/>
        <v>0.17902332065573828</v>
      </c>
      <c r="BY9" s="24">
        <v>4035743987</v>
      </c>
      <c r="BZ9" s="24">
        <v>1007289389.46</v>
      </c>
      <c r="CA9" s="12">
        <f t="shared" si="26"/>
        <v>0.24959199411674673</v>
      </c>
      <c r="CB9" s="3">
        <f t="shared" si="27"/>
        <v>14043752490</v>
      </c>
      <c r="CC9" s="3">
        <f t="shared" si="24"/>
        <v>3333294041.6800008</v>
      </c>
      <c r="CD9" s="19">
        <f t="shared" si="23"/>
        <v>0.23735066849501282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3667242.13</v>
      </c>
      <c r="C10" s="24">
        <v>3185500.13</v>
      </c>
      <c r="D10" s="25">
        <f t="shared" si="0"/>
        <v>0.86863643497682008</v>
      </c>
      <c r="E10" s="26">
        <v>484340</v>
      </c>
      <c r="F10" s="26">
        <v>80724</v>
      </c>
      <c r="G10" s="25">
        <f t="shared" si="1"/>
        <v>0.16666804311021183</v>
      </c>
      <c r="H10" s="26">
        <v>24771550</v>
      </c>
      <c r="I10" s="26">
        <v>23518269.719999999</v>
      </c>
      <c r="J10" s="25">
        <f t="shared" si="2"/>
        <v>0.94940646507788162</v>
      </c>
      <c r="K10" s="26">
        <v>3630810</v>
      </c>
      <c r="L10" s="26">
        <v>2702482</v>
      </c>
      <c r="M10" s="25">
        <f t="shared" si="3"/>
        <v>0.7443193116687461</v>
      </c>
      <c r="N10" s="26">
        <v>871470</v>
      </c>
      <c r="O10" s="26">
        <v>506912</v>
      </c>
      <c r="P10" s="25">
        <f t="shared" si="4"/>
        <v>0.58167464169736194</v>
      </c>
      <c r="Q10" s="26">
        <v>650580</v>
      </c>
      <c r="R10" s="26">
        <v>76402</v>
      </c>
      <c r="S10" s="25">
        <f t="shared" si="5"/>
        <v>0.11743674874727167</v>
      </c>
      <c r="T10" s="26">
        <v>6778920</v>
      </c>
      <c r="U10" s="26">
        <v>2955192</v>
      </c>
      <c r="V10" s="25">
        <f t="shared" si="6"/>
        <v>0.43593846807456055</v>
      </c>
      <c r="W10" s="26">
        <v>328100</v>
      </c>
      <c r="X10" s="26">
        <v>36456</v>
      </c>
      <c r="Y10" s="25">
        <f t="shared" si="7"/>
        <v>0.11111246571167327</v>
      </c>
      <c r="Z10" s="26">
        <v>1216170</v>
      </c>
      <c r="AA10" s="26">
        <v>252696</v>
      </c>
      <c r="AB10" s="25">
        <f>SUM(AA10/Z10)</f>
        <v>0.20778016231283455</v>
      </c>
      <c r="AC10" s="26">
        <v>2071150</v>
      </c>
      <c r="AD10" s="26">
        <v>795192</v>
      </c>
      <c r="AE10" s="25">
        <f t="shared" si="8"/>
        <v>0.38393742606764358</v>
      </c>
      <c r="AF10" s="26">
        <v>437470</v>
      </c>
      <c r="AG10" s="26">
        <v>72912</v>
      </c>
      <c r="AH10" s="25">
        <f t="shared" si="9"/>
        <v>0.16666742862367706</v>
      </c>
      <c r="AI10" s="26">
        <v>5366901</v>
      </c>
      <c r="AJ10" s="26">
        <v>4403427</v>
      </c>
      <c r="AK10" s="25">
        <f t="shared" si="10"/>
        <v>0.82047852196267457</v>
      </c>
      <c r="AL10" s="26">
        <v>1602810</v>
      </c>
      <c r="AM10" s="26">
        <v>730468</v>
      </c>
      <c r="AN10" s="25">
        <f t="shared" si="11"/>
        <v>0.45574210293172618</v>
      </c>
      <c r="AO10" s="26">
        <v>593710</v>
      </c>
      <c r="AP10" s="26">
        <v>81683.570000000007</v>
      </c>
      <c r="AQ10" s="25">
        <f t="shared" si="12"/>
        <v>0.13758159707601356</v>
      </c>
      <c r="AR10" s="26">
        <v>2414710</v>
      </c>
      <c r="AS10" s="26">
        <v>85932</v>
      </c>
      <c r="AT10" s="25">
        <f t="shared" si="13"/>
        <v>3.5586882068654208E-2</v>
      </c>
      <c r="AU10" s="26">
        <v>11998469.02</v>
      </c>
      <c r="AV10" s="26">
        <v>2026040</v>
      </c>
      <c r="AW10" s="25">
        <f t="shared" si="14"/>
        <v>0.16885820987851333</v>
      </c>
      <c r="AX10" s="26">
        <v>1070570</v>
      </c>
      <c r="AY10" s="26">
        <v>72912</v>
      </c>
      <c r="AZ10" s="25">
        <f t="shared" si="15"/>
        <v>6.8105775428043011E-2</v>
      </c>
      <c r="BA10" s="26">
        <v>649160</v>
      </c>
      <c r="BB10" s="26">
        <v>172912</v>
      </c>
      <c r="BC10" s="25">
        <f t="shared" si="16"/>
        <v>0.26636268408404706</v>
      </c>
      <c r="BD10" s="26">
        <v>10036810</v>
      </c>
      <c r="BE10" s="26">
        <v>9077234</v>
      </c>
      <c r="BF10" s="25">
        <f t="shared" si="17"/>
        <v>0.90439432449154666</v>
      </c>
      <c r="BG10" s="26">
        <v>859320</v>
      </c>
      <c r="BH10" s="26">
        <v>138285.42000000001</v>
      </c>
      <c r="BI10" s="25">
        <f t="shared" si="18"/>
        <v>0.16092424242424244</v>
      </c>
      <c r="BJ10" s="26">
        <v>504340</v>
      </c>
      <c r="BK10" s="26">
        <v>47616.72</v>
      </c>
      <c r="BL10" s="25">
        <f t="shared" si="19"/>
        <v>9.4413927112662097E-2</v>
      </c>
      <c r="BM10" s="26">
        <v>35968090</v>
      </c>
      <c r="BN10" s="26">
        <v>5103670.43</v>
      </c>
      <c r="BO10" s="25">
        <f t="shared" si="20"/>
        <v>0.14189439667216133</v>
      </c>
      <c r="BP10" s="26">
        <v>3873479</v>
      </c>
      <c r="BQ10" s="26">
        <v>36456</v>
      </c>
      <c r="BR10" s="25">
        <f t="shared" si="21"/>
        <v>9.4116942417914237E-3</v>
      </c>
      <c r="BS10" s="26">
        <v>803710</v>
      </c>
      <c r="BT10" s="26">
        <v>308952</v>
      </c>
      <c r="BU10" s="12">
        <f t="shared" si="22"/>
        <v>0.38440731109479787</v>
      </c>
      <c r="BV10" s="26">
        <v>55172570</v>
      </c>
      <c r="BW10" s="26">
        <v>398220</v>
      </c>
      <c r="BX10" s="25">
        <f t="shared" si="25"/>
        <v>7.2177170648385601E-3</v>
      </c>
      <c r="BY10" s="24">
        <v>50881220</v>
      </c>
      <c r="BZ10" s="24">
        <v>50384948.280000001</v>
      </c>
      <c r="CA10" s="12">
        <f t="shared" si="26"/>
        <v>0.99024646578835962</v>
      </c>
      <c r="CB10" s="3">
        <f t="shared" si="27"/>
        <v>226703671.14999998</v>
      </c>
      <c r="CC10" s="3">
        <f t="shared" si="24"/>
        <v>107251495.26999998</v>
      </c>
      <c r="CD10" s="19">
        <f t="shared" si="23"/>
        <v>0.47309112695857636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 t="e">
        <f t="shared" si="0"/>
        <v>#DIV/0!</v>
      </c>
      <c r="E11" s="26">
        <v>0</v>
      </c>
      <c r="F11" s="26">
        <v>0</v>
      </c>
      <c r="G11" s="25"/>
      <c r="H11" s="26">
        <v>200000</v>
      </c>
      <c r="I11" s="26">
        <v>0</v>
      </c>
      <c r="J11" s="25">
        <f t="shared" si="2"/>
        <v>0</v>
      </c>
      <c r="K11" s="26">
        <v>0</v>
      </c>
      <c r="L11" s="26">
        <v>0</v>
      </c>
      <c r="M11" s="25"/>
      <c r="N11" s="26">
        <v>0</v>
      </c>
      <c r="O11" s="26">
        <v>0</v>
      </c>
      <c r="P11" s="25" t="e">
        <f>SUM(O11/N11)</f>
        <v>#DIV/0!</v>
      </c>
      <c r="Q11" s="26">
        <v>5675000</v>
      </c>
      <c r="R11" s="26">
        <v>9180</v>
      </c>
      <c r="S11" s="25">
        <f t="shared" si="5"/>
        <v>1.6176211453744493E-3</v>
      </c>
      <c r="T11" s="26">
        <v>8543376</v>
      </c>
      <c r="U11" s="26">
        <v>30000</v>
      </c>
      <c r="V11" s="25">
        <f t="shared" si="6"/>
        <v>3.5114924123671953E-3</v>
      </c>
      <c r="W11" s="26">
        <v>336000</v>
      </c>
      <c r="X11" s="26">
        <v>136175</v>
      </c>
      <c r="Y11" s="25">
        <f t="shared" si="7"/>
        <v>0.40528273809523807</v>
      </c>
      <c r="Z11" s="26">
        <v>0</v>
      </c>
      <c r="AA11" s="26">
        <v>0</v>
      </c>
      <c r="AB11" s="25"/>
      <c r="AC11" s="26">
        <v>1971553.25</v>
      </c>
      <c r="AD11" s="26">
        <v>30927.98</v>
      </c>
      <c r="AE11" s="25">
        <f t="shared" si="8"/>
        <v>1.5687113700834608E-2</v>
      </c>
      <c r="AF11" s="26">
        <v>806500</v>
      </c>
      <c r="AG11" s="26">
        <v>239342.53</v>
      </c>
      <c r="AH11" s="25">
        <f t="shared" si="9"/>
        <v>0.29676693118412895</v>
      </c>
      <c r="AI11" s="26">
        <v>250000</v>
      </c>
      <c r="AJ11" s="26">
        <v>0</v>
      </c>
      <c r="AK11" s="11">
        <f t="shared" si="10"/>
        <v>0</v>
      </c>
      <c r="AL11" s="26">
        <v>57557986.5</v>
      </c>
      <c r="AM11" s="26">
        <v>0</v>
      </c>
      <c r="AN11" s="12">
        <f t="shared" si="11"/>
        <v>0</v>
      </c>
      <c r="AO11" s="26">
        <v>6253725</v>
      </c>
      <c r="AP11" s="26">
        <v>321500</v>
      </c>
      <c r="AQ11" s="25">
        <f t="shared" si="12"/>
        <v>5.1409360021427229E-2</v>
      </c>
      <c r="AR11" s="26">
        <v>0</v>
      </c>
      <c r="AS11" s="26">
        <v>0</v>
      </c>
      <c r="AT11" s="25"/>
      <c r="AU11" s="26">
        <v>11002473.66</v>
      </c>
      <c r="AV11" s="26">
        <v>25912.080000000002</v>
      </c>
      <c r="AW11" s="12">
        <f t="shared" si="14"/>
        <v>2.3551140226042589E-3</v>
      </c>
      <c r="AX11" s="26">
        <v>2549317.04</v>
      </c>
      <c r="AY11" s="26">
        <v>0</v>
      </c>
      <c r="AZ11" s="12"/>
      <c r="BA11" s="26">
        <v>1300000</v>
      </c>
      <c r="BB11" s="26">
        <v>249506.1</v>
      </c>
      <c r="BC11" s="25">
        <f t="shared" si="16"/>
        <v>0.19192776923076924</v>
      </c>
      <c r="BD11" s="26">
        <v>7903407.4199999999</v>
      </c>
      <c r="BE11" s="26">
        <v>213029.42</v>
      </c>
      <c r="BF11" s="12">
        <f t="shared" si="17"/>
        <v>2.6954123541817868E-2</v>
      </c>
      <c r="BG11" s="26">
        <v>0</v>
      </c>
      <c r="BH11" s="26">
        <v>0</v>
      </c>
      <c r="BI11" s="12" t="e">
        <f t="shared" si="18"/>
        <v>#DIV/0!</v>
      </c>
      <c r="BJ11" s="26">
        <v>2638060</v>
      </c>
      <c r="BK11" s="26">
        <v>0</v>
      </c>
      <c r="BL11" s="25"/>
      <c r="BM11" s="26">
        <v>0</v>
      </c>
      <c r="BN11" s="26">
        <v>17000</v>
      </c>
      <c r="BO11" s="25" t="e">
        <f t="shared" si="20"/>
        <v>#DIV/0!</v>
      </c>
      <c r="BP11" s="26">
        <v>0</v>
      </c>
      <c r="BQ11" s="26">
        <v>0</v>
      </c>
      <c r="BR11" s="25"/>
      <c r="BS11" s="26">
        <v>0</v>
      </c>
      <c r="BT11" s="26">
        <v>0</v>
      </c>
      <c r="BU11" s="12" t="e">
        <f t="shared" si="22"/>
        <v>#DIV/0!</v>
      </c>
      <c r="BV11" s="26">
        <v>0</v>
      </c>
      <c r="BW11" s="26">
        <v>0</v>
      </c>
      <c r="BX11" s="25"/>
      <c r="BY11" s="24">
        <v>378996300</v>
      </c>
      <c r="BZ11" s="24">
        <v>23000</v>
      </c>
      <c r="CA11" s="12">
        <f t="shared" si="26"/>
        <v>6.0686608286149493E-5</v>
      </c>
      <c r="CB11" s="3">
        <f>B11+E11+H11+K11+N11+Q11+T11+W11+Z11+AC11+AF11+AI11+AL11+AO11+AR11+AU11+AX11+BA11+BD11+BG11+BJ11+BM11+BP11+BS11+BV11+BY11</f>
        <v>485983698.87</v>
      </c>
      <c r="CC11" s="3">
        <f t="shared" si="24"/>
        <v>1295573.1099999999</v>
      </c>
      <c r="CD11" s="19">
        <f t="shared" si="23"/>
        <v>2.6658777095043347E-3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649596107.66999996</v>
      </c>
      <c r="C12" s="28">
        <v>147554311.25999999</v>
      </c>
      <c r="D12" s="16">
        <f t="shared" si="0"/>
        <v>0.22714777616087375</v>
      </c>
      <c r="E12" s="29">
        <v>202942660</v>
      </c>
      <c r="F12" s="29">
        <v>44307524.789999999</v>
      </c>
      <c r="G12" s="16">
        <f t="shared" si="1"/>
        <v>0.21832533775796573</v>
      </c>
      <c r="H12" s="29">
        <v>1754544023.3199999</v>
      </c>
      <c r="I12" s="29">
        <v>489373234.88999999</v>
      </c>
      <c r="J12" s="16">
        <f t="shared" si="2"/>
        <v>0.27891761528103098</v>
      </c>
      <c r="K12" s="29">
        <v>1277204204.4000001</v>
      </c>
      <c r="L12" s="29">
        <v>317973478.31</v>
      </c>
      <c r="M12" s="16">
        <f t="shared" si="3"/>
        <v>0.24896056340448419</v>
      </c>
      <c r="N12" s="29">
        <v>453154522.05000001</v>
      </c>
      <c r="O12" s="29">
        <v>101112381.36</v>
      </c>
      <c r="P12" s="16">
        <f t="shared" si="4"/>
        <v>0.22313002836777054</v>
      </c>
      <c r="Q12" s="29">
        <v>368430080.24000001</v>
      </c>
      <c r="R12" s="29">
        <v>88041947.810000002</v>
      </c>
      <c r="S12" s="16">
        <f t="shared" si="5"/>
        <v>0.23896514571407515</v>
      </c>
      <c r="T12" s="29">
        <v>1244008394.8900001</v>
      </c>
      <c r="U12" s="29">
        <v>308640069.62</v>
      </c>
      <c r="V12" s="16">
        <f t="shared" si="6"/>
        <v>0.24810127559251005</v>
      </c>
      <c r="W12" s="29">
        <v>257538800.13999999</v>
      </c>
      <c r="X12" s="29">
        <v>58251573.350000001</v>
      </c>
      <c r="Y12" s="16">
        <f t="shared" si="7"/>
        <v>0.2261856206456426</v>
      </c>
      <c r="Z12" s="29">
        <v>1237897152.24</v>
      </c>
      <c r="AA12" s="29">
        <v>309972106.57999998</v>
      </c>
      <c r="AB12" s="16">
        <f t="shared" ref="AB12:AB25" si="28">SUM(AA12/Z12)</f>
        <v>0.25040214852994785</v>
      </c>
      <c r="AC12" s="29">
        <v>1061198960.29</v>
      </c>
      <c r="AD12" s="29">
        <v>288487725.35000002</v>
      </c>
      <c r="AE12" s="16">
        <f t="shared" si="8"/>
        <v>0.27185074255176739</v>
      </c>
      <c r="AF12" s="29">
        <v>298270408.67000002</v>
      </c>
      <c r="AG12" s="29">
        <v>82346381.819999993</v>
      </c>
      <c r="AH12" s="16">
        <f t="shared" si="9"/>
        <v>0.27607962247138723</v>
      </c>
      <c r="AI12" s="29">
        <v>1638281943.73</v>
      </c>
      <c r="AJ12" s="29">
        <v>432919902.36000001</v>
      </c>
      <c r="AK12" s="16">
        <f t="shared" si="10"/>
        <v>0.26425237976702509</v>
      </c>
      <c r="AL12" s="29">
        <v>1930619081.1400001</v>
      </c>
      <c r="AM12" s="29">
        <v>414203205.00999999</v>
      </c>
      <c r="AN12" s="16">
        <f t="shared" si="11"/>
        <v>0.21454424078592424</v>
      </c>
      <c r="AO12" s="29">
        <v>411533014.88</v>
      </c>
      <c r="AP12" s="29">
        <v>98124779.269999996</v>
      </c>
      <c r="AQ12" s="16">
        <f t="shared" si="12"/>
        <v>0.23843719877155534</v>
      </c>
      <c r="AR12" s="29">
        <v>475913623.05000001</v>
      </c>
      <c r="AS12" s="29">
        <v>89788564.510000005</v>
      </c>
      <c r="AT12" s="16">
        <f t="shared" si="13"/>
        <v>0.18866567410819152</v>
      </c>
      <c r="AU12" s="29">
        <v>347670252.01999998</v>
      </c>
      <c r="AV12" s="29">
        <v>78663510.400000006</v>
      </c>
      <c r="AW12" s="16">
        <f t="shared" si="14"/>
        <v>0.22625896217164657</v>
      </c>
      <c r="AX12" s="29">
        <v>534838727.31999999</v>
      </c>
      <c r="AY12" s="29">
        <v>131389912.15000001</v>
      </c>
      <c r="AZ12" s="16">
        <f t="shared" si="15"/>
        <v>0.24566267444464235</v>
      </c>
      <c r="BA12" s="29">
        <v>261616142.05000001</v>
      </c>
      <c r="BB12" s="29">
        <v>64269894.899999999</v>
      </c>
      <c r="BC12" s="16">
        <f t="shared" si="16"/>
        <v>0.24566486760483133</v>
      </c>
      <c r="BD12" s="29">
        <v>691297416.62</v>
      </c>
      <c r="BE12" s="29">
        <v>170895173.81999999</v>
      </c>
      <c r="BF12" s="16">
        <f t="shared" si="17"/>
        <v>0.24720933379957868</v>
      </c>
      <c r="BG12" s="29">
        <v>485005640.30000001</v>
      </c>
      <c r="BH12" s="29">
        <v>124709607.42</v>
      </c>
      <c r="BI12" s="16">
        <f t="shared" si="18"/>
        <v>0.25713022088333021</v>
      </c>
      <c r="BJ12" s="29">
        <v>277988453</v>
      </c>
      <c r="BK12" s="29">
        <v>80504027.400000006</v>
      </c>
      <c r="BL12" s="16">
        <f t="shared" si="19"/>
        <v>0.28959486097791265</v>
      </c>
      <c r="BM12" s="29">
        <v>620027768.13</v>
      </c>
      <c r="BN12" s="29">
        <v>164521903.69999999</v>
      </c>
      <c r="BO12" s="16">
        <f t="shared" si="20"/>
        <v>0.26534602505980831</v>
      </c>
      <c r="BP12" s="29">
        <v>365743536</v>
      </c>
      <c r="BQ12" s="29">
        <v>90831897.719999999</v>
      </c>
      <c r="BR12" s="16">
        <f t="shared" si="21"/>
        <v>0.24834860709609369</v>
      </c>
      <c r="BS12" s="29">
        <v>345492839.10000002</v>
      </c>
      <c r="BT12" s="29">
        <v>74209995.340000004</v>
      </c>
      <c r="BU12" s="16">
        <f t="shared" si="22"/>
        <v>0.21479459757636407</v>
      </c>
      <c r="BV12" s="29">
        <v>3298279748.7600002</v>
      </c>
      <c r="BW12" s="29">
        <v>761770223.17999995</v>
      </c>
      <c r="BX12" s="16">
        <f t="shared" si="25"/>
        <v>0.23095985823106427</v>
      </c>
      <c r="BY12" s="28">
        <v>8824656052.8199997</v>
      </c>
      <c r="BZ12" s="28">
        <v>2141277186.6500001</v>
      </c>
      <c r="CA12" s="16">
        <f t="shared" si="26"/>
        <v>0.24264709851957747</v>
      </c>
      <c r="CB12" s="3">
        <f>BY12+BV12+BS12+BP12+BM12+BJ12+BG12+BD12+BA12+AX12+AU12+AR12+AO12+AL12+AI12+AF12+AC12+Z12+W12+T12+Q12+N12+K12+H12+E12+B12</f>
        <v>29313749552.829998</v>
      </c>
      <c r="CC12" s="3">
        <f>BZ12+BW12+BT12+BQ12+BN12+BK12+BH12+BE12+BB12+AY12+AV12+AS12+AP12+AM12+AJ12+AG12+AD12+AA12+X12+U12+R12+O12+L12+I12+F12+C12</f>
        <v>7154140518.9700012</v>
      </c>
      <c r="CD12" s="16">
        <f t="shared" si="23"/>
        <v>0.24405409161583455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66908809</v>
      </c>
      <c r="C13" s="26">
        <v>12050951.359999999</v>
      </c>
      <c r="D13" s="25">
        <f t="shared" si="0"/>
        <v>0.18011008625187155</v>
      </c>
      <c r="E13" s="26">
        <v>33208048.52</v>
      </c>
      <c r="F13" s="26">
        <v>4335002.01</v>
      </c>
      <c r="G13" s="25">
        <f t="shared" si="1"/>
        <v>0.13054070332947104</v>
      </c>
      <c r="H13" s="26">
        <v>231756928.28999999</v>
      </c>
      <c r="I13" s="26">
        <v>50247118.829999998</v>
      </c>
      <c r="J13" s="25">
        <f t="shared" si="2"/>
        <v>0.21680956509367103</v>
      </c>
      <c r="K13" s="43">
        <v>113933392</v>
      </c>
      <c r="L13" s="43">
        <v>18521778.780000001</v>
      </c>
      <c r="M13" s="25">
        <f t="shared" si="3"/>
        <v>0.16256672828629556</v>
      </c>
      <c r="N13" s="26">
        <v>50819917.340000004</v>
      </c>
      <c r="O13" s="26">
        <v>9206206</v>
      </c>
      <c r="P13" s="25">
        <f t="shared" si="4"/>
        <v>0.18115350204936007</v>
      </c>
      <c r="Q13" s="26">
        <v>44359864.159999996</v>
      </c>
      <c r="R13" s="26">
        <v>8362753.1100000003</v>
      </c>
      <c r="S13" s="25">
        <f t="shared" si="5"/>
        <v>0.18852071051968705</v>
      </c>
      <c r="T13" s="24">
        <v>182921198.03999999</v>
      </c>
      <c r="U13" s="24">
        <v>31035616.27</v>
      </c>
      <c r="V13" s="25">
        <f t="shared" si="6"/>
        <v>0.16966659196717779</v>
      </c>
      <c r="W13" s="24">
        <v>38812077.609999999</v>
      </c>
      <c r="X13" s="24">
        <v>6878901.6500000004</v>
      </c>
      <c r="Y13" s="25">
        <f t="shared" si="7"/>
        <v>0.17723610982957633</v>
      </c>
      <c r="Z13" s="26">
        <v>91535030.829999998</v>
      </c>
      <c r="AA13" s="26">
        <v>16049840.58</v>
      </c>
      <c r="AB13" s="25">
        <f t="shared" si="28"/>
        <v>0.1753409643768839</v>
      </c>
      <c r="AC13" s="24">
        <v>105764994.66</v>
      </c>
      <c r="AD13" s="24">
        <v>21337407.699999999</v>
      </c>
      <c r="AE13" s="25">
        <f t="shared" si="8"/>
        <v>0.20174357091013728</v>
      </c>
      <c r="AF13" s="24">
        <v>32850518</v>
      </c>
      <c r="AG13" s="24">
        <v>7050433.0499999998</v>
      </c>
      <c r="AH13" s="25">
        <f t="shared" si="9"/>
        <v>0.21462167050151232</v>
      </c>
      <c r="AI13" s="26">
        <v>94425895</v>
      </c>
      <c r="AJ13" s="26">
        <v>16792000.539999999</v>
      </c>
      <c r="AK13" s="11">
        <f t="shared" si="10"/>
        <v>0.17783258014128434</v>
      </c>
      <c r="AL13" s="24">
        <v>145010494.52000001</v>
      </c>
      <c r="AM13" s="24">
        <v>28883107.789999999</v>
      </c>
      <c r="AN13" s="12">
        <f t="shared" si="11"/>
        <v>0.19917943101708691</v>
      </c>
      <c r="AO13" s="24">
        <v>60970087.259999998</v>
      </c>
      <c r="AP13" s="24">
        <v>11537982.640000001</v>
      </c>
      <c r="AQ13" s="12">
        <f t="shared" si="12"/>
        <v>0.18924005456639068</v>
      </c>
      <c r="AR13" s="24">
        <v>55451432</v>
      </c>
      <c r="AS13" s="24">
        <v>11017604.689999999</v>
      </c>
      <c r="AT13" s="12">
        <f t="shared" si="13"/>
        <v>0.19868927262329311</v>
      </c>
      <c r="AU13" s="24">
        <v>54030370.469999999</v>
      </c>
      <c r="AV13" s="24">
        <v>11292036.58</v>
      </c>
      <c r="AW13" s="12">
        <f t="shared" si="14"/>
        <v>0.20899424678699599</v>
      </c>
      <c r="AX13" s="24">
        <v>53439714.969999999</v>
      </c>
      <c r="AY13" s="24">
        <v>10105789.550000001</v>
      </c>
      <c r="AZ13" s="12">
        <f t="shared" si="15"/>
        <v>0.18910635200193698</v>
      </c>
      <c r="BA13" s="24">
        <v>32897648</v>
      </c>
      <c r="BB13" s="24">
        <v>6116069.8700000001</v>
      </c>
      <c r="BC13" s="12">
        <f t="shared" si="16"/>
        <v>0.18591207097844806</v>
      </c>
      <c r="BD13" s="24">
        <v>86927204</v>
      </c>
      <c r="BE13" s="24">
        <v>17010268.140000001</v>
      </c>
      <c r="BF13" s="12">
        <f t="shared" si="17"/>
        <v>0.19568405927332025</v>
      </c>
      <c r="BG13" s="24">
        <v>64848466.600000001</v>
      </c>
      <c r="BH13" s="24">
        <v>12059008.84</v>
      </c>
      <c r="BI13" s="12">
        <f t="shared" si="18"/>
        <v>0.18595673070240337</v>
      </c>
      <c r="BJ13" s="26">
        <v>37781631</v>
      </c>
      <c r="BK13" s="26">
        <v>7928842.25</v>
      </c>
      <c r="BL13" s="12">
        <f t="shared" si="19"/>
        <v>0.20985971330882988</v>
      </c>
      <c r="BM13" s="26">
        <v>79318029.560000002</v>
      </c>
      <c r="BN13" s="26">
        <v>10693832.359999999</v>
      </c>
      <c r="BO13" s="12">
        <f t="shared" si="20"/>
        <v>0.13482221405803665</v>
      </c>
      <c r="BP13" s="26">
        <v>51033986</v>
      </c>
      <c r="BQ13" s="26">
        <v>7531750.3499999996</v>
      </c>
      <c r="BR13" s="12">
        <f t="shared" si="21"/>
        <v>0.14758303123726216</v>
      </c>
      <c r="BS13" s="26">
        <v>49978277.600000001</v>
      </c>
      <c r="BT13" s="26">
        <v>10072979.539999999</v>
      </c>
      <c r="BU13" s="12">
        <f t="shared" si="22"/>
        <v>0.20154715255733421</v>
      </c>
      <c r="BV13" s="26">
        <v>315866304</v>
      </c>
      <c r="BW13" s="26">
        <v>51530280.810000002</v>
      </c>
      <c r="BX13" s="25">
        <f t="shared" si="25"/>
        <v>0.1631395313695759</v>
      </c>
      <c r="BY13" s="26">
        <v>932797230.5</v>
      </c>
      <c r="BZ13" s="26">
        <v>110004752.53</v>
      </c>
      <c r="CA13" s="12">
        <f t="shared" si="26"/>
        <v>0.11792997334590608</v>
      </c>
      <c r="CB13" s="3">
        <f t="shared" ref="CB13:CC28" si="29">BY13+BV13+BS13+BP13+BM13+BJ13+BG13+BD13+BA13+AX13+AU13+AR13+AO13+AL13+AI13+AF13+AC13+Z13+W13+T13+Q13+N13+K13+H13+E13+B13</f>
        <v>3107647549.9299994</v>
      </c>
      <c r="CC13" s="3">
        <f t="shared" si="29"/>
        <v>507652315.81999999</v>
      </c>
      <c r="CD13" s="19">
        <f t="shared" si="23"/>
        <v>0.16335582065328966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1416211</v>
      </c>
      <c r="C14" s="26">
        <v>244664.95999999999</v>
      </c>
      <c r="D14" s="25">
        <f t="shared" si="0"/>
        <v>0.17276024547189647</v>
      </c>
      <c r="E14" s="26">
        <v>539089</v>
      </c>
      <c r="F14" s="26">
        <v>9208.67</v>
      </c>
      <c r="G14" s="25">
        <f t="shared" si="1"/>
        <v>1.708191040811443E-2</v>
      </c>
      <c r="H14" s="26">
        <v>3058088</v>
      </c>
      <c r="I14" s="26">
        <v>556711.27</v>
      </c>
      <c r="J14" s="25">
        <f t="shared" si="2"/>
        <v>0.1820455362958816</v>
      </c>
      <c r="K14" s="43">
        <v>2684027</v>
      </c>
      <c r="L14" s="43">
        <v>396921.56</v>
      </c>
      <c r="M14" s="25">
        <f t="shared" si="3"/>
        <v>0.14788284916656949</v>
      </c>
      <c r="N14" s="26">
        <v>881733</v>
      </c>
      <c r="O14" s="26">
        <v>76082.58</v>
      </c>
      <c r="P14" s="25">
        <f t="shared" si="4"/>
        <v>8.6287549632371702E-2</v>
      </c>
      <c r="Q14" s="26">
        <v>708126</v>
      </c>
      <c r="R14" s="26">
        <v>89746.61</v>
      </c>
      <c r="S14" s="25">
        <f t="shared" si="5"/>
        <v>0.12673819348534018</v>
      </c>
      <c r="T14" s="24">
        <v>2729713</v>
      </c>
      <c r="U14" s="24">
        <v>276765.53000000003</v>
      </c>
      <c r="V14" s="25">
        <f t="shared" si="6"/>
        <v>0.10138997396429589</v>
      </c>
      <c r="W14" s="24">
        <v>609905</v>
      </c>
      <c r="X14" s="24">
        <v>107813.29</v>
      </c>
      <c r="Y14" s="25">
        <f t="shared" si="7"/>
        <v>0.17677062821259049</v>
      </c>
      <c r="Z14" s="26">
        <v>856606</v>
      </c>
      <c r="AA14" s="26">
        <v>120585</v>
      </c>
      <c r="AB14" s="25">
        <f t="shared" si="28"/>
        <v>0.14077066936257743</v>
      </c>
      <c r="AC14" s="24">
        <v>1701787</v>
      </c>
      <c r="AD14" s="24">
        <v>133967.42000000001</v>
      </c>
      <c r="AE14" s="25">
        <f t="shared" si="8"/>
        <v>7.8721614397101403E-2</v>
      </c>
      <c r="AF14" s="24">
        <v>614471</v>
      </c>
      <c r="AG14" s="24">
        <v>62452.05</v>
      </c>
      <c r="AH14" s="25">
        <f t="shared" si="9"/>
        <v>0.1016354718123394</v>
      </c>
      <c r="AI14" s="26">
        <v>379191</v>
      </c>
      <c r="AJ14" s="26">
        <v>65203.32</v>
      </c>
      <c r="AK14" s="11">
        <f t="shared" si="10"/>
        <v>0.17195376472542862</v>
      </c>
      <c r="AL14" s="24">
        <v>1758895</v>
      </c>
      <c r="AM14" s="24">
        <v>134112.57999999999</v>
      </c>
      <c r="AN14" s="12">
        <f t="shared" si="11"/>
        <v>7.6248201285466152E-2</v>
      </c>
      <c r="AO14" s="24">
        <v>486553</v>
      </c>
      <c r="AP14" s="24">
        <v>0</v>
      </c>
      <c r="AQ14" s="12">
        <f t="shared" si="12"/>
        <v>0</v>
      </c>
      <c r="AR14" s="24">
        <v>845183</v>
      </c>
      <c r="AS14" s="24">
        <v>118267.74</v>
      </c>
      <c r="AT14" s="12">
        <f t="shared" si="13"/>
        <v>0.13993151778963847</v>
      </c>
      <c r="AU14" s="24">
        <v>790362</v>
      </c>
      <c r="AV14" s="24">
        <v>39707</v>
      </c>
      <c r="AW14" s="12">
        <f t="shared" si="14"/>
        <v>5.0239004405576181E-2</v>
      </c>
      <c r="AX14" s="24">
        <v>1110159</v>
      </c>
      <c r="AY14" s="24">
        <v>39097.879999999997</v>
      </c>
      <c r="AZ14" s="12">
        <f t="shared" si="15"/>
        <v>3.5218270536022313E-2</v>
      </c>
      <c r="BA14" s="24">
        <v>637316</v>
      </c>
      <c r="BB14" s="24">
        <v>35911.760000000002</v>
      </c>
      <c r="BC14" s="12">
        <f t="shared" si="16"/>
        <v>5.6348436254542493E-2</v>
      </c>
      <c r="BD14" s="24">
        <v>737825</v>
      </c>
      <c r="BE14" s="24">
        <v>80355</v>
      </c>
      <c r="BF14" s="12">
        <f t="shared" si="17"/>
        <v>0.10890793887439433</v>
      </c>
      <c r="BG14" s="24">
        <v>470564</v>
      </c>
      <c r="BH14" s="24">
        <v>156854</v>
      </c>
      <c r="BI14" s="12">
        <f t="shared" si="18"/>
        <v>0.33333191659370459</v>
      </c>
      <c r="BJ14" s="26">
        <v>591629</v>
      </c>
      <c r="BK14" s="26">
        <v>90235.69</v>
      </c>
      <c r="BL14" s="12">
        <f t="shared" si="19"/>
        <v>0.15252073512285572</v>
      </c>
      <c r="BM14" s="26">
        <v>1279198</v>
      </c>
      <c r="BN14" s="26">
        <v>163482.9</v>
      </c>
      <c r="BO14" s="12">
        <f t="shared" si="20"/>
        <v>0.12780109099607723</v>
      </c>
      <c r="BP14" s="26">
        <v>651022</v>
      </c>
      <c r="BQ14" s="26">
        <v>0</v>
      </c>
      <c r="BR14" s="12">
        <f t="shared" si="21"/>
        <v>0</v>
      </c>
      <c r="BS14" s="26">
        <v>568787</v>
      </c>
      <c r="BT14" s="26">
        <v>0</v>
      </c>
      <c r="BU14" s="12">
        <f t="shared" si="22"/>
        <v>0</v>
      </c>
      <c r="BV14" s="26">
        <v>0</v>
      </c>
      <c r="BW14" s="26">
        <v>0</v>
      </c>
      <c r="BX14" s="25"/>
      <c r="BY14" s="26">
        <v>0</v>
      </c>
      <c r="BZ14" s="26">
        <v>0</v>
      </c>
      <c r="CA14" s="12"/>
      <c r="CB14" s="3">
        <f t="shared" si="29"/>
        <v>26106440</v>
      </c>
      <c r="CC14" s="3">
        <f t="shared" si="29"/>
        <v>2998146.81</v>
      </c>
      <c r="CD14" s="19">
        <f t="shared" si="23"/>
        <v>0.11484318850061517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6598093</v>
      </c>
      <c r="C15" s="26">
        <v>961159.02</v>
      </c>
      <c r="D15" s="25">
        <f t="shared" si="0"/>
        <v>0.14567224499563738</v>
      </c>
      <c r="E15" s="26">
        <v>2500914</v>
      </c>
      <c r="F15" s="26">
        <v>311377.62</v>
      </c>
      <c r="G15" s="25">
        <f t="shared" si="1"/>
        <v>0.12450552877867851</v>
      </c>
      <c r="H15" s="26">
        <v>14586370</v>
      </c>
      <c r="I15" s="26">
        <v>3134690.96</v>
      </c>
      <c r="J15" s="25">
        <f t="shared" si="2"/>
        <v>0.21490548779442725</v>
      </c>
      <c r="K15" s="43">
        <v>13402471</v>
      </c>
      <c r="L15" s="43">
        <v>1367232.49</v>
      </c>
      <c r="M15" s="25">
        <f t="shared" si="3"/>
        <v>0.1020134637858944</v>
      </c>
      <c r="N15" s="26">
        <v>3865150.24</v>
      </c>
      <c r="O15" s="26">
        <v>535117.64</v>
      </c>
      <c r="P15" s="25">
        <f t="shared" si="4"/>
        <v>0.13844678906970509</v>
      </c>
      <c r="Q15" s="26">
        <v>3399173</v>
      </c>
      <c r="R15" s="26">
        <v>527194.44999999995</v>
      </c>
      <c r="S15" s="25">
        <f t="shared" si="5"/>
        <v>0.15509491573391526</v>
      </c>
      <c r="T15" s="24">
        <v>13999045</v>
      </c>
      <c r="U15" s="24">
        <v>2081147.16</v>
      </c>
      <c r="V15" s="25">
        <f t="shared" si="6"/>
        <v>0.14866350954654406</v>
      </c>
      <c r="W15" s="24">
        <v>3122420</v>
      </c>
      <c r="X15" s="24">
        <v>399756.83</v>
      </c>
      <c r="Y15" s="25">
        <f t="shared" si="7"/>
        <v>0.12802788542220458</v>
      </c>
      <c r="Z15" s="26">
        <v>10504273</v>
      </c>
      <c r="AA15" s="26">
        <v>973443.42</v>
      </c>
      <c r="AB15" s="25">
        <f t="shared" si="28"/>
        <v>9.2671184383726513E-2</v>
      </c>
      <c r="AC15" s="24">
        <v>7429382</v>
      </c>
      <c r="AD15" s="24">
        <v>1411659.52</v>
      </c>
      <c r="AE15" s="25">
        <f t="shared" si="8"/>
        <v>0.19001035617767401</v>
      </c>
      <c r="AF15" s="24">
        <v>4938207</v>
      </c>
      <c r="AG15" s="24">
        <v>807315.49</v>
      </c>
      <c r="AH15" s="25">
        <f t="shared" si="9"/>
        <v>0.16348352549822232</v>
      </c>
      <c r="AI15" s="26">
        <v>13304624</v>
      </c>
      <c r="AJ15" s="26">
        <v>2965858.83</v>
      </c>
      <c r="AK15" s="11">
        <f t="shared" si="10"/>
        <v>0.22291940230704754</v>
      </c>
      <c r="AL15" s="24">
        <v>8924315</v>
      </c>
      <c r="AM15" s="24">
        <v>1292096.08</v>
      </c>
      <c r="AN15" s="12">
        <f t="shared" si="11"/>
        <v>0.14478378228469077</v>
      </c>
      <c r="AO15" s="24">
        <v>5726237.2300000004</v>
      </c>
      <c r="AP15" s="24">
        <v>390632.88</v>
      </c>
      <c r="AQ15" s="12">
        <f t="shared" si="12"/>
        <v>6.8218074856112795E-2</v>
      </c>
      <c r="AR15" s="24">
        <v>5937232</v>
      </c>
      <c r="AS15" s="24">
        <v>628415.51</v>
      </c>
      <c r="AT15" s="12">
        <f t="shared" si="13"/>
        <v>0.10584317911107398</v>
      </c>
      <c r="AU15" s="24">
        <v>5497053.2999999998</v>
      </c>
      <c r="AV15" s="24">
        <v>872989.28</v>
      </c>
      <c r="AW15" s="12">
        <f t="shared" si="14"/>
        <v>0.15881040847830238</v>
      </c>
      <c r="AX15" s="24">
        <v>5121798</v>
      </c>
      <c r="AY15" s="24">
        <v>1311613.5</v>
      </c>
      <c r="AZ15" s="12">
        <f t="shared" si="15"/>
        <v>0.25608458201592488</v>
      </c>
      <c r="BA15" s="24">
        <v>2783182</v>
      </c>
      <c r="BB15" s="24">
        <v>320725.56</v>
      </c>
      <c r="BC15" s="12">
        <f t="shared" si="16"/>
        <v>0.11523700570066923</v>
      </c>
      <c r="BD15" s="24">
        <v>7038100</v>
      </c>
      <c r="BE15" s="24">
        <v>867965.87</v>
      </c>
      <c r="BF15" s="12">
        <f t="shared" si="17"/>
        <v>0.12332388997030448</v>
      </c>
      <c r="BG15" s="24">
        <v>4234585</v>
      </c>
      <c r="BH15" s="24">
        <v>674027.9</v>
      </c>
      <c r="BI15" s="12">
        <f t="shared" si="18"/>
        <v>0.15917212666648561</v>
      </c>
      <c r="BJ15" s="26">
        <v>5165312</v>
      </c>
      <c r="BK15" s="26">
        <v>563420.14</v>
      </c>
      <c r="BL15" s="12">
        <f t="shared" si="19"/>
        <v>0.10907765881325272</v>
      </c>
      <c r="BM15" s="26">
        <v>6669899</v>
      </c>
      <c r="BN15" s="26">
        <v>812032.19</v>
      </c>
      <c r="BO15" s="12">
        <f t="shared" si="20"/>
        <v>0.1217458000488463</v>
      </c>
      <c r="BP15" s="26">
        <v>3739253</v>
      </c>
      <c r="BQ15" s="26">
        <v>432877.85</v>
      </c>
      <c r="BR15" s="12">
        <f t="shared" si="21"/>
        <v>0.11576586286084413</v>
      </c>
      <c r="BS15" s="26">
        <v>3565114</v>
      </c>
      <c r="BT15" s="26">
        <v>414748.92</v>
      </c>
      <c r="BU15" s="12">
        <f t="shared" si="22"/>
        <v>0.11633538787258976</v>
      </c>
      <c r="BV15" s="26">
        <v>25674719</v>
      </c>
      <c r="BW15" s="26">
        <v>3615751.4</v>
      </c>
      <c r="BX15" s="25">
        <f t="shared" ref="BX15:BX26" si="30">SUM(BW15/BV15)</f>
        <v>0.14082924919256176</v>
      </c>
      <c r="BY15" s="26">
        <v>52044482</v>
      </c>
      <c r="BZ15" s="26">
        <v>8583350.4199999999</v>
      </c>
      <c r="CA15" s="12">
        <f t="shared" ref="CA15:CA25" si="31">SUM(BZ15/BY15)</f>
        <v>0.16492335191269653</v>
      </c>
      <c r="CB15" s="3">
        <f t="shared" si="29"/>
        <v>239771403.77000001</v>
      </c>
      <c r="CC15" s="3">
        <f t="shared" si="29"/>
        <v>36256600.929999992</v>
      </c>
      <c r="CD15" s="19">
        <f>SUM(CC15/CB15)</f>
        <v>0.15121319873815739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25283859.800000001</v>
      </c>
      <c r="C16" s="26">
        <v>4509486.42</v>
      </c>
      <c r="D16" s="25">
        <f t="shared" si="0"/>
        <v>0.17835435157728566</v>
      </c>
      <c r="E16" s="26">
        <v>10707721</v>
      </c>
      <c r="F16" s="26">
        <v>708919.91</v>
      </c>
      <c r="G16" s="25">
        <f t="shared" si="1"/>
        <v>6.6206423383649987E-2</v>
      </c>
      <c r="H16" s="26">
        <v>99448124.849999994</v>
      </c>
      <c r="I16" s="26">
        <v>11430614.85</v>
      </c>
      <c r="J16" s="25">
        <f>SUM(I16/H16)</f>
        <v>0.11494047642669052</v>
      </c>
      <c r="K16" s="43">
        <v>51786821</v>
      </c>
      <c r="L16" s="43">
        <v>7284575.4500000002</v>
      </c>
      <c r="M16" s="25">
        <f t="shared" si="3"/>
        <v>0.14066465771281847</v>
      </c>
      <c r="N16" s="26">
        <v>24605025.059999999</v>
      </c>
      <c r="O16" s="26">
        <v>1725187.46</v>
      </c>
      <c r="P16" s="25">
        <f t="shared" si="4"/>
        <v>7.011524905148786E-2</v>
      </c>
      <c r="Q16" s="26">
        <v>23491221.16</v>
      </c>
      <c r="R16" s="26">
        <v>4110718.19</v>
      </c>
      <c r="S16" s="25">
        <f t="shared" si="5"/>
        <v>0.1749895487340429</v>
      </c>
      <c r="T16" s="24">
        <v>63828846.340000004</v>
      </c>
      <c r="U16" s="24">
        <v>3085589.37</v>
      </c>
      <c r="V16" s="25">
        <f t="shared" si="6"/>
        <v>4.8341612717921478E-2</v>
      </c>
      <c r="W16" s="24">
        <v>13544216.710000001</v>
      </c>
      <c r="X16" s="24">
        <v>1595068.37</v>
      </c>
      <c r="Y16" s="25">
        <f t="shared" si="7"/>
        <v>0.11776748734552697</v>
      </c>
      <c r="Z16" s="26">
        <v>106865559.48999999</v>
      </c>
      <c r="AA16" s="26">
        <v>62765636</v>
      </c>
      <c r="AB16" s="25">
        <f t="shared" si="28"/>
        <v>0.5873326851002294</v>
      </c>
      <c r="AC16" s="24">
        <v>36848453.590000004</v>
      </c>
      <c r="AD16" s="24">
        <v>3990328.23</v>
      </c>
      <c r="AE16" s="25">
        <f t="shared" si="8"/>
        <v>0.10829024941993501</v>
      </c>
      <c r="AF16" s="24">
        <v>15037128.32</v>
      </c>
      <c r="AG16" s="24">
        <v>1298010.78</v>
      </c>
      <c r="AH16" s="25">
        <f t="shared" si="9"/>
        <v>8.6320389929345237E-2</v>
      </c>
      <c r="AI16" s="26">
        <v>41818441.140000001</v>
      </c>
      <c r="AJ16" s="26">
        <v>10186877.140000001</v>
      </c>
      <c r="AK16" s="11">
        <f t="shared" si="10"/>
        <v>0.24359772536466195</v>
      </c>
      <c r="AL16" s="24">
        <v>76019900.939999998</v>
      </c>
      <c r="AM16" s="24">
        <v>6930900.7199999997</v>
      </c>
      <c r="AN16" s="12">
        <f t="shared" si="11"/>
        <v>9.117218825989172E-2</v>
      </c>
      <c r="AO16" s="24">
        <v>23534190.920000002</v>
      </c>
      <c r="AP16" s="24">
        <v>1506233.53</v>
      </c>
      <c r="AQ16" s="12">
        <f t="shared" si="12"/>
        <v>6.400192533153802E-2</v>
      </c>
      <c r="AR16" s="24">
        <v>69495701</v>
      </c>
      <c r="AS16" s="24">
        <v>2759070.24</v>
      </c>
      <c r="AT16" s="12">
        <f t="shared" si="13"/>
        <v>3.9701308142787141E-2</v>
      </c>
      <c r="AU16" s="24">
        <v>24444726</v>
      </c>
      <c r="AV16" s="24">
        <v>2905033.75</v>
      </c>
      <c r="AW16" s="12">
        <f t="shared" si="14"/>
        <v>0.11884092094139243</v>
      </c>
      <c r="AX16" s="24">
        <v>20041218.300000001</v>
      </c>
      <c r="AY16" s="24">
        <v>1953094.18</v>
      </c>
      <c r="AZ16" s="12">
        <f t="shared" si="15"/>
        <v>9.7453864868085383E-2</v>
      </c>
      <c r="BA16" s="24">
        <v>11457055.48</v>
      </c>
      <c r="BB16" s="24">
        <v>2331150.9500000002</v>
      </c>
      <c r="BC16" s="12">
        <f t="shared" si="16"/>
        <v>0.2034685922634635</v>
      </c>
      <c r="BD16" s="24">
        <v>38601287</v>
      </c>
      <c r="BE16" s="24">
        <v>4512378.3499999996</v>
      </c>
      <c r="BF16" s="12">
        <f t="shared" si="17"/>
        <v>0.11689709594397719</v>
      </c>
      <c r="BG16" s="24">
        <v>50662268.920000002</v>
      </c>
      <c r="BH16" s="24">
        <v>5466714.0300000003</v>
      </c>
      <c r="BI16" s="12">
        <f t="shared" si="18"/>
        <v>0.10790503754643131</v>
      </c>
      <c r="BJ16" s="26">
        <v>39968083</v>
      </c>
      <c r="BK16" s="26">
        <v>26226100</v>
      </c>
      <c r="BL16" s="12">
        <f t="shared" si="19"/>
        <v>0.65617607929807387</v>
      </c>
      <c r="BM16" s="26">
        <v>48775161.659999996</v>
      </c>
      <c r="BN16" s="26">
        <v>27663368.210000001</v>
      </c>
      <c r="BO16" s="12">
        <f t="shared" si="20"/>
        <v>0.567160974326128</v>
      </c>
      <c r="BP16" s="26">
        <v>25437975.940000001</v>
      </c>
      <c r="BQ16" s="26">
        <v>3184196.72</v>
      </c>
      <c r="BR16" s="12">
        <f t="shared" si="21"/>
        <v>0.12517492458953872</v>
      </c>
      <c r="BS16" s="26">
        <v>22790476.260000002</v>
      </c>
      <c r="BT16" s="26">
        <v>1925459.06</v>
      </c>
      <c r="BU16" s="12">
        <f t="shared" si="22"/>
        <v>8.4485248927395604E-2</v>
      </c>
      <c r="BV16" s="26">
        <v>342000270</v>
      </c>
      <c r="BW16" s="26">
        <v>44116229.93</v>
      </c>
      <c r="BX16" s="25">
        <f t="shared" si="30"/>
        <v>0.12899472251878633</v>
      </c>
      <c r="BY16" s="26">
        <v>1030950560.65</v>
      </c>
      <c r="BZ16" s="26">
        <v>189413055.19999999</v>
      </c>
      <c r="CA16" s="12">
        <f t="shared" si="31"/>
        <v>0.18372661350567354</v>
      </c>
      <c r="CB16" s="3">
        <f t="shared" si="29"/>
        <v>2337444294.5300007</v>
      </c>
      <c r="CC16" s="3">
        <f t="shared" si="29"/>
        <v>433583997.04000002</v>
      </c>
      <c r="CD16" s="19">
        <f t="shared" si="23"/>
        <v>0.18549490058636134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71023823.189999998</v>
      </c>
      <c r="C17" s="26">
        <v>12632784.49</v>
      </c>
      <c r="D17" s="25">
        <f t="shared" si="0"/>
        <v>0.17786686104189714</v>
      </c>
      <c r="E17" s="26">
        <v>3080508.48</v>
      </c>
      <c r="F17" s="26">
        <v>756389.81</v>
      </c>
      <c r="G17" s="25">
        <f t="shared" si="1"/>
        <v>0.24554057062683368</v>
      </c>
      <c r="H17" s="26">
        <v>213418062.25</v>
      </c>
      <c r="I17" s="26">
        <v>52412127.990000002</v>
      </c>
      <c r="J17" s="25">
        <f t="shared" si="2"/>
        <v>0.24558431201855785</v>
      </c>
      <c r="K17" s="43">
        <v>91653859.5</v>
      </c>
      <c r="L17" s="43">
        <v>38962303.439999998</v>
      </c>
      <c r="M17" s="25">
        <f t="shared" si="3"/>
        <v>0.42510270328550648</v>
      </c>
      <c r="N17" s="26">
        <v>75279975.269999996</v>
      </c>
      <c r="O17" s="26">
        <v>10065225.16</v>
      </c>
      <c r="P17" s="25">
        <f t="shared" si="4"/>
        <v>0.13370388504911102</v>
      </c>
      <c r="Q17" s="26">
        <v>13181842.789999999</v>
      </c>
      <c r="R17" s="26">
        <v>1886429.96</v>
      </c>
      <c r="S17" s="25">
        <f t="shared" si="5"/>
        <v>0.14310821256577891</v>
      </c>
      <c r="T17" s="24">
        <v>147906560.00999999</v>
      </c>
      <c r="U17" s="24">
        <v>41749549.020000003</v>
      </c>
      <c r="V17" s="25">
        <f t="shared" si="6"/>
        <v>0.28226975880702865</v>
      </c>
      <c r="W17" s="24">
        <v>56692872.700000003</v>
      </c>
      <c r="X17" s="24">
        <v>1037124</v>
      </c>
      <c r="Y17" s="25">
        <f t="shared" si="7"/>
        <v>1.8293728128544805E-2</v>
      </c>
      <c r="Z17" s="26">
        <v>275345412.45999998</v>
      </c>
      <c r="AA17" s="26">
        <v>27094419.210000001</v>
      </c>
      <c r="AB17" s="25">
        <f t="shared" si="28"/>
        <v>9.8401563940841277E-2</v>
      </c>
      <c r="AC17" s="24">
        <v>169609994.91999999</v>
      </c>
      <c r="AD17" s="24">
        <v>6620876.6100000003</v>
      </c>
      <c r="AE17" s="25">
        <f t="shared" si="8"/>
        <v>3.9035887083911959E-2</v>
      </c>
      <c r="AF17" s="24">
        <v>20355976.350000001</v>
      </c>
      <c r="AG17" s="24">
        <v>2511460.0099999998</v>
      </c>
      <c r="AH17" s="25">
        <f t="shared" si="9"/>
        <v>0.12337703516736497</v>
      </c>
      <c r="AI17" s="26">
        <v>432666457.02999997</v>
      </c>
      <c r="AJ17" s="26">
        <v>15000095.880000001</v>
      </c>
      <c r="AK17" s="11">
        <f t="shared" si="10"/>
        <v>3.4668959509749867E-2</v>
      </c>
      <c r="AL17" s="24">
        <v>535969507.01999998</v>
      </c>
      <c r="AM17" s="24">
        <v>41644147.380000003</v>
      </c>
      <c r="AN17" s="12">
        <f t="shared" si="11"/>
        <v>7.7698725085205325E-2</v>
      </c>
      <c r="AO17" s="24">
        <v>28943074.260000002</v>
      </c>
      <c r="AP17" s="24">
        <v>4758793.43</v>
      </c>
      <c r="AQ17" s="12">
        <f t="shared" si="12"/>
        <v>0.1644190726683365</v>
      </c>
      <c r="AR17" s="24">
        <v>105751306.95999999</v>
      </c>
      <c r="AS17" s="24">
        <v>18352959.829999998</v>
      </c>
      <c r="AT17" s="12">
        <f t="shared" si="13"/>
        <v>0.17354830268851365</v>
      </c>
      <c r="AU17" s="24">
        <v>32108054.059999999</v>
      </c>
      <c r="AV17" s="24">
        <v>4879304.93</v>
      </c>
      <c r="AW17" s="12">
        <f t="shared" si="14"/>
        <v>0.15196513998892899</v>
      </c>
      <c r="AX17" s="24">
        <v>195270148.34999999</v>
      </c>
      <c r="AY17" s="24">
        <v>28578251.84</v>
      </c>
      <c r="AZ17" s="12">
        <f t="shared" si="15"/>
        <v>0.14635238453742896</v>
      </c>
      <c r="BA17" s="24">
        <v>75495651.450000003</v>
      </c>
      <c r="BB17" s="24">
        <v>9090723.25</v>
      </c>
      <c r="BC17" s="12">
        <f t="shared" si="16"/>
        <v>0.12041386590353079</v>
      </c>
      <c r="BD17" s="24">
        <v>104834140.65000001</v>
      </c>
      <c r="BE17" s="24">
        <v>28429766.760000002</v>
      </c>
      <c r="BF17" s="12">
        <f t="shared" si="17"/>
        <v>0.27118805556784997</v>
      </c>
      <c r="BG17" s="24">
        <v>51687758.399999999</v>
      </c>
      <c r="BH17" s="24">
        <v>6721586.2400000002</v>
      </c>
      <c r="BI17" s="12">
        <f t="shared" si="18"/>
        <v>0.13004213082686134</v>
      </c>
      <c r="BJ17" s="26">
        <v>10718785</v>
      </c>
      <c r="BK17" s="26">
        <v>1977612.23</v>
      </c>
      <c r="BL17" s="12">
        <f t="shared" si="19"/>
        <v>0.18449966390780298</v>
      </c>
      <c r="BM17" s="26">
        <v>90384988.140000001</v>
      </c>
      <c r="BN17" s="26">
        <v>7721974.2000000002</v>
      </c>
      <c r="BO17" s="12">
        <f t="shared" si="20"/>
        <v>8.5434255830616521E-2</v>
      </c>
      <c r="BP17" s="26">
        <v>12423900</v>
      </c>
      <c r="BQ17" s="26">
        <v>2169718.2999999998</v>
      </c>
      <c r="BR17" s="12">
        <f t="shared" si="21"/>
        <v>0.17464067643815548</v>
      </c>
      <c r="BS17" s="26">
        <v>18929366.43</v>
      </c>
      <c r="BT17" s="26">
        <v>6626415.0800000001</v>
      </c>
      <c r="BU17" s="12">
        <f t="shared" si="22"/>
        <v>0.35006005639460802</v>
      </c>
      <c r="BV17" s="26">
        <v>409207700</v>
      </c>
      <c r="BW17" s="26">
        <v>50519364</v>
      </c>
      <c r="BX17" s="25">
        <f t="shared" si="30"/>
        <v>0.12345653319817784</v>
      </c>
      <c r="BY17" s="26">
        <v>1322580108.1199999</v>
      </c>
      <c r="BZ17" s="26">
        <v>321243872.27999997</v>
      </c>
      <c r="CA17" s="12">
        <f t="shared" si="31"/>
        <v>0.24289180693684906</v>
      </c>
      <c r="CB17" s="3">
        <f t="shared" si="29"/>
        <v>4564519833.79</v>
      </c>
      <c r="CC17" s="3">
        <f t="shared" si="29"/>
        <v>743443275.32999992</v>
      </c>
      <c r="CD17" s="19">
        <f>SUM(CC17/CB17)</f>
        <v>0.16287436628634519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/>
      <c r="E18" s="26">
        <v>0</v>
      </c>
      <c r="F18" s="26">
        <v>0</v>
      </c>
      <c r="G18" s="25"/>
      <c r="H18" s="26">
        <v>1187567</v>
      </c>
      <c r="I18" s="26">
        <v>263494.44</v>
      </c>
      <c r="J18" s="25">
        <f t="shared" si="2"/>
        <v>0.22187753617269595</v>
      </c>
      <c r="K18" s="43">
        <v>2724000</v>
      </c>
      <c r="L18" s="43">
        <v>19000</v>
      </c>
      <c r="M18" s="25">
        <f t="shared" si="3"/>
        <v>6.9750367107195305E-3</v>
      </c>
      <c r="N18" s="26">
        <v>0</v>
      </c>
      <c r="O18" s="26">
        <v>0</v>
      </c>
      <c r="P18" s="25"/>
      <c r="Q18" s="26">
        <v>0</v>
      </c>
      <c r="R18" s="26">
        <v>0</v>
      </c>
      <c r="S18" s="25"/>
      <c r="T18" s="24">
        <v>200000</v>
      </c>
      <c r="U18" s="24">
        <v>0</v>
      </c>
      <c r="V18" s="25"/>
      <c r="W18" s="24">
        <v>0</v>
      </c>
      <c r="X18" s="24">
        <v>0</v>
      </c>
      <c r="Y18" s="25"/>
      <c r="Z18" s="26">
        <v>0</v>
      </c>
      <c r="AA18" s="26">
        <v>0</v>
      </c>
      <c r="AB18" s="25"/>
      <c r="AC18" s="24">
        <v>1400000</v>
      </c>
      <c r="AD18" s="24">
        <v>0</v>
      </c>
      <c r="AE18" s="25">
        <f t="shared" si="8"/>
        <v>0</v>
      </c>
      <c r="AF18" s="24">
        <v>50000</v>
      </c>
      <c r="AG18" s="24">
        <v>0</v>
      </c>
      <c r="AH18" s="25">
        <f t="shared" si="9"/>
        <v>0</v>
      </c>
      <c r="AI18" s="26">
        <v>9540000</v>
      </c>
      <c r="AJ18" s="26">
        <v>0</v>
      </c>
      <c r="AK18" s="11">
        <f t="shared" si="10"/>
        <v>0</v>
      </c>
      <c r="AL18" s="24">
        <v>0</v>
      </c>
      <c r="AM18" s="24">
        <v>0</v>
      </c>
      <c r="AN18" s="12"/>
      <c r="AO18" s="24">
        <v>70000</v>
      </c>
      <c r="AP18" s="24">
        <v>0</v>
      </c>
      <c r="AQ18" s="12"/>
      <c r="AR18" s="24">
        <v>0</v>
      </c>
      <c r="AS18" s="24">
        <v>0</v>
      </c>
      <c r="AT18" s="12" t="e">
        <f t="shared" si="13"/>
        <v>#DIV/0!</v>
      </c>
      <c r="AU18" s="24">
        <v>300000</v>
      </c>
      <c r="AV18" s="24">
        <v>2259.13</v>
      </c>
      <c r="AW18" s="12">
        <f t="shared" si="14"/>
        <v>7.5304333333333336E-3</v>
      </c>
      <c r="AX18" s="24">
        <v>545000</v>
      </c>
      <c r="AY18" s="24">
        <v>0</v>
      </c>
      <c r="AZ18" s="12">
        <f t="shared" si="15"/>
        <v>0</v>
      </c>
      <c r="BA18" s="24">
        <v>0</v>
      </c>
      <c r="BB18" s="24">
        <v>0</v>
      </c>
      <c r="BC18" s="12"/>
      <c r="BD18" s="24">
        <v>470000</v>
      </c>
      <c r="BE18" s="24">
        <v>0</v>
      </c>
      <c r="BF18" s="12">
        <f t="shared" si="17"/>
        <v>0</v>
      </c>
      <c r="BG18" s="24">
        <v>0</v>
      </c>
      <c r="BH18" s="24">
        <v>0</v>
      </c>
      <c r="BI18" s="12"/>
      <c r="BJ18" s="26">
        <v>0</v>
      </c>
      <c r="BK18" s="26">
        <v>0</v>
      </c>
      <c r="BL18" s="12" t="e">
        <f t="shared" si="19"/>
        <v>#DIV/0!</v>
      </c>
      <c r="BM18" s="26">
        <v>0</v>
      </c>
      <c r="BN18" s="26">
        <v>0</v>
      </c>
      <c r="BO18" s="12"/>
      <c r="BP18" s="26">
        <v>4050000</v>
      </c>
      <c r="BQ18" s="26">
        <v>363053.26</v>
      </c>
      <c r="BR18" s="12">
        <f t="shared" si="21"/>
        <v>8.9642780246913578E-2</v>
      </c>
      <c r="BS18" s="26">
        <v>500000</v>
      </c>
      <c r="BT18" s="26">
        <v>400000</v>
      </c>
      <c r="BU18" s="12">
        <f t="shared" si="22"/>
        <v>0.8</v>
      </c>
      <c r="BV18" s="26">
        <v>1450000</v>
      </c>
      <c r="BW18" s="26">
        <v>0</v>
      </c>
      <c r="BX18" s="25">
        <f t="shared" si="30"/>
        <v>0</v>
      </c>
      <c r="BY18" s="26">
        <v>4649100</v>
      </c>
      <c r="BZ18" s="26">
        <v>185812.63</v>
      </c>
      <c r="CA18" s="12">
        <f t="shared" si="31"/>
        <v>3.9967441010087978E-2</v>
      </c>
      <c r="CB18" s="3">
        <f t="shared" si="29"/>
        <v>27135667</v>
      </c>
      <c r="CC18" s="3">
        <f t="shared" si="29"/>
        <v>1233619.46</v>
      </c>
      <c r="CD18" s="19">
        <f>SUM(CC18/CB18)</f>
        <v>4.5461180666758624E-2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281759234.76999998</v>
      </c>
      <c r="C19" s="26">
        <v>56970636.990000002</v>
      </c>
      <c r="D19" s="25">
        <f t="shared" ref="D19:D27" si="32">SUM(C19/B19)</f>
        <v>0.20219616594467657</v>
      </c>
      <c r="E19" s="26">
        <v>84173008</v>
      </c>
      <c r="F19" s="26">
        <v>14623207.76</v>
      </c>
      <c r="G19" s="25">
        <f t="shared" ref="G19:G24" si="33">SUM(F19/E19)</f>
        <v>0.17372799318280274</v>
      </c>
      <c r="H19" s="26">
        <v>709984676.47000003</v>
      </c>
      <c r="I19" s="26">
        <v>190245462.66999999</v>
      </c>
      <c r="J19" s="25">
        <f t="shared" si="2"/>
        <v>0.26795713904120955</v>
      </c>
      <c r="K19" s="43">
        <v>631598780</v>
      </c>
      <c r="L19" s="43">
        <v>128372868.93000001</v>
      </c>
      <c r="M19" s="25">
        <f t="shared" si="3"/>
        <v>0.20325066006302292</v>
      </c>
      <c r="N19" s="26">
        <v>175192739.83000001</v>
      </c>
      <c r="O19" s="26">
        <v>38950662.240000002</v>
      </c>
      <c r="P19" s="25">
        <f t="shared" si="4"/>
        <v>0.22233034472659174</v>
      </c>
      <c r="Q19" s="26">
        <v>154407784.18000001</v>
      </c>
      <c r="R19" s="26">
        <v>32226429.120000001</v>
      </c>
      <c r="S19" s="25">
        <f t="shared" si="5"/>
        <v>0.20870987360606263</v>
      </c>
      <c r="T19" s="24">
        <v>532777347.45999998</v>
      </c>
      <c r="U19" s="24">
        <v>110121594.61</v>
      </c>
      <c r="V19" s="25">
        <f t="shared" si="6"/>
        <v>0.20669346235346039</v>
      </c>
      <c r="W19" s="24">
        <v>86605767</v>
      </c>
      <c r="X19" s="24">
        <v>18143987.27</v>
      </c>
      <c r="Y19" s="25">
        <f t="shared" ref="Y19:Y26" si="34">SUM(X19/W19)</f>
        <v>0.20950091314357852</v>
      </c>
      <c r="Z19" s="26">
        <v>466975813</v>
      </c>
      <c r="AA19" s="26">
        <v>89057356.400000006</v>
      </c>
      <c r="AB19" s="25">
        <f t="shared" si="28"/>
        <v>0.19071085465405038</v>
      </c>
      <c r="AC19" s="24">
        <v>399751926.38999999</v>
      </c>
      <c r="AD19" s="24">
        <v>82026449.670000002</v>
      </c>
      <c r="AE19" s="25">
        <f t="shared" si="8"/>
        <v>0.20519338183244823</v>
      </c>
      <c r="AF19" s="24">
        <v>122034296</v>
      </c>
      <c r="AG19" s="24">
        <v>26815248.579999998</v>
      </c>
      <c r="AH19" s="25">
        <f t="shared" si="9"/>
        <v>0.21973534865969152</v>
      </c>
      <c r="AI19" s="26">
        <v>591404545.13999999</v>
      </c>
      <c r="AJ19" s="26">
        <v>180023000.81</v>
      </c>
      <c r="AK19" s="11">
        <f t="shared" si="10"/>
        <v>0.30439908230225748</v>
      </c>
      <c r="AL19" s="24">
        <v>725473495</v>
      </c>
      <c r="AM19" s="24">
        <v>156934660.43000001</v>
      </c>
      <c r="AN19" s="12">
        <f t="shared" si="11"/>
        <v>0.21632032253638708</v>
      </c>
      <c r="AO19" s="24">
        <v>209485734.69999999</v>
      </c>
      <c r="AP19" s="24">
        <v>36551395.829999998</v>
      </c>
      <c r="AQ19" s="12">
        <f t="shared" si="12"/>
        <v>0.17448155065233661</v>
      </c>
      <c r="AR19" s="24">
        <v>143189983</v>
      </c>
      <c r="AS19" s="24">
        <v>34836136.420000002</v>
      </c>
      <c r="AT19" s="12">
        <f t="shared" si="13"/>
        <v>0.24328612721463905</v>
      </c>
      <c r="AU19" s="24">
        <v>136662022.03999999</v>
      </c>
      <c r="AV19" s="24">
        <v>33125417.109999999</v>
      </c>
      <c r="AW19" s="12">
        <f t="shared" si="14"/>
        <v>0.2423893384242802</v>
      </c>
      <c r="AX19" s="24">
        <v>167953893</v>
      </c>
      <c r="AY19" s="24">
        <v>35543720.340000004</v>
      </c>
      <c r="AZ19" s="12">
        <f t="shared" si="15"/>
        <v>0.21162784443466282</v>
      </c>
      <c r="BA19" s="24">
        <v>79760487</v>
      </c>
      <c r="BB19" s="24">
        <v>19634701.620000001</v>
      </c>
      <c r="BC19" s="12">
        <f t="shared" si="16"/>
        <v>0.24617078403746459</v>
      </c>
      <c r="BD19" s="24">
        <v>296196753.79000002</v>
      </c>
      <c r="BE19" s="24">
        <v>63340282.420000002</v>
      </c>
      <c r="BF19" s="12">
        <f t="shared" si="17"/>
        <v>0.21384529576886419</v>
      </c>
      <c r="BG19" s="24">
        <v>201972622</v>
      </c>
      <c r="BH19" s="24">
        <v>38927470.039999999</v>
      </c>
      <c r="BI19" s="12">
        <f t="shared" si="18"/>
        <v>0.19273637017991477</v>
      </c>
      <c r="BJ19" s="26">
        <v>79748321</v>
      </c>
      <c r="BK19" s="26">
        <v>17080232.02</v>
      </c>
      <c r="BL19" s="12">
        <f t="shared" si="19"/>
        <v>0.21417669746300991</v>
      </c>
      <c r="BM19" s="26">
        <v>281824110</v>
      </c>
      <c r="BN19" s="26">
        <v>64053478.469999999</v>
      </c>
      <c r="BO19" s="12">
        <f t="shared" ref="BO19:BO24" si="35">SUM(BN19/BM19)</f>
        <v>0.22728175552474911</v>
      </c>
      <c r="BP19" s="26">
        <v>151596632.84</v>
      </c>
      <c r="BQ19" s="26">
        <v>29594166.059999999</v>
      </c>
      <c r="BR19" s="12">
        <f t="shared" si="21"/>
        <v>0.1952165130952126</v>
      </c>
      <c r="BS19" s="26">
        <v>167816718.03</v>
      </c>
      <c r="BT19" s="26">
        <v>36037721.369999997</v>
      </c>
      <c r="BU19" s="12">
        <f t="shared" si="22"/>
        <v>0.21474452481878273</v>
      </c>
      <c r="BV19" s="26">
        <v>1505249843</v>
      </c>
      <c r="BW19" s="26">
        <v>342575749.99000001</v>
      </c>
      <c r="BX19" s="25">
        <f t="shared" si="30"/>
        <v>0.22758730159189927</v>
      </c>
      <c r="BY19" s="26">
        <v>3668547400</v>
      </c>
      <c r="BZ19" s="26">
        <v>792717041.89999998</v>
      </c>
      <c r="CA19" s="12">
        <f t="shared" si="31"/>
        <v>0.2160847211351283</v>
      </c>
      <c r="CB19" s="3">
        <f t="shared" si="29"/>
        <v>12052143933.639999</v>
      </c>
      <c r="CC19" s="3">
        <f>BZ19+BW19+BT19+BQ19+BN19+BK19+BH19+BE19+BB19+AY19+AV19+AS19+AP19+AM19+AJ19+AG19+AD19+AA19+X19+U19+R19+O19+L19+I19+F19+C19</f>
        <v>2668529079.0699992</v>
      </c>
      <c r="CD19" s="19">
        <f>SUM(CC19/CB19)</f>
        <v>0.22141530119148251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>
        <v>28299070.890000001</v>
      </c>
      <c r="C20" s="26">
        <v>6787411.3099999996</v>
      </c>
      <c r="D20" s="25">
        <f t="shared" si="32"/>
        <v>0.23984572979031821</v>
      </c>
      <c r="E20" s="26">
        <v>15790413</v>
      </c>
      <c r="F20" s="26">
        <v>1799081.2</v>
      </c>
      <c r="G20" s="25">
        <f t="shared" si="33"/>
        <v>0.11393503133831902</v>
      </c>
      <c r="H20" s="26">
        <v>101501066.7</v>
      </c>
      <c r="I20" s="26">
        <v>18927745.809999999</v>
      </c>
      <c r="J20" s="25">
        <f t="shared" si="2"/>
        <v>0.18647829451825848</v>
      </c>
      <c r="K20" s="43">
        <v>90391170</v>
      </c>
      <c r="L20" s="43">
        <v>16828385.579999998</v>
      </c>
      <c r="M20" s="25">
        <f t="shared" si="3"/>
        <v>0.18617289255134101</v>
      </c>
      <c r="N20" s="26">
        <v>32503784.469999999</v>
      </c>
      <c r="O20" s="26">
        <v>6157727.7599999998</v>
      </c>
      <c r="P20" s="25">
        <f t="shared" si="4"/>
        <v>0.18944648632172031</v>
      </c>
      <c r="Q20" s="26">
        <v>24060796.379999999</v>
      </c>
      <c r="R20" s="26">
        <v>5755584.0499999998</v>
      </c>
      <c r="S20" s="25">
        <f t="shared" si="5"/>
        <v>0.23921003939770674</v>
      </c>
      <c r="T20" s="24">
        <v>89756136.819999993</v>
      </c>
      <c r="U20" s="24">
        <v>18438711.420000002</v>
      </c>
      <c r="V20" s="25">
        <f t="shared" si="6"/>
        <v>0.20543120585701699</v>
      </c>
      <c r="W20" s="24">
        <v>12860433</v>
      </c>
      <c r="X20" s="24">
        <v>2373742.98</v>
      </c>
      <c r="Y20" s="25">
        <f t="shared" si="34"/>
        <v>0.18457722068922564</v>
      </c>
      <c r="Z20" s="26">
        <v>55127000</v>
      </c>
      <c r="AA20" s="26">
        <v>11263878.720000001</v>
      </c>
      <c r="AB20" s="25">
        <f t="shared" si="28"/>
        <v>0.20432598762856677</v>
      </c>
      <c r="AC20" s="24">
        <v>51567460</v>
      </c>
      <c r="AD20" s="24">
        <v>12285630.960000001</v>
      </c>
      <c r="AE20" s="25">
        <f t="shared" si="8"/>
        <v>0.23824386463866945</v>
      </c>
      <c r="AF20" s="24">
        <v>18080137</v>
      </c>
      <c r="AG20" s="24">
        <v>4158330.21</v>
      </c>
      <c r="AH20" s="25">
        <f t="shared" si="9"/>
        <v>0.2299943971663489</v>
      </c>
      <c r="AI20" s="26">
        <v>53895000.689999998</v>
      </c>
      <c r="AJ20" s="26">
        <v>9696932.8900000006</v>
      </c>
      <c r="AK20" s="11">
        <f t="shared" si="10"/>
        <v>0.17992267865021527</v>
      </c>
      <c r="AL20" s="24">
        <v>102065310.5</v>
      </c>
      <c r="AM20" s="24">
        <v>21028210.460000001</v>
      </c>
      <c r="AN20" s="12">
        <f t="shared" si="11"/>
        <v>0.20602700718771635</v>
      </c>
      <c r="AO20" s="24">
        <v>29533736.75</v>
      </c>
      <c r="AP20" s="24">
        <v>4383979.95</v>
      </c>
      <c r="AQ20" s="12">
        <f t="shared" si="12"/>
        <v>0.14843973138617483</v>
      </c>
      <c r="AR20" s="24">
        <v>20924050</v>
      </c>
      <c r="AS20" s="24">
        <v>3947600.92</v>
      </c>
      <c r="AT20" s="12">
        <f t="shared" si="13"/>
        <v>0.18866332856210916</v>
      </c>
      <c r="AU20" s="24">
        <v>28641400</v>
      </c>
      <c r="AV20" s="24">
        <v>6176306.0800000001</v>
      </c>
      <c r="AW20" s="12">
        <f t="shared" si="14"/>
        <v>0.21564260406265057</v>
      </c>
      <c r="AX20" s="24">
        <v>23923462</v>
      </c>
      <c r="AY20" s="24">
        <v>5816822.5599999996</v>
      </c>
      <c r="AZ20" s="12">
        <f t="shared" si="15"/>
        <v>0.24314300998743407</v>
      </c>
      <c r="BA20" s="24">
        <v>24546369</v>
      </c>
      <c r="BB20" s="24">
        <v>4890322.05</v>
      </c>
      <c r="BC20" s="12">
        <f t="shared" si="16"/>
        <v>0.19922792043091994</v>
      </c>
      <c r="BD20" s="24">
        <v>55965885.07</v>
      </c>
      <c r="BE20" s="24">
        <v>13701710.77</v>
      </c>
      <c r="BF20" s="12">
        <f t="shared" si="17"/>
        <v>0.2448225513250156</v>
      </c>
      <c r="BG20" s="24">
        <v>28714923</v>
      </c>
      <c r="BH20" s="24">
        <v>4930763.83</v>
      </c>
      <c r="BI20" s="12">
        <f t="shared" si="18"/>
        <v>0.17171433230031646</v>
      </c>
      <c r="BJ20" s="26">
        <v>15577800</v>
      </c>
      <c r="BK20" s="26">
        <v>3908817.64</v>
      </c>
      <c r="BL20" s="12">
        <f t="shared" si="19"/>
        <v>0.25092231508942214</v>
      </c>
      <c r="BM20" s="26">
        <v>27481900</v>
      </c>
      <c r="BN20" s="26">
        <v>4472294.97</v>
      </c>
      <c r="BO20" s="12">
        <f t="shared" si="35"/>
        <v>0.16273601788813727</v>
      </c>
      <c r="BP20" s="26">
        <v>13218954</v>
      </c>
      <c r="BQ20" s="26">
        <v>2949447.66</v>
      </c>
      <c r="BR20" s="12">
        <f t="shared" si="21"/>
        <v>0.223122620745938</v>
      </c>
      <c r="BS20" s="26">
        <v>25097155</v>
      </c>
      <c r="BT20" s="26">
        <v>5947233.8899999997</v>
      </c>
      <c r="BU20" s="12">
        <f t="shared" si="22"/>
        <v>0.23696844881421816</v>
      </c>
      <c r="BV20" s="26">
        <v>200182000</v>
      </c>
      <c r="BW20" s="26">
        <v>44388641.799999997</v>
      </c>
      <c r="BX20" s="25">
        <f t="shared" si="30"/>
        <v>0.22174142430388344</v>
      </c>
      <c r="BY20" s="26">
        <v>199125755.5</v>
      </c>
      <c r="BZ20" s="26">
        <v>41396622.789999999</v>
      </c>
      <c r="CA20" s="12">
        <f t="shared" si="31"/>
        <v>0.20789185550635614</v>
      </c>
      <c r="CB20" s="3">
        <f t="shared" si="29"/>
        <v>1368831169.7700002</v>
      </c>
      <c r="CC20" s="3">
        <f t="shared" si="29"/>
        <v>282411938.25999999</v>
      </c>
      <c r="CD20" s="19">
        <f t="shared" si="23"/>
        <v>0.20631612173724292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>
        <v>0</v>
      </c>
      <c r="C21" s="26">
        <v>0</v>
      </c>
      <c r="D21" s="25"/>
      <c r="E21" s="26">
        <v>0</v>
      </c>
      <c r="F21" s="26">
        <v>0</v>
      </c>
      <c r="G21" s="25"/>
      <c r="H21" s="26">
        <v>0</v>
      </c>
      <c r="I21" s="26">
        <v>0</v>
      </c>
      <c r="J21" s="25"/>
      <c r="K21" s="43">
        <v>0</v>
      </c>
      <c r="L21" s="43">
        <v>0</v>
      </c>
      <c r="M21" s="25"/>
      <c r="N21" s="26">
        <v>0</v>
      </c>
      <c r="O21" s="26">
        <v>0</v>
      </c>
      <c r="P21" s="25"/>
      <c r="Q21" s="26">
        <v>0</v>
      </c>
      <c r="R21" s="26">
        <v>0</v>
      </c>
      <c r="S21" s="25"/>
      <c r="T21" s="24">
        <v>1663164.48</v>
      </c>
      <c r="U21" s="24">
        <v>0</v>
      </c>
      <c r="V21" s="25"/>
      <c r="W21" s="24">
        <v>0</v>
      </c>
      <c r="X21" s="24">
        <v>0</v>
      </c>
      <c r="Y21" s="25"/>
      <c r="Z21" s="26">
        <v>0</v>
      </c>
      <c r="AA21" s="26">
        <v>0</v>
      </c>
      <c r="AB21" s="25"/>
      <c r="AC21" s="24">
        <v>0</v>
      </c>
      <c r="AD21" s="24">
        <v>0</v>
      </c>
      <c r="AE21" s="25"/>
      <c r="AF21" s="24">
        <v>0</v>
      </c>
      <c r="AG21" s="24">
        <v>0</v>
      </c>
      <c r="AH21" s="25"/>
      <c r="AI21" s="26">
        <v>0</v>
      </c>
      <c r="AJ21" s="26">
        <v>0</v>
      </c>
      <c r="AK21" s="11"/>
      <c r="AL21" s="24">
        <v>0</v>
      </c>
      <c r="AM21" s="24">
        <v>0</v>
      </c>
      <c r="AN21" s="12"/>
      <c r="AO21" s="24">
        <v>0</v>
      </c>
      <c r="AP21" s="24">
        <v>0</v>
      </c>
      <c r="AQ21" s="12"/>
      <c r="AR21" s="24">
        <v>0</v>
      </c>
      <c r="AS21" s="24">
        <v>0</v>
      </c>
      <c r="AT21" s="12"/>
      <c r="AU21" s="24">
        <v>0</v>
      </c>
      <c r="AV21" s="24">
        <v>0</v>
      </c>
      <c r="AW21" s="12" t="e">
        <f t="shared" si="14"/>
        <v>#DIV/0!</v>
      </c>
      <c r="AX21" s="24">
        <v>0</v>
      </c>
      <c r="AY21" s="24">
        <v>0</v>
      </c>
      <c r="AZ21" s="12"/>
      <c r="BA21" s="24">
        <v>0</v>
      </c>
      <c r="BB21" s="24">
        <v>0</v>
      </c>
      <c r="BC21" s="12"/>
      <c r="BD21" s="24">
        <v>0</v>
      </c>
      <c r="BE21" s="24">
        <v>0</v>
      </c>
      <c r="BF21" s="12"/>
      <c r="BG21" s="24">
        <v>0</v>
      </c>
      <c r="BH21" s="24">
        <v>0</v>
      </c>
      <c r="BI21" s="12"/>
      <c r="BJ21" s="26">
        <v>0</v>
      </c>
      <c r="BK21" s="26">
        <v>0</v>
      </c>
      <c r="BL21" s="12"/>
      <c r="BM21" s="26">
        <v>0</v>
      </c>
      <c r="BN21" s="26">
        <v>0</v>
      </c>
      <c r="BO21" s="12"/>
      <c r="BP21" s="26">
        <v>0</v>
      </c>
      <c r="BQ21" s="26">
        <v>0</v>
      </c>
      <c r="BR21" s="12"/>
      <c r="BS21" s="26">
        <v>0</v>
      </c>
      <c r="BT21" s="26">
        <v>0</v>
      </c>
      <c r="BU21" s="12"/>
      <c r="BV21" s="26">
        <v>0</v>
      </c>
      <c r="BW21" s="26">
        <v>0</v>
      </c>
      <c r="BX21" s="25" t="e">
        <f t="shared" si="30"/>
        <v>#DIV/0!</v>
      </c>
      <c r="BY21" s="26">
        <v>0</v>
      </c>
      <c r="BZ21" s="26">
        <v>0</v>
      </c>
      <c r="CA21" s="12"/>
      <c r="CB21" s="3">
        <f t="shared" si="29"/>
        <v>1663164.48</v>
      </c>
      <c r="CC21" s="3">
        <f t="shared" si="29"/>
        <v>0</v>
      </c>
      <c r="CD21" s="19">
        <f t="shared" si="23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180632660.59999999</v>
      </c>
      <c r="C22" s="26">
        <v>40437151.789999999</v>
      </c>
      <c r="D22" s="25">
        <f t="shared" si="32"/>
        <v>0.22386401028297759</v>
      </c>
      <c r="E22" s="26">
        <v>45411512.5</v>
      </c>
      <c r="F22" s="26">
        <v>10396081.119999999</v>
      </c>
      <c r="G22" s="25">
        <f t="shared" si="33"/>
        <v>0.22893051888549185</v>
      </c>
      <c r="H22" s="26">
        <v>350100745.04000002</v>
      </c>
      <c r="I22" s="26">
        <v>70841628.230000004</v>
      </c>
      <c r="J22" s="25">
        <f t="shared" si="2"/>
        <v>0.20234640809435051</v>
      </c>
      <c r="K22" s="43">
        <v>310417659</v>
      </c>
      <c r="L22" s="43">
        <v>80766599.879999995</v>
      </c>
      <c r="M22" s="25">
        <f t="shared" si="3"/>
        <v>0.26018687255160311</v>
      </c>
      <c r="N22" s="26">
        <v>124094432.3</v>
      </c>
      <c r="O22" s="26">
        <v>25377529.190000001</v>
      </c>
      <c r="P22" s="25">
        <f t="shared" si="4"/>
        <v>0.20450175499130754</v>
      </c>
      <c r="Q22" s="26">
        <v>105488122</v>
      </c>
      <c r="R22" s="26">
        <v>28757039.34</v>
      </c>
      <c r="S22" s="25">
        <f t="shared" si="5"/>
        <v>0.27260926438713168</v>
      </c>
      <c r="T22" s="24">
        <v>255318776.36000001</v>
      </c>
      <c r="U22" s="24">
        <v>72620812.769999996</v>
      </c>
      <c r="V22" s="25">
        <f t="shared" si="6"/>
        <v>0.28443193174169257</v>
      </c>
      <c r="W22" s="24">
        <v>49935212.689999998</v>
      </c>
      <c r="X22" s="24">
        <v>12546764.460000001</v>
      </c>
      <c r="Y22" s="25">
        <f t="shared" si="34"/>
        <v>0.25126085950391097</v>
      </c>
      <c r="Z22" s="26">
        <v>237937229</v>
      </c>
      <c r="AA22" s="26">
        <v>60380567.770000003</v>
      </c>
      <c r="AB22" s="25">
        <f t="shared" si="28"/>
        <v>0.25376679397237162</v>
      </c>
      <c r="AC22" s="24">
        <v>315637780.50999999</v>
      </c>
      <c r="AD22" s="24">
        <v>64894329.659999996</v>
      </c>
      <c r="AE22" s="25">
        <f t="shared" si="8"/>
        <v>0.20559747174481233</v>
      </c>
      <c r="AF22" s="24">
        <v>75638362</v>
      </c>
      <c r="AG22" s="24">
        <v>21045658.489999998</v>
      </c>
      <c r="AH22" s="25">
        <f t="shared" si="9"/>
        <v>0.27824053738762877</v>
      </c>
      <c r="AI22" s="26">
        <v>410560700.99000001</v>
      </c>
      <c r="AJ22" s="26">
        <v>123796286.17</v>
      </c>
      <c r="AK22" s="11">
        <f t="shared" si="10"/>
        <v>0.30152980027432119</v>
      </c>
      <c r="AL22" s="24">
        <v>336762888.75</v>
      </c>
      <c r="AM22" s="24">
        <v>85818624.469999999</v>
      </c>
      <c r="AN22" s="12">
        <f t="shared" si="11"/>
        <v>0.25483397172575178</v>
      </c>
      <c r="AO22" s="24">
        <v>63003566.799999997</v>
      </c>
      <c r="AP22" s="24">
        <v>16992931.129999999</v>
      </c>
      <c r="AQ22" s="12">
        <f t="shared" si="12"/>
        <v>0.26971379547356039</v>
      </c>
      <c r="AR22" s="24">
        <v>76449360</v>
      </c>
      <c r="AS22" s="24">
        <v>16051461.439999999</v>
      </c>
      <c r="AT22" s="12">
        <f t="shared" si="13"/>
        <v>0.20996201197760189</v>
      </c>
      <c r="AU22" s="24">
        <v>61297730.149999999</v>
      </c>
      <c r="AV22" s="24">
        <v>14759174.91</v>
      </c>
      <c r="AW22" s="12">
        <f t="shared" si="14"/>
        <v>0.24077849006616112</v>
      </c>
      <c r="AX22" s="24">
        <v>96274753.349999994</v>
      </c>
      <c r="AY22" s="24">
        <v>22357872.68</v>
      </c>
      <c r="AZ22" s="12">
        <f t="shared" si="15"/>
        <v>0.2322298619526923</v>
      </c>
      <c r="BA22" s="24">
        <v>54460811</v>
      </c>
      <c r="BB22" s="24">
        <v>11256315.880000001</v>
      </c>
      <c r="BC22" s="12">
        <f t="shared" si="16"/>
        <v>0.20668652694136341</v>
      </c>
      <c r="BD22" s="24">
        <v>129027086</v>
      </c>
      <c r="BE22" s="24">
        <v>35454445.350000001</v>
      </c>
      <c r="BF22" s="12">
        <f t="shared" si="17"/>
        <v>0.27478296572550664</v>
      </c>
      <c r="BG22" s="24">
        <v>94037758</v>
      </c>
      <c r="BH22" s="24">
        <v>23182465.75</v>
      </c>
      <c r="BI22" s="12">
        <f t="shared" si="18"/>
        <v>0.24652295251445702</v>
      </c>
      <c r="BJ22" s="26">
        <v>85366392</v>
      </c>
      <c r="BK22" s="26">
        <v>24270526.210000001</v>
      </c>
      <c r="BL22" s="12">
        <f t="shared" si="19"/>
        <v>0.28431008551936926</v>
      </c>
      <c r="BM22" s="26">
        <v>107629308.5</v>
      </c>
      <c r="BN22" s="26">
        <v>27277003.030000001</v>
      </c>
      <c r="BO22" s="12">
        <f t="shared" si="35"/>
        <v>0.25343471411413926</v>
      </c>
      <c r="BP22" s="26">
        <v>101928548</v>
      </c>
      <c r="BQ22" s="26">
        <v>29411891.829999998</v>
      </c>
      <c r="BR22" s="12">
        <f t="shared" si="21"/>
        <v>0.28855401560316546</v>
      </c>
      <c r="BS22" s="26">
        <v>70598363</v>
      </c>
      <c r="BT22" s="26">
        <v>16276127.449999999</v>
      </c>
      <c r="BU22" s="12">
        <f t="shared" si="22"/>
        <v>0.23054539451573403</v>
      </c>
      <c r="BV22" s="26">
        <v>637037912.75999999</v>
      </c>
      <c r="BW22" s="26">
        <v>133543466.7</v>
      </c>
      <c r="BX22" s="25">
        <f t="shared" si="30"/>
        <v>0.20963189792176729</v>
      </c>
      <c r="BY22" s="26">
        <v>1806601454.05</v>
      </c>
      <c r="BZ22" s="26">
        <v>474248196.88</v>
      </c>
      <c r="CA22" s="12">
        <f t="shared" si="31"/>
        <v>0.26250847734946781</v>
      </c>
      <c r="CB22" s="3">
        <f t="shared" si="29"/>
        <v>6181649125.3500004</v>
      </c>
      <c r="CC22" s="3">
        <f t="shared" si="29"/>
        <v>1542760952.5799999</v>
      </c>
      <c r="CD22" s="19">
        <f t="shared" si="23"/>
        <v>0.24957109685397261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1330000</v>
      </c>
      <c r="C23" s="26">
        <v>125690</v>
      </c>
      <c r="D23" s="25">
        <f t="shared" si="32"/>
        <v>9.4503759398496243E-2</v>
      </c>
      <c r="E23" s="26">
        <v>6595257</v>
      </c>
      <c r="F23" s="26">
        <v>1032411.31</v>
      </c>
      <c r="G23" s="25">
        <f t="shared" si="33"/>
        <v>0.15653845028328692</v>
      </c>
      <c r="H23" s="26">
        <v>28934090</v>
      </c>
      <c r="I23" s="26">
        <v>6334587.0700000003</v>
      </c>
      <c r="J23" s="25">
        <f t="shared" si="2"/>
        <v>0.21893161561327831</v>
      </c>
      <c r="K23" s="43">
        <v>8392460</v>
      </c>
      <c r="L23" s="43">
        <v>1606374.25</v>
      </c>
      <c r="M23" s="25">
        <f t="shared" si="3"/>
        <v>0.19140684018750165</v>
      </c>
      <c r="N23" s="26">
        <v>2605240</v>
      </c>
      <c r="O23" s="26">
        <v>433891.6</v>
      </c>
      <c r="P23" s="25">
        <f t="shared" si="4"/>
        <v>0.16654573091154748</v>
      </c>
      <c r="Q23" s="26">
        <v>950000</v>
      </c>
      <c r="R23" s="26">
        <v>142384.19</v>
      </c>
      <c r="S23" s="25">
        <f t="shared" si="5"/>
        <v>0.1498780947368421</v>
      </c>
      <c r="T23" s="24">
        <v>14974222</v>
      </c>
      <c r="U23" s="24">
        <v>2345109.14</v>
      </c>
      <c r="V23" s="25">
        <f t="shared" si="6"/>
        <v>0.15660974840629452</v>
      </c>
      <c r="W23" s="24">
        <v>7532558.9000000004</v>
      </c>
      <c r="X23" s="24">
        <v>1332817.21</v>
      </c>
      <c r="Y23" s="25">
        <f t="shared" si="34"/>
        <v>0.17694082816929582</v>
      </c>
      <c r="Z23" s="26">
        <v>950000</v>
      </c>
      <c r="AA23" s="26">
        <v>106472.73</v>
      </c>
      <c r="AB23" s="25">
        <f t="shared" si="28"/>
        <v>0.11207655789473683</v>
      </c>
      <c r="AC23" s="24">
        <v>1181000</v>
      </c>
      <c r="AD23" s="24">
        <v>243297</v>
      </c>
      <c r="AE23" s="25">
        <f t="shared" si="8"/>
        <v>0.20600931414055884</v>
      </c>
      <c r="AF23" s="24">
        <v>6823313</v>
      </c>
      <c r="AG23" s="24">
        <v>1490938.03</v>
      </c>
      <c r="AH23" s="25">
        <f t="shared" si="9"/>
        <v>0.2185064689249929</v>
      </c>
      <c r="AI23" s="26">
        <v>16257544</v>
      </c>
      <c r="AJ23" s="26">
        <v>3426587.21</v>
      </c>
      <c r="AK23" s="11">
        <f t="shared" si="10"/>
        <v>0.21076905650693611</v>
      </c>
      <c r="AL23" s="24">
        <v>18113200</v>
      </c>
      <c r="AM23" s="24">
        <v>4011022.48</v>
      </c>
      <c r="AN23" s="12">
        <f t="shared" si="11"/>
        <v>0.22144195835081598</v>
      </c>
      <c r="AO23" s="24">
        <v>5078000</v>
      </c>
      <c r="AP23" s="24">
        <v>163350</v>
      </c>
      <c r="AQ23" s="12">
        <f t="shared" si="12"/>
        <v>3.2168176447420246E-2</v>
      </c>
      <c r="AR23" s="24">
        <v>7239236</v>
      </c>
      <c r="AS23" s="24">
        <v>1174665.96</v>
      </c>
      <c r="AT23" s="12">
        <f t="shared" si="13"/>
        <v>0.16226380242334965</v>
      </c>
      <c r="AU23" s="24">
        <v>4369000</v>
      </c>
      <c r="AV23" s="24">
        <v>137858.69</v>
      </c>
      <c r="AW23" s="12">
        <f t="shared" si="14"/>
        <v>3.1553831540398258E-2</v>
      </c>
      <c r="AX23" s="24">
        <v>15866933.25</v>
      </c>
      <c r="AY23" s="24">
        <v>4685299.8499999996</v>
      </c>
      <c r="AZ23" s="12">
        <f t="shared" si="15"/>
        <v>0.29528704609632106</v>
      </c>
      <c r="BA23" s="24">
        <v>600000</v>
      </c>
      <c r="BB23" s="24">
        <v>76000</v>
      </c>
      <c r="BC23" s="12">
        <f t="shared" si="16"/>
        <v>0.12666666666666668</v>
      </c>
      <c r="BD23" s="24">
        <v>4218000</v>
      </c>
      <c r="BE23" s="24">
        <v>466050.3</v>
      </c>
      <c r="BF23" s="12">
        <f t="shared" si="17"/>
        <v>0.11049082503556187</v>
      </c>
      <c r="BG23" s="24">
        <v>1000000</v>
      </c>
      <c r="BH23" s="24">
        <v>202312.22</v>
      </c>
      <c r="BI23" s="12">
        <f t="shared" si="18"/>
        <v>0.20231222000000001</v>
      </c>
      <c r="BJ23" s="26">
        <v>3325500</v>
      </c>
      <c r="BK23" s="26">
        <v>633984.5</v>
      </c>
      <c r="BL23" s="12">
        <f t="shared" si="19"/>
        <v>0.1906433619004661</v>
      </c>
      <c r="BM23" s="26">
        <v>2365000</v>
      </c>
      <c r="BN23" s="26">
        <v>1318044.1299999999</v>
      </c>
      <c r="BO23" s="12">
        <f t="shared" si="35"/>
        <v>0.55731252854122615</v>
      </c>
      <c r="BP23" s="26">
        <v>789319</v>
      </c>
      <c r="BQ23" s="26">
        <v>88073.3</v>
      </c>
      <c r="BR23" s="12">
        <f t="shared" si="21"/>
        <v>0.11158137584424042</v>
      </c>
      <c r="BS23" s="26">
        <v>447400</v>
      </c>
      <c r="BT23" s="26">
        <v>79280</v>
      </c>
      <c r="BU23" s="12">
        <f t="shared" si="22"/>
        <v>0.1772016092981672</v>
      </c>
      <c r="BV23" s="26">
        <v>63150000</v>
      </c>
      <c r="BW23" s="26">
        <v>8792614.8100000005</v>
      </c>
      <c r="BX23" s="25">
        <f t="shared" si="30"/>
        <v>0.13923380538400634</v>
      </c>
      <c r="BY23" s="26">
        <v>100165500</v>
      </c>
      <c r="BZ23" s="26">
        <v>8580197.8499999996</v>
      </c>
      <c r="CA23" s="12">
        <f t="shared" si="31"/>
        <v>8.5660210851041529E-2</v>
      </c>
      <c r="CB23" s="3">
        <f t="shared" si="29"/>
        <v>323252773.14999998</v>
      </c>
      <c r="CC23" s="3">
        <f>C23+F23+I23+L23+O23+R23+U23+X23+AA23+AD23+AG23+AJ23+AM23+AP23+AS23+AV23+AY23+BB23+BE23+BH23+BK23+BN23+BQ23+BT23+BW23+BZ23</f>
        <v>49029313.829999998</v>
      </c>
      <c r="CD23" s="19">
        <f t="shared" si="23"/>
        <v>0.15167484365941936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>
        <v>900000</v>
      </c>
      <c r="C24" s="26">
        <v>210000</v>
      </c>
      <c r="D24" s="25">
        <f>SUM(C24/B24)</f>
        <v>0.23333333333333334</v>
      </c>
      <c r="E24" s="26">
        <v>1100000</v>
      </c>
      <c r="F24" s="26">
        <v>237634</v>
      </c>
      <c r="G24" s="25">
        <f t="shared" si="33"/>
        <v>0.21603090909090908</v>
      </c>
      <c r="H24" s="26">
        <v>11369724</v>
      </c>
      <c r="I24" s="26">
        <v>2181212.11</v>
      </c>
      <c r="J24" s="25">
        <f t="shared" si="2"/>
        <v>0.19184389260460499</v>
      </c>
      <c r="K24" s="43">
        <v>1573560</v>
      </c>
      <c r="L24" s="43">
        <v>99996</v>
      </c>
      <c r="M24" s="25">
        <f t="shared" si="3"/>
        <v>6.3547624494776175E-2</v>
      </c>
      <c r="N24" s="26">
        <v>1000000</v>
      </c>
      <c r="O24" s="26">
        <v>249900</v>
      </c>
      <c r="P24" s="25">
        <f t="shared" si="4"/>
        <v>0.24990000000000001</v>
      </c>
      <c r="Q24" s="26">
        <v>950000</v>
      </c>
      <c r="R24" s="26">
        <v>50000</v>
      </c>
      <c r="S24" s="25">
        <f t="shared" si="5"/>
        <v>5.2631578947368418E-2</v>
      </c>
      <c r="T24" s="24">
        <v>7544342</v>
      </c>
      <c r="U24" s="24">
        <v>1702261.63</v>
      </c>
      <c r="V24" s="25">
        <f t="shared" si="6"/>
        <v>0.22563420772812259</v>
      </c>
      <c r="W24" s="24">
        <v>2100000</v>
      </c>
      <c r="X24" s="24">
        <v>350000</v>
      </c>
      <c r="Y24" s="25">
        <f t="shared" si="34"/>
        <v>0.16666666666666666</v>
      </c>
      <c r="Z24" s="26">
        <v>3400000</v>
      </c>
      <c r="AA24" s="26">
        <v>1014000</v>
      </c>
      <c r="AB24" s="25">
        <f t="shared" si="28"/>
        <v>0.29823529411764704</v>
      </c>
      <c r="AC24" s="24">
        <v>2250000</v>
      </c>
      <c r="AD24" s="24">
        <v>571000</v>
      </c>
      <c r="AE24" s="25">
        <f t="shared" si="8"/>
        <v>0.25377777777777777</v>
      </c>
      <c r="AF24" s="24">
        <v>1500000</v>
      </c>
      <c r="AG24" s="24">
        <v>335000</v>
      </c>
      <c r="AH24" s="25">
        <f t="shared" si="9"/>
        <v>0.22333333333333333</v>
      </c>
      <c r="AI24" s="26">
        <v>2300000</v>
      </c>
      <c r="AJ24" s="26">
        <v>570000</v>
      </c>
      <c r="AK24" s="11">
        <f t="shared" si="10"/>
        <v>0.24782608695652175</v>
      </c>
      <c r="AL24" s="24">
        <v>9950000</v>
      </c>
      <c r="AM24" s="24">
        <v>2284593.46</v>
      </c>
      <c r="AN24" s="12">
        <f t="shared" si="11"/>
        <v>0.22960738291457286</v>
      </c>
      <c r="AO24" s="24">
        <v>3231100</v>
      </c>
      <c r="AP24" s="24">
        <v>403000</v>
      </c>
      <c r="AQ24" s="12">
        <f t="shared" si="12"/>
        <v>0.1247253257404599</v>
      </c>
      <c r="AR24" s="24">
        <v>1850000</v>
      </c>
      <c r="AS24" s="24">
        <v>480000</v>
      </c>
      <c r="AT24" s="12">
        <f t="shared" si="13"/>
        <v>0.25945945945945947</v>
      </c>
      <c r="AU24" s="24">
        <v>1447000</v>
      </c>
      <c r="AV24" s="24">
        <v>241166</v>
      </c>
      <c r="AW24" s="12">
        <f t="shared" si="14"/>
        <v>0.16666620594333104</v>
      </c>
      <c r="AX24" s="24">
        <v>1700000</v>
      </c>
      <c r="AY24" s="24">
        <v>364000</v>
      </c>
      <c r="AZ24" s="12">
        <f t="shared" si="15"/>
        <v>0.21411764705882352</v>
      </c>
      <c r="BA24" s="24">
        <v>1500000</v>
      </c>
      <c r="BB24" s="24">
        <v>450000</v>
      </c>
      <c r="BC24" s="12">
        <f t="shared" si="16"/>
        <v>0.3</v>
      </c>
      <c r="BD24" s="24">
        <v>3500000</v>
      </c>
      <c r="BE24" s="24">
        <v>1073000</v>
      </c>
      <c r="BF24" s="12">
        <f t="shared" si="17"/>
        <v>0.30657142857142855</v>
      </c>
      <c r="BG24" s="24">
        <v>2109100</v>
      </c>
      <c r="BH24" s="24">
        <v>439518</v>
      </c>
      <c r="BI24" s="12">
        <f t="shared" si="18"/>
        <v>0.20839125693423735</v>
      </c>
      <c r="BJ24" s="26">
        <v>1050000</v>
      </c>
      <c r="BK24" s="26">
        <v>414876</v>
      </c>
      <c r="BL24" s="12">
        <f t="shared" si="19"/>
        <v>0.39512000000000003</v>
      </c>
      <c r="BM24" s="26">
        <v>4361000</v>
      </c>
      <c r="BN24" s="26">
        <v>864061.11</v>
      </c>
      <c r="BO24" s="12">
        <f t="shared" si="35"/>
        <v>0.19813371015822059</v>
      </c>
      <c r="BP24" s="26">
        <v>2500000</v>
      </c>
      <c r="BQ24" s="26">
        <v>387364.51</v>
      </c>
      <c r="BR24" s="12">
        <f t="shared" si="21"/>
        <v>0.15494580399999999</v>
      </c>
      <c r="BS24" s="26">
        <v>1500000</v>
      </c>
      <c r="BT24" s="26">
        <v>280000</v>
      </c>
      <c r="BU24" s="12">
        <f t="shared" si="22"/>
        <v>0.18666666666666668</v>
      </c>
      <c r="BV24" s="26">
        <v>8050000</v>
      </c>
      <c r="BW24" s="26">
        <v>370166.98</v>
      </c>
      <c r="BX24" s="25">
        <f t="shared" si="30"/>
        <v>4.5983475776397512E-2</v>
      </c>
      <c r="BY24" s="26">
        <v>23734480</v>
      </c>
      <c r="BZ24" s="26">
        <v>4200000</v>
      </c>
      <c r="CA24" s="12">
        <f t="shared" si="31"/>
        <v>0.17695774249109314</v>
      </c>
      <c r="CB24" s="3">
        <f t="shared" si="29"/>
        <v>102470306</v>
      </c>
      <c r="CC24" s="3">
        <f>C24+F24+I24+L24+O24+R24+U24+X24+AA24+AD24+AG24+AJ24+AM24+AP24+AS24+AV24+AY24+BB24+BE24+BH24+BK24+BN24+BQ24+BT24+BW24+BZ24</f>
        <v>19822749.799999997</v>
      </c>
      <c r="CD24" s="19">
        <f t="shared" si="23"/>
        <v>0.19344872259872042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>
        <v>1140000</v>
      </c>
      <c r="C25" s="26">
        <v>369058.72</v>
      </c>
      <c r="D25" s="25">
        <f t="shared" si="32"/>
        <v>0.32373571929824557</v>
      </c>
      <c r="E25" s="26">
        <v>0</v>
      </c>
      <c r="F25" s="26">
        <v>0</v>
      </c>
      <c r="G25" s="32"/>
      <c r="H25" s="26">
        <v>7740781.8099999996</v>
      </c>
      <c r="I25" s="26">
        <v>1992860.48</v>
      </c>
      <c r="J25" s="25">
        <f t="shared" si="2"/>
        <v>0.25744950948307377</v>
      </c>
      <c r="K25" s="43">
        <v>1217260</v>
      </c>
      <c r="L25" s="43">
        <v>361844</v>
      </c>
      <c r="M25" s="25">
        <f t="shared" si="3"/>
        <v>0.29726106172880074</v>
      </c>
      <c r="N25" s="26">
        <v>30000</v>
      </c>
      <c r="O25" s="26">
        <v>0</v>
      </c>
      <c r="P25" s="25">
        <f t="shared" si="4"/>
        <v>0</v>
      </c>
      <c r="Q25" s="26">
        <v>580000</v>
      </c>
      <c r="R25" s="26">
        <v>39452</v>
      </c>
      <c r="S25" s="25">
        <f t="shared" si="5"/>
        <v>6.8020689655172412E-2</v>
      </c>
      <c r="T25" s="24">
        <v>1682822</v>
      </c>
      <c r="U25" s="24">
        <v>82792.52</v>
      </c>
      <c r="V25" s="25">
        <f t="shared" si="6"/>
        <v>4.9198619937224498E-2</v>
      </c>
      <c r="W25" s="24">
        <v>694044</v>
      </c>
      <c r="X25" s="24">
        <v>220807.92</v>
      </c>
      <c r="Y25" s="25">
        <f t="shared" si="34"/>
        <v>0.31814686100593048</v>
      </c>
      <c r="Z25" s="26">
        <v>5424820</v>
      </c>
      <c r="AA25" s="26">
        <v>297574.95</v>
      </c>
      <c r="AB25" s="25">
        <f t="shared" si="28"/>
        <v>5.4854345397635312E-2</v>
      </c>
      <c r="AC25" s="24">
        <v>1070917.3400000001</v>
      </c>
      <c r="AD25" s="24">
        <v>108518</v>
      </c>
      <c r="AE25" s="25">
        <f t="shared" si="8"/>
        <v>0.10133181707562976</v>
      </c>
      <c r="AF25" s="24">
        <v>348000</v>
      </c>
      <c r="AG25" s="24">
        <v>61041</v>
      </c>
      <c r="AH25" s="25">
        <f t="shared" si="9"/>
        <v>0.17540517241379311</v>
      </c>
      <c r="AI25" s="26">
        <v>1333000</v>
      </c>
      <c r="AJ25" s="26">
        <v>57313</v>
      </c>
      <c r="AK25" s="11">
        <f t="shared" si="10"/>
        <v>4.2995498874718679E-2</v>
      </c>
      <c r="AL25" s="24">
        <v>4949005</v>
      </c>
      <c r="AM25" s="24">
        <v>1348452.86</v>
      </c>
      <c r="AN25" s="12">
        <f t="shared" si="11"/>
        <v>0.27246948831128681</v>
      </c>
      <c r="AO25" s="24">
        <v>204000</v>
      </c>
      <c r="AP25" s="24">
        <v>50868</v>
      </c>
      <c r="AQ25" s="12">
        <f t="shared" si="12"/>
        <v>0.24935294117647058</v>
      </c>
      <c r="AR25" s="24">
        <v>337888</v>
      </c>
      <c r="AS25" s="24">
        <v>81813</v>
      </c>
      <c r="AT25" s="12">
        <f t="shared" si="13"/>
        <v>0.24213052845913438</v>
      </c>
      <c r="AU25" s="24">
        <v>325000</v>
      </c>
      <c r="AV25" s="24">
        <v>73972</v>
      </c>
      <c r="AW25" s="12">
        <f t="shared" si="14"/>
        <v>0.22760615384615385</v>
      </c>
      <c r="AX25" s="24">
        <v>157668</v>
      </c>
      <c r="AY25" s="24">
        <v>28478</v>
      </c>
      <c r="AZ25" s="12">
        <f t="shared" si="15"/>
        <v>0.18062003703985591</v>
      </c>
      <c r="BA25" s="24">
        <v>120000</v>
      </c>
      <c r="BB25" s="24">
        <v>29846</v>
      </c>
      <c r="BC25" s="12">
        <f t="shared" si="16"/>
        <v>0.24871666666666667</v>
      </c>
      <c r="BD25" s="24">
        <v>130000</v>
      </c>
      <c r="BE25" s="24">
        <v>30734</v>
      </c>
      <c r="BF25" s="12">
        <f t="shared" si="17"/>
        <v>0.23641538461538461</v>
      </c>
      <c r="BG25" s="24">
        <v>1426516</v>
      </c>
      <c r="BH25" s="24">
        <v>711072.27</v>
      </c>
      <c r="BI25" s="12">
        <f t="shared" si="18"/>
        <v>0.49846778444826417</v>
      </c>
      <c r="BJ25" s="26">
        <v>0</v>
      </c>
      <c r="BK25" s="26">
        <v>0</v>
      </c>
      <c r="BL25" s="32"/>
      <c r="BM25" s="26">
        <v>0</v>
      </c>
      <c r="BN25" s="26">
        <v>0</v>
      </c>
      <c r="BO25" s="12"/>
      <c r="BP25" s="26">
        <v>150000</v>
      </c>
      <c r="BQ25" s="26">
        <v>0</v>
      </c>
      <c r="BR25" s="12">
        <f t="shared" si="21"/>
        <v>0</v>
      </c>
      <c r="BS25" s="26">
        <v>385000</v>
      </c>
      <c r="BT25" s="26">
        <v>90296</v>
      </c>
      <c r="BU25" s="12">
        <f t="shared" si="22"/>
        <v>0.23453506493506493</v>
      </c>
      <c r="BV25" s="26">
        <v>14000000</v>
      </c>
      <c r="BW25" s="26">
        <v>2984069</v>
      </c>
      <c r="BX25" s="25">
        <f t="shared" si="30"/>
        <v>0.21314778571428572</v>
      </c>
      <c r="BY25" s="26">
        <v>80000000</v>
      </c>
      <c r="BZ25" s="26">
        <v>18875589.050000001</v>
      </c>
      <c r="CA25" s="12">
        <f t="shared" si="31"/>
        <v>0.23594486312500002</v>
      </c>
      <c r="CB25" s="3">
        <f t="shared" si="29"/>
        <v>123446722.15000001</v>
      </c>
      <c r="CC25" s="3">
        <f>C25+F25+I25+L25+O25+R25+U25+X25+AA25+AD25+AG25+AJ25+AM25+AP25+AS25+AV25+AY25+BB25+BE25+BH25+BK25+BN25+BQ25+BT25+BW25+BZ25</f>
        <v>27896452.770000003</v>
      </c>
      <c r="CD25" s="19">
        <f t="shared" si="23"/>
        <v>0.22597969621342434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/>
      <c r="E26" s="24">
        <v>0</v>
      </c>
      <c r="F26" s="24">
        <v>0</v>
      </c>
      <c r="G26" s="32"/>
      <c r="H26" s="24">
        <v>0</v>
      </c>
      <c r="I26" s="24">
        <v>0</v>
      </c>
      <c r="J26" s="25"/>
      <c r="K26" s="35">
        <v>0</v>
      </c>
      <c r="L26" s="35">
        <v>0</v>
      </c>
      <c r="M26" s="25"/>
      <c r="N26" s="24">
        <v>0</v>
      </c>
      <c r="O26" s="24">
        <v>0</v>
      </c>
      <c r="P26" s="25"/>
      <c r="Q26" s="24">
        <v>0</v>
      </c>
      <c r="R26" s="24">
        <v>0</v>
      </c>
      <c r="S26" s="25"/>
      <c r="T26" s="24">
        <v>0</v>
      </c>
      <c r="U26" s="24">
        <v>0</v>
      </c>
      <c r="V26" s="25"/>
      <c r="W26" s="24">
        <v>500000</v>
      </c>
      <c r="X26" s="24">
        <v>0</v>
      </c>
      <c r="Y26" s="25">
        <f t="shared" si="34"/>
        <v>0</v>
      </c>
      <c r="Z26" s="24">
        <v>0</v>
      </c>
      <c r="AA26" s="24">
        <v>443732</v>
      </c>
      <c r="AB26" s="25"/>
      <c r="AC26" s="24">
        <v>0</v>
      </c>
      <c r="AD26" s="24">
        <v>0</v>
      </c>
      <c r="AE26" s="25"/>
      <c r="AF26" s="24">
        <v>0</v>
      </c>
      <c r="AG26" s="24">
        <v>0</v>
      </c>
      <c r="AH26" s="25"/>
      <c r="AI26" s="24">
        <v>0</v>
      </c>
      <c r="AJ26" s="24">
        <v>0</v>
      </c>
      <c r="AK26" s="11"/>
      <c r="AL26" s="24">
        <v>0</v>
      </c>
      <c r="AM26" s="24">
        <v>0</v>
      </c>
      <c r="AN26" s="12"/>
      <c r="AO26" s="24">
        <v>0</v>
      </c>
      <c r="AP26" s="24">
        <v>0</v>
      </c>
      <c r="AQ26" s="12"/>
      <c r="AR26" s="35">
        <v>0</v>
      </c>
      <c r="AS26" s="35">
        <v>0</v>
      </c>
      <c r="AT26" s="12"/>
      <c r="AU26" s="24">
        <v>0</v>
      </c>
      <c r="AV26" s="24">
        <v>0</v>
      </c>
      <c r="AW26" s="12"/>
      <c r="AX26" s="24">
        <v>0</v>
      </c>
      <c r="AY26" s="24">
        <v>0</v>
      </c>
      <c r="AZ26" s="12"/>
      <c r="BA26" s="24">
        <v>0</v>
      </c>
      <c r="BB26" s="24">
        <v>0</v>
      </c>
      <c r="BC26" s="12"/>
      <c r="BD26" s="24">
        <v>0</v>
      </c>
      <c r="BE26" s="24">
        <v>0</v>
      </c>
      <c r="BF26" s="12"/>
      <c r="BG26" s="36">
        <v>0</v>
      </c>
      <c r="BH26" s="36">
        <v>0</v>
      </c>
      <c r="BI26" s="12"/>
      <c r="BJ26" s="24">
        <v>0</v>
      </c>
      <c r="BK26" s="24">
        <v>0</v>
      </c>
      <c r="BL26" s="12"/>
      <c r="BM26" s="36">
        <v>0</v>
      </c>
      <c r="BN26" s="36">
        <v>0</v>
      </c>
      <c r="BO26" s="12"/>
      <c r="BP26" s="24">
        <v>0</v>
      </c>
      <c r="BQ26" s="24">
        <v>0</v>
      </c>
      <c r="BR26" s="12"/>
      <c r="BS26" s="36">
        <v>0</v>
      </c>
      <c r="BT26" s="36">
        <v>0</v>
      </c>
      <c r="BU26" s="12"/>
      <c r="BV26" s="24">
        <v>0</v>
      </c>
      <c r="BW26" s="24">
        <v>0</v>
      </c>
      <c r="BX26" s="25" t="e">
        <f t="shared" si="30"/>
        <v>#DIV/0!</v>
      </c>
      <c r="BY26" s="24">
        <v>0</v>
      </c>
      <c r="BZ26" s="24">
        <v>0</v>
      </c>
      <c r="CA26" s="12"/>
      <c r="CB26" s="3">
        <f t="shared" si="29"/>
        <v>500000</v>
      </c>
      <c r="CC26" s="3">
        <f>C26+F26+I26+L26+O26+R26+U26+X26+AA26+AD26+AG26+AJ26+AM26+AP26+AS26+AV26+AY26+BB26+BE26+BH26+BK26+BN26+BQ26+BT26+BW26+BZ26</f>
        <v>443732</v>
      </c>
      <c r="CD26" s="19">
        <f t="shared" si="23"/>
        <v>0.88746400000000003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665291762.25</v>
      </c>
      <c r="C27" s="3">
        <f>SUM(C13:C26)</f>
        <v>135298995.06</v>
      </c>
      <c r="D27" s="16">
        <f t="shared" si="32"/>
        <v>0.20336790974597702</v>
      </c>
      <c r="E27" s="3">
        <f>SUM(E13:E26)</f>
        <v>203106471.5</v>
      </c>
      <c r="F27" s="3">
        <f>SUM(F13:F26)</f>
        <v>34209313.410000004</v>
      </c>
      <c r="G27" s="16">
        <f>SUM(F27/E27)</f>
        <v>0.16843044516186184</v>
      </c>
      <c r="H27" s="3">
        <f>SUM(H13:H26)</f>
        <v>1773086224.4100001</v>
      </c>
      <c r="I27" s="3">
        <f>SUM(I13:I26)</f>
        <v>408568254.71000004</v>
      </c>
      <c r="J27" s="16">
        <f>SUM(I27/H27)</f>
        <v>0.23042774180141881</v>
      </c>
      <c r="K27" s="3">
        <f>SUM(K13:K26)</f>
        <v>1319775459.5</v>
      </c>
      <c r="L27" s="3">
        <f>SUM(L13:L26)</f>
        <v>294587880.36000001</v>
      </c>
      <c r="M27" s="16">
        <f>SUM(L27/K27)</f>
        <v>0.22321060619781893</v>
      </c>
      <c r="N27" s="3">
        <f>SUM(N13:N26)</f>
        <v>490877997.51000005</v>
      </c>
      <c r="O27" s="3">
        <f>SUM(O13:O26)</f>
        <v>92777529.629999995</v>
      </c>
      <c r="P27" s="16">
        <f>SUM(O27/N27)</f>
        <v>0.18900323522467505</v>
      </c>
      <c r="Q27" s="3">
        <f>SUM(Q13:Q26)</f>
        <v>371576929.66999996</v>
      </c>
      <c r="R27" s="3">
        <f>SUM(R13:R26)</f>
        <v>81947731.019999996</v>
      </c>
      <c r="S27" s="16">
        <f>SUM(R27/Q27)</f>
        <v>0.22054041700806976</v>
      </c>
      <c r="T27" s="3">
        <f>SUM(T13:T26)</f>
        <v>1315302173.5099998</v>
      </c>
      <c r="U27" s="3">
        <f>SUM(U13:U26)</f>
        <v>283539949.43999994</v>
      </c>
      <c r="V27" s="16">
        <f>SUM(U27/T27)</f>
        <v>0.21557019759448021</v>
      </c>
      <c r="W27" s="3">
        <f>SUM(W13:W26)</f>
        <v>273009507.61000001</v>
      </c>
      <c r="X27" s="3">
        <f>SUM(X13:X26)</f>
        <v>44986783.980000004</v>
      </c>
      <c r="Y27" s="16">
        <f>SUM(X27/W27)</f>
        <v>0.16478101577423668</v>
      </c>
      <c r="Z27" s="3">
        <f>SUM(Z13:Z26)</f>
        <v>1254921743.78</v>
      </c>
      <c r="AA27" s="3">
        <f>SUM(AA13:AA26)</f>
        <v>269567506.78000003</v>
      </c>
      <c r="AB27" s="16">
        <f>SUM(AA27/Z27)</f>
        <v>0.21480822060507532</v>
      </c>
      <c r="AC27" s="3">
        <f>SUM(AC13:AC26)</f>
        <v>1094213696.4099998</v>
      </c>
      <c r="AD27" s="3">
        <f>SUM(AD13:AD26)</f>
        <v>193623464.77000001</v>
      </c>
      <c r="AE27" s="16">
        <f>SUM(AD27/AC27)</f>
        <v>0.17695214874869347</v>
      </c>
      <c r="AF27" s="3">
        <f>SUM(AF13:AF26)</f>
        <v>298270408.67000002</v>
      </c>
      <c r="AG27" s="3">
        <f>SUM(AG13:AG26)</f>
        <v>65635887.689999998</v>
      </c>
      <c r="AH27" s="16">
        <f>SUM(AG27/AF27)</f>
        <v>0.22005497623003606</v>
      </c>
      <c r="AI27" s="3">
        <f>SUM(AI13:AI26)</f>
        <v>1667885398.99</v>
      </c>
      <c r="AJ27" s="3">
        <f>SUM(AJ13:AJ26)</f>
        <v>362580155.79000002</v>
      </c>
      <c r="AK27" s="19">
        <f>SUM(AJ27/AI27)</f>
        <v>0.21738912997833246</v>
      </c>
      <c r="AL27" s="3">
        <f>SUM(AL13:AL26)</f>
        <v>1964997011.73</v>
      </c>
      <c r="AM27" s="3">
        <f>SUM(AM13:AM26)</f>
        <v>350309928.71000004</v>
      </c>
      <c r="AN27" s="16">
        <f>SUM(AM27/AL27)</f>
        <v>0.17827504399184008</v>
      </c>
      <c r="AO27" s="3">
        <f>SUM(AO13:AO26)</f>
        <v>430266280.92000002</v>
      </c>
      <c r="AP27" s="3">
        <f>SUM(AP13:AP26)</f>
        <v>76739167.390000001</v>
      </c>
      <c r="AQ27" s="16">
        <f>SUM(AP27/AO27)</f>
        <v>0.1783527336279187</v>
      </c>
      <c r="AR27" s="3">
        <f>SUM(AR13:AR26)</f>
        <v>487471371.95999998</v>
      </c>
      <c r="AS27" s="3">
        <f>SUM(AS13:AS26)</f>
        <v>89447995.75</v>
      </c>
      <c r="AT27" s="16">
        <f>SUM(AS27/AR27)</f>
        <v>0.18349384373148328</v>
      </c>
      <c r="AU27" s="3">
        <f>SUM(AU13:AU26)</f>
        <v>349912718.01999998</v>
      </c>
      <c r="AV27" s="3">
        <f>SUM(AV13:AV26)</f>
        <v>74505225.459999993</v>
      </c>
      <c r="AW27" s="16">
        <f>SUM(AV27/AU27)</f>
        <v>0.21292517140157646</v>
      </c>
      <c r="AX27" s="3">
        <f>SUM(AX13:AX26)</f>
        <v>581404748.22000003</v>
      </c>
      <c r="AY27" s="3">
        <f>SUM(AY13:AY26)</f>
        <v>110784040.38</v>
      </c>
      <c r="AZ27" s="16">
        <f>SUM(AY27/AX27)</f>
        <v>0.19054546891674159</v>
      </c>
      <c r="BA27" s="3">
        <f>SUM(BA13:BA26)</f>
        <v>284258519.93000001</v>
      </c>
      <c r="BB27" s="3">
        <f>SUM(BB13:BB26)</f>
        <v>54231766.940000005</v>
      </c>
      <c r="BC27" s="16">
        <f>SUM(BB27/BA27)</f>
        <v>0.19078325938429155</v>
      </c>
      <c r="BD27" s="3">
        <f>SUM(BD13:BD26)</f>
        <v>727646281.51000011</v>
      </c>
      <c r="BE27" s="3">
        <f>SUM(BE13:BE26)</f>
        <v>164966956.96000001</v>
      </c>
      <c r="BF27" s="16">
        <f>SUM(BE27/BD27)</f>
        <v>0.2267131175571504</v>
      </c>
      <c r="BG27" s="3">
        <f>SUM(BG13:BG26)</f>
        <v>501164561.91999996</v>
      </c>
      <c r="BH27" s="3">
        <f>SUM(BH13:BH26)</f>
        <v>93471793.11999999</v>
      </c>
      <c r="BI27" s="16">
        <f>SUM(BH27/BG27)</f>
        <v>0.18650918325490207</v>
      </c>
      <c r="BJ27" s="3">
        <f>SUM(BJ13:BJ26)</f>
        <v>279293453</v>
      </c>
      <c r="BK27" s="3">
        <f>SUM(BK13:BK26)</f>
        <v>83094646.680000007</v>
      </c>
      <c r="BL27" s="16">
        <f>SUM(BK27/BJ27)</f>
        <v>0.29751734524188794</v>
      </c>
      <c r="BM27" s="3">
        <f>SUM(BM13:BM26)</f>
        <v>650088594.86000001</v>
      </c>
      <c r="BN27" s="3">
        <f>SUM(BN13:BN26)</f>
        <v>145039571.56999999</v>
      </c>
      <c r="BO27" s="16">
        <f>SUM(BN27/BM27)</f>
        <v>0.22310739292578272</v>
      </c>
      <c r="BP27" s="3">
        <f>SUM(BP13:BP26)</f>
        <v>367519590.77999997</v>
      </c>
      <c r="BQ27" s="3">
        <f>SUM(BQ13:BQ26)</f>
        <v>76112539.840000004</v>
      </c>
      <c r="BR27" s="16">
        <f>SUM(BQ27/BP27)</f>
        <v>0.2070979119193718</v>
      </c>
      <c r="BS27" s="3">
        <f>SUM(BS13:BS26)</f>
        <v>362176657.31999999</v>
      </c>
      <c r="BT27" s="3">
        <f>SUM(BT13:BT26)</f>
        <v>78150261.310000002</v>
      </c>
      <c r="BU27" s="16">
        <f>SUM(BT27/BS27)</f>
        <v>0.21577939861803572</v>
      </c>
      <c r="BV27" s="3">
        <f>SUM(BV13:BV26)</f>
        <v>3521868748.7600002</v>
      </c>
      <c r="BW27" s="3">
        <f>SUM(BW13:BW26)</f>
        <v>682436335.41999996</v>
      </c>
      <c r="BX27" s="16">
        <f>SUM(BW27/BV27)</f>
        <v>0.19377108691522818</v>
      </c>
      <c r="BY27" s="3">
        <f>SUM(BY13:BY26)</f>
        <v>9221196070.8199997</v>
      </c>
      <c r="BZ27" s="3">
        <f>SUM(BZ13:BZ26)</f>
        <v>1969448491.53</v>
      </c>
      <c r="CA27" s="16">
        <f>SUM(BZ27/BY27)</f>
        <v>0.21357842045699671</v>
      </c>
      <c r="CB27" s="3">
        <f t="shared" si="29"/>
        <v>30456582383.559994</v>
      </c>
      <c r="CC27" s="3">
        <f>BZ27+BW27+BT27+BQ27+BN27+BK27+BH27+BE27+BB27+AY27+AV27+AS27+AP27+AM27+AJ27+AG27+AD27+AA27+X27+U27+R27+O27+L27+I27+F27+C27</f>
        <v>6316062173.6999998</v>
      </c>
      <c r="CD27" s="19">
        <f>SUM(CC27/CB27)</f>
        <v>0.20737921590011738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-15695654.580000043</v>
      </c>
      <c r="C28" s="3">
        <f>C12-C27</f>
        <v>12255316.199999988</v>
      </c>
      <c r="D28" s="16"/>
      <c r="E28" s="3">
        <f>E12-E27</f>
        <v>-163811.5</v>
      </c>
      <c r="F28" s="3">
        <f>F12-F27</f>
        <v>10098211.379999995</v>
      </c>
      <c r="G28" s="16"/>
      <c r="H28" s="3">
        <f>H12-H27</f>
        <v>-18542201.090000153</v>
      </c>
      <c r="I28" s="3">
        <f>I12-I27</f>
        <v>80804980.179999948</v>
      </c>
      <c r="J28" s="16"/>
      <c r="K28" s="3">
        <f>K12-K27</f>
        <v>-42571255.099999905</v>
      </c>
      <c r="L28" s="3">
        <f>L12-L27</f>
        <v>23385597.949999988</v>
      </c>
      <c r="M28" s="16"/>
      <c r="N28" s="3">
        <f>N12-N27</f>
        <v>-37723475.460000038</v>
      </c>
      <c r="O28" s="3">
        <f>O12-O27</f>
        <v>8334851.7300000042</v>
      </c>
      <c r="P28" s="16"/>
      <c r="Q28" s="3">
        <f>Q12-Q27</f>
        <v>-3146849.4299999475</v>
      </c>
      <c r="R28" s="3">
        <f>R12-R27</f>
        <v>6094216.7900000066</v>
      </c>
      <c r="S28" s="16"/>
      <c r="T28" s="3">
        <f>T12-T27</f>
        <v>-71293778.619999647</v>
      </c>
      <c r="U28" s="3">
        <f>U12-U27</f>
        <v>25100120.180000067</v>
      </c>
      <c r="V28" s="16"/>
      <c r="W28" s="3">
        <f>W12-W27</f>
        <v>-15470707.470000029</v>
      </c>
      <c r="X28" s="3">
        <f>X12-X27</f>
        <v>13264789.369999997</v>
      </c>
      <c r="Y28" s="16"/>
      <c r="Z28" s="3">
        <f>Z12-Z27</f>
        <v>-17024591.539999962</v>
      </c>
      <c r="AA28" s="3">
        <f>AA12-AA27</f>
        <v>40404599.799999952</v>
      </c>
      <c r="AB28" s="16"/>
      <c r="AC28" s="3">
        <f>AC12-AC27</f>
        <v>-33014736.119999886</v>
      </c>
      <c r="AD28" s="3">
        <f>AD12-AD27</f>
        <v>94864260.580000013</v>
      </c>
      <c r="AE28" s="16"/>
      <c r="AF28" s="3">
        <f>AF12-AF27</f>
        <v>0</v>
      </c>
      <c r="AG28" s="3">
        <f>AG12-AG27</f>
        <v>16710494.129999995</v>
      </c>
      <c r="AH28" s="16"/>
      <c r="AI28" s="3">
        <f>AI12-AI27</f>
        <v>-29603455.25999999</v>
      </c>
      <c r="AJ28" s="3">
        <f>AJ12-AJ27</f>
        <v>70339746.569999993</v>
      </c>
      <c r="AK28" s="19"/>
      <c r="AL28" s="3">
        <f>AL12-AL27</f>
        <v>-34377930.589999914</v>
      </c>
      <c r="AM28" s="3">
        <f>AM12-AM27</f>
        <v>63893276.299999952</v>
      </c>
      <c r="AN28" s="16"/>
      <c r="AO28" s="3">
        <f>AO12-AO27</f>
        <v>-18733266.040000021</v>
      </c>
      <c r="AP28" s="3">
        <f>AP12-AP27</f>
        <v>21385611.879999995</v>
      </c>
      <c r="AQ28" s="16"/>
      <c r="AR28" s="3">
        <f>AR12-AR27</f>
        <v>-11557748.909999967</v>
      </c>
      <c r="AS28" s="3">
        <f>AS12-AS27</f>
        <v>340568.76000000536</v>
      </c>
      <c r="AT28" s="16"/>
      <c r="AU28" s="3">
        <f>AU12-AU27</f>
        <v>-2242466</v>
      </c>
      <c r="AV28" s="3">
        <f>AV12-AV27</f>
        <v>4158284.9400000125</v>
      </c>
      <c r="AW28" s="16"/>
      <c r="AX28" s="3">
        <f>AX12-AX27</f>
        <v>-46566020.900000036</v>
      </c>
      <c r="AY28" s="3">
        <f>AY12-AY27</f>
        <v>20605871.770000011</v>
      </c>
      <c r="AZ28" s="16"/>
      <c r="BA28" s="3">
        <f>BA12-BA27</f>
        <v>-22642377.879999995</v>
      </c>
      <c r="BB28" s="3">
        <f>BB12-BB27</f>
        <v>10038127.959999993</v>
      </c>
      <c r="BC28" s="16"/>
      <c r="BD28" s="3">
        <f>BD12-BD27</f>
        <v>-36348864.890000105</v>
      </c>
      <c r="BE28" s="3">
        <f>BE12-BE27</f>
        <v>5928216.8599999845</v>
      </c>
      <c r="BF28" s="16"/>
      <c r="BG28" s="3">
        <f>BG12-BG27</f>
        <v>-16158921.619999945</v>
      </c>
      <c r="BH28" s="3">
        <f>BH12-BH27</f>
        <v>31237814.300000012</v>
      </c>
      <c r="BI28" s="16"/>
      <c r="BJ28" s="3">
        <f>BJ12-BJ27</f>
        <v>-1305000</v>
      </c>
      <c r="BK28" s="3">
        <f>BK12-BK27</f>
        <v>-2590619.2800000012</v>
      </c>
      <c r="BL28" s="16"/>
      <c r="BM28" s="3">
        <f>BM12-BM27</f>
        <v>-30060826.730000019</v>
      </c>
      <c r="BN28" s="3">
        <f>BN12-BN27</f>
        <v>19482332.129999995</v>
      </c>
      <c r="BO28" s="16"/>
      <c r="BP28" s="3">
        <f>BP12-BP27</f>
        <v>-1776054.7799999714</v>
      </c>
      <c r="BQ28" s="3">
        <f>BQ12-BQ27</f>
        <v>14719357.879999995</v>
      </c>
      <c r="BR28" s="16"/>
      <c r="BS28" s="3">
        <f>BS12-BS27</f>
        <v>-16683818.219999969</v>
      </c>
      <c r="BT28" s="3">
        <f>BT12-BT27</f>
        <v>-3940265.9699999988</v>
      </c>
      <c r="BU28" s="16"/>
      <c r="BV28" s="3">
        <f>BV12-BV27</f>
        <v>-223589000</v>
      </c>
      <c r="BW28" s="3">
        <f>BW12-BW27</f>
        <v>79333887.75999999</v>
      </c>
      <c r="BX28" s="16"/>
      <c r="BY28" s="3">
        <f>BY12-BY27</f>
        <v>-396540018</v>
      </c>
      <c r="BZ28" s="3">
        <f>BZ12-BZ27</f>
        <v>171828695.12000012</v>
      </c>
      <c r="CA28" s="16">
        <f>SUM(BZ28/BY28)</f>
        <v>-0.43331993574479566</v>
      </c>
      <c r="CB28" s="3">
        <f t="shared" si="29"/>
        <v>-1142832830.7299995</v>
      </c>
      <c r="CC28" s="3">
        <f>BZ28+BW28+BT28+BQ28+BN28+BK28+BH28+BE28+BB28+AY28+AV28+AS28+AP28+AM28+AJ28+AG28+AD28+AA28+X28+U28+R28+O28+L28+I28+F28+C28</f>
        <v>838078345.26999998</v>
      </c>
      <c r="CD28" s="19">
        <f>SUM(CC28/CB28)</f>
        <v>-0.7333341524102579</v>
      </c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K15" sqref="K15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8" t="s">
        <v>73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9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59</v>
      </c>
      <c r="D4" s="46" t="s">
        <v>27</v>
      </c>
      <c r="E4" s="44" t="s">
        <v>26</v>
      </c>
      <c r="F4" s="44" t="s">
        <v>59</v>
      </c>
      <c r="G4" s="46" t="s">
        <v>27</v>
      </c>
      <c r="H4" s="44" t="s">
        <v>26</v>
      </c>
      <c r="I4" s="44" t="s">
        <v>59</v>
      </c>
      <c r="J4" s="46" t="s">
        <v>27</v>
      </c>
      <c r="K4" s="44" t="s">
        <v>26</v>
      </c>
      <c r="L4" s="44" t="s">
        <v>59</v>
      </c>
      <c r="M4" s="46" t="s">
        <v>27</v>
      </c>
      <c r="N4" s="44" t="s">
        <v>26</v>
      </c>
      <c r="O4" s="44" t="s">
        <v>59</v>
      </c>
      <c r="P4" s="46" t="s">
        <v>27</v>
      </c>
      <c r="Q4" s="44" t="s">
        <v>26</v>
      </c>
      <c r="R4" s="44" t="s">
        <v>59</v>
      </c>
      <c r="S4" s="46" t="s">
        <v>27</v>
      </c>
      <c r="T4" s="44" t="s">
        <v>26</v>
      </c>
      <c r="U4" s="44" t="s">
        <v>59</v>
      </c>
      <c r="V4" s="46" t="s">
        <v>27</v>
      </c>
      <c r="W4" s="44" t="s">
        <v>26</v>
      </c>
      <c r="X4" s="44" t="s">
        <v>59</v>
      </c>
      <c r="Y4" s="46" t="s">
        <v>27</v>
      </c>
      <c r="Z4" s="44" t="s">
        <v>26</v>
      </c>
      <c r="AA4" s="44" t="s">
        <v>59</v>
      </c>
      <c r="AB4" s="46" t="s">
        <v>27</v>
      </c>
      <c r="AC4" s="44" t="s">
        <v>26</v>
      </c>
      <c r="AD4" s="44" t="s">
        <v>59</v>
      </c>
      <c r="AE4" s="46" t="s">
        <v>27</v>
      </c>
      <c r="AF4" s="44" t="s">
        <v>26</v>
      </c>
      <c r="AG4" s="44" t="s">
        <v>59</v>
      </c>
      <c r="AH4" s="46" t="s">
        <v>27</v>
      </c>
      <c r="AI4" s="44" t="s">
        <v>26</v>
      </c>
      <c r="AJ4" s="44" t="s">
        <v>59</v>
      </c>
      <c r="AK4" s="46" t="s">
        <v>27</v>
      </c>
      <c r="AL4" s="44" t="s">
        <v>26</v>
      </c>
      <c r="AM4" s="44" t="s">
        <v>59</v>
      </c>
      <c r="AN4" s="46" t="s">
        <v>27</v>
      </c>
      <c r="AO4" s="44" t="s">
        <v>26</v>
      </c>
      <c r="AP4" s="44" t="s">
        <v>59</v>
      </c>
      <c r="AQ4" s="46" t="s">
        <v>27</v>
      </c>
      <c r="AR4" s="44" t="s">
        <v>26</v>
      </c>
      <c r="AS4" s="44" t="s">
        <v>59</v>
      </c>
      <c r="AT4" s="46" t="s">
        <v>27</v>
      </c>
      <c r="AU4" s="44" t="s">
        <v>26</v>
      </c>
      <c r="AV4" s="44" t="s">
        <v>59</v>
      </c>
      <c r="AW4" s="46" t="s">
        <v>27</v>
      </c>
      <c r="AX4" s="44" t="s">
        <v>26</v>
      </c>
      <c r="AY4" s="44" t="s">
        <v>59</v>
      </c>
      <c r="AZ4" s="46" t="s">
        <v>27</v>
      </c>
      <c r="BA4" s="44" t="s">
        <v>26</v>
      </c>
      <c r="BB4" s="44" t="s">
        <v>59</v>
      </c>
      <c r="BC4" s="46" t="s">
        <v>27</v>
      </c>
      <c r="BD4" s="44" t="s">
        <v>26</v>
      </c>
      <c r="BE4" s="44" t="s">
        <v>59</v>
      </c>
      <c r="BF4" s="46" t="s">
        <v>27</v>
      </c>
      <c r="BG4" s="44" t="s">
        <v>26</v>
      </c>
      <c r="BH4" s="44" t="s">
        <v>59</v>
      </c>
      <c r="BI4" s="46" t="s">
        <v>27</v>
      </c>
      <c r="BJ4" s="44" t="s">
        <v>26</v>
      </c>
      <c r="BK4" s="44" t="s">
        <v>59</v>
      </c>
      <c r="BL4" s="46" t="s">
        <v>27</v>
      </c>
      <c r="BM4" s="44" t="s">
        <v>26</v>
      </c>
      <c r="BN4" s="44" t="s">
        <v>59</v>
      </c>
      <c r="BO4" s="46" t="s">
        <v>27</v>
      </c>
      <c r="BP4" s="44" t="s">
        <v>26</v>
      </c>
      <c r="BQ4" s="44" t="s">
        <v>59</v>
      </c>
      <c r="BR4" s="46" t="s">
        <v>27</v>
      </c>
      <c r="BS4" s="44" t="s">
        <v>26</v>
      </c>
      <c r="BT4" s="44" t="s">
        <v>59</v>
      </c>
      <c r="BU4" s="46" t="s">
        <v>27</v>
      </c>
      <c r="BV4" s="44" t="s">
        <v>26</v>
      </c>
      <c r="BW4" s="44" t="s">
        <v>59</v>
      </c>
      <c r="BX4" s="46" t="s">
        <v>27</v>
      </c>
      <c r="BY4" s="44" t="s">
        <v>26</v>
      </c>
      <c r="BZ4" s="44" t="s">
        <v>59</v>
      </c>
      <c r="CA4" s="46" t="s">
        <v>27</v>
      </c>
      <c r="CB4" s="44" t="s">
        <v>26</v>
      </c>
      <c r="CC4" s="44" t="s">
        <v>59</v>
      </c>
      <c r="CD4" s="46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7"/>
      <c r="CF5" s="23"/>
      <c r="CG5" s="23"/>
      <c r="CH5" s="23"/>
      <c r="CI5" s="23"/>
    </row>
    <row r="6" spans="1:87" ht="15.6" x14ac:dyDescent="0.25">
      <c r="A6" s="5" t="s">
        <v>28</v>
      </c>
      <c r="B6" s="24">
        <v>233665438.13</v>
      </c>
      <c r="C6" s="24">
        <v>69659376.219999999</v>
      </c>
      <c r="D6" s="25">
        <f>IF(B6&gt;0,C6/B6,0)</f>
        <v>0.29811587360748204</v>
      </c>
      <c r="E6" s="26">
        <v>57608127</v>
      </c>
      <c r="F6" s="26">
        <v>16629076.6</v>
      </c>
      <c r="G6" s="25">
        <f t="shared" ref="G6:G27" si="0">IF(E6&gt;0,F6/E6,0)</f>
        <v>0.28865851861491693</v>
      </c>
      <c r="H6" s="26">
        <v>924945003.74000001</v>
      </c>
      <c r="I6" s="26">
        <v>414501396.69999999</v>
      </c>
      <c r="J6" s="25">
        <f t="shared" ref="J6:J27" si="1">IF(H6&gt;0,I6/H6,0)</f>
        <v>0.44813626218204367</v>
      </c>
      <c r="K6" s="26">
        <v>499731501</v>
      </c>
      <c r="L6" s="26">
        <v>153711921.86000001</v>
      </c>
      <c r="M6" s="25">
        <f t="shared" ref="M6:M26" si="2">IF(K6&gt;0,L6/K6,0)</f>
        <v>0.30758901840770692</v>
      </c>
      <c r="N6" s="26">
        <v>154473956</v>
      </c>
      <c r="O6" s="26">
        <v>42837733.350000001</v>
      </c>
      <c r="P6" s="25">
        <f t="shared" ref="P6:P27" si="3">IF(N6&gt;0,O6/N6,0)</f>
        <v>0.27731362916607122</v>
      </c>
      <c r="Q6" s="26">
        <v>91896605</v>
      </c>
      <c r="R6" s="26">
        <v>26023868.48</v>
      </c>
      <c r="S6" s="25">
        <f t="shared" ref="S6:S27" si="4">IF(Q6&gt;0,R6/Q6,0)</f>
        <v>0.28318639714709809</v>
      </c>
      <c r="T6" s="26">
        <v>597451604.99000001</v>
      </c>
      <c r="U6" s="26">
        <v>195406106.34</v>
      </c>
      <c r="V6" s="25">
        <f t="shared" ref="V6:V27" si="5">IF(T6&gt;0,U6/T6,0)</f>
        <v>0.327065999501785</v>
      </c>
      <c r="W6" s="26">
        <v>83332161.310000002</v>
      </c>
      <c r="X6" s="26">
        <v>20994072.379999999</v>
      </c>
      <c r="Y6" s="25">
        <f t="shared" ref="Y6:Y27" si="6">IF(W6&gt;0,X6/W6,0)</f>
        <v>0.25193241180798071</v>
      </c>
      <c r="Z6" s="26">
        <v>377161760</v>
      </c>
      <c r="AA6" s="26">
        <v>111820023.78</v>
      </c>
      <c r="AB6" s="25">
        <f t="shared" ref="AB6:AB27" si="7">IF(Z6&gt;0,AA6/Z6,0)</f>
        <v>0.29647762747739859</v>
      </c>
      <c r="AC6" s="26">
        <v>344953986.60000002</v>
      </c>
      <c r="AD6" s="26">
        <v>109642734.3</v>
      </c>
      <c r="AE6" s="25">
        <f t="shared" ref="AE6:AE27" si="8">IF(AC6&gt;0,AD6/AC6,0)</f>
        <v>0.31784741895776075</v>
      </c>
      <c r="AF6" s="26">
        <v>64262527.32</v>
      </c>
      <c r="AG6" s="26">
        <v>21306969.940000001</v>
      </c>
      <c r="AH6" s="25">
        <f t="shared" ref="AH6:AH27" si="9">IF(AF6&gt;0,AG6/AF6,0)</f>
        <v>0.33156134420142508</v>
      </c>
      <c r="AI6" s="26">
        <v>411736050</v>
      </c>
      <c r="AJ6" s="26">
        <v>133012619.01000001</v>
      </c>
      <c r="AK6" s="11">
        <f t="shared" ref="AK6:AK27" si="10">IF(AI6&gt;0,AJ6/AI6,0)</f>
        <v>0.32305312835735417</v>
      </c>
      <c r="AL6" s="26">
        <v>592018027.08000004</v>
      </c>
      <c r="AM6" s="26">
        <v>226498212.80000001</v>
      </c>
      <c r="AN6" s="12">
        <f t="shared" ref="AN6:AN27" si="11">IF(AL6&gt;0,AM6/AL6,0)</f>
        <v>0.3825866822285009</v>
      </c>
      <c r="AO6" s="26">
        <v>189460911.38999999</v>
      </c>
      <c r="AP6" s="26">
        <v>53653792.119999997</v>
      </c>
      <c r="AQ6" s="12">
        <f t="shared" ref="AQ6:AQ27" si="12">IF(AO6&gt;0,AP6/AO6,0)</f>
        <v>0.28319188230629361</v>
      </c>
      <c r="AR6" s="26">
        <v>108494294</v>
      </c>
      <c r="AS6" s="26">
        <v>33689291.399999999</v>
      </c>
      <c r="AT6" s="12">
        <f t="shared" ref="AT6:AT27" si="13">IF(AR6&gt;0,AS6/AR6,0)</f>
        <v>0.31051671159775462</v>
      </c>
      <c r="AU6" s="26">
        <v>117229934.34</v>
      </c>
      <c r="AV6" s="26">
        <v>32776162.77</v>
      </c>
      <c r="AW6" s="12">
        <f t="shared" ref="AW6:AW27" si="14">IF(AU6&gt;0,AV6/AU6,0)</f>
        <v>0.27958868146202187</v>
      </c>
      <c r="AX6" s="26">
        <v>117615790.72</v>
      </c>
      <c r="AY6" s="26">
        <v>47100194.950000003</v>
      </c>
      <c r="AZ6" s="12">
        <f t="shared" ref="AZ6:AZ27" si="15">IF(AX6&gt;0,AY6/AX6,0)</f>
        <v>0.40045809037774754</v>
      </c>
      <c r="BA6" s="26">
        <v>64875045.479999997</v>
      </c>
      <c r="BB6" s="26">
        <v>21804070.510000002</v>
      </c>
      <c r="BC6" s="12">
        <f t="shared" ref="BC6:BC27" si="16">IF(BA6&gt;0,BB6/BA6,0)</f>
        <v>0.33609333679344966</v>
      </c>
      <c r="BD6" s="26">
        <v>292529951.42000002</v>
      </c>
      <c r="BE6" s="26">
        <v>86884360.790000007</v>
      </c>
      <c r="BF6" s="12">
        <f t="shared" ref="BF6:BF27" si="17">IF(BD6&gt;0,BE6/BD6,0)</f>
        <v>0.29701013646037133</v>
      </c>
      <c r="BG6" s="26">
        <v>223598328</v>
      </c>
      <c r="BH6" s="26">
        <v>62255512.340000004</v>
      </c>
      <c r="BI6" s="12">
        <f t="shared" ref="BI6:BI27" si="18">IF(BG6&gt;0,BH6/BG6,0)</f>
        <v>0.27842566130458724</v>
      </c>
      <c r="BJ6" s="26">
        <v>58496500</v>
      </c>
      <c r="BK6" s="26">
        <v>18625669.289999999</v>
      </c>
      <c r="BL6" s="12">
        <f t="shared" ref="BL6:BL27" si="19">IF(BJ6&gt;0,BK6/BJ6,0)</f>
        <v>0.31840655919584931</v>
      </c>
      <c r="BM6" s="26">
        <v>214424547.99000001</v>
      </c>
      <c r="BN6" s="26">
        <v>71228333.540000007</v>
      </c>
      <c r="BO6" s="12">
        <f t="shared" ref="BO6:BO27" si="20">IF(BM6&gt;0,BN6/BM6,0)</f>
        <v>0.33218367116866598</v>
      </c>
      <c r="BP6" s="26">
        <v>88294496</v>
      </c>
      <c r="BQ6" s="26">
        <v>31843080.489999998</v>
      </c>
      <c r="BR6" s="12">
        <f t="shared" ref="BR6:BR27" si="21">IF(BP6&gt;0,BQ6/BP6,0)</f>
        <v>0.3606462682566306</v>
      </c>
      <c r="BS6" s="26">
        <v>156999252</v>
      </c>
      <c r="BT6" s="26">
        <v>43617494.210000001</v>
      </c>
      <c r="BU6" s="12">
        <f t="shared" ref="BU6:BU27" si="22">IF(BS6&gt;0,BT6/BS6,0)</f>
        <v>0.27781975808394299</v>
      </c>
      <c r="BV6" s="26">
        <v>1885515000</v>
      </c>
      <c r="BW6" s="26">
        <v>749976183.78999996</v>
      </c>
      <c r="BX6" s="25">
        <f t="shared" ref="BX6:BX27" si="23">IF(BV6&gt;0,BW6/BV6,0)</f>
        <v>0.3977566785679244</v>
      </c>
      <c r="BY6" s="24">
        <v>3975125882</v>
      </c>
      <c r="BZ6" s="24">
        <v>1508429620.9400001</v>
      </c>
      <c r="CA6" s="12">
        <f t="shared" ref="CA6:CA27" si="24">IF(BY6&gt;0,BZ6/BY6,0)</f>
        <v>0.3794671327945634</v>
      </c>
      <c r="CB6" s="3">
        <f>B6+E6+H6+K6+N6+Q6+T6+W6+Z6+AC6+AF6+AI6+AL6+AO6+AR6+AU6+AX6+BA6+BD6+BG6+BJ6+BM6+BP6+BS6+BV6+BY6</f>
        <v>11925896681.51</v>
      </c>
      <c r="CC6" s="3">
        <f>C6+F6+I6+L6+O6+R6+U6+X6+AA6+AD6+AG6+AJ6+AM6+AP6+AS6+AV6+AY6+BB6+BE6+BH6+BK6+BN6+BQ6+BT6+BW6+BZ6</f>
        <v>4303927878.8999996</v>
      </c>
      <c r="CD6" s="19">
        <f t="shared" ref="CD6:CD27" si="25">IF(CB6&gt;0,CC6/CB6,0)</f>
        <v>0.36088924747879475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1861609</v>
      </c>
      <c r="C7" s="24">
        <v>466845.33</v>
      </c>
      <c r="D7" s="25">
        <f t="shared" ref="D7:D27" si="26">IF(B7&gt;0,C7/B7,0)</f>
        <v>0.25077517889094864</v>
      </c>
      <c r="E7" s="26">
        <v>26538760</v>
      </c>
      <c r="F7" s="26">
        <v>7740472</v>
      </c>
      <c r="G7" s="25">
        <f t="shared" si="0"/>
        <v>0.29166667922691186</v>
      </c>
      <c r="H7" s="26">
        <v>0</v>
      </c>
      <c r="I7" s="26">
        <v>0</v>
      </c>
      <c r="J7" s="25">
        <f t="shared" si="1"/>
        <v>0</v>
      </c>
      <c r="K7" s="26">
        <v>395089</v>
      </c>
      <c r="L7" s="26">
        <v>395089</v>
      </c>
      <c r="M7" s="25">
        <f t="shared" si="2"/>
        <v>1</v>
      </c>
      <c r="N7" s="26">
        <v>247618</v>
      </c>
      <c r="O7" s="26">
        <v>247618</v>
      </c>
      <c r="P7" s="25">
        <f t="shared" si="3"/>
        <v>1</v>
      </c>
      <c r="Q7" s="26">
        <v>44353961</v>
      </c>
      <c r="R7" s="26">
        <v>14784653</v>
      </c>
      <c r="S7" s="25">
        <f t="shared" si="4"/>
        <v>0.33333331830273288</v>
      </c>
      <c r="T7" s="26">
        <v>439013</v>
      </c>
      <c r="U7" s="26">
        <v>439013</v>
      </c>
      <c r="V7" s="25">
        <f t="shared" si="5"/>
        <v>1</v>
      </c>
      <c r="W7" s="26">
        <v>17632030</v>
      </c>
      <c r="X7" s="26">
        <v>4408008</v>
      </c>
      <c r="Y7" s="25">
        <f t="shared" si="6"/>
        <v>0.25000002835748353</v>
      </c>
      <c r="Z7" s="26">
        <v>373749</v>
      </c>
      <c r="AA7" s="26">
        <v>373749</v>
      </c>
      <c r="AB7" s="25">
        <f t="shared" si="7"/>
        <v>1</v>
      </c>
      <c r="AC7" s="26">
        <v>446834</v>
      </c>
      <c r="AD7" s="26">
        <v>446834</v>
      </c>
      <c r="AE7" s="25">
        <f t="shared" si="8"/>
        <v>1</v>
      </c>
      <c r="AF7" s="26">
        <v>49399478</v>
      </c>
      <c r="AG7" s="26">
        <v>14408181</v>
      </c>
      <c r="AH7" s="25">
        <f t="shared" si="9"/>
        <v>0.29166666497973925</v>
      </c>
      <c r="AI7" s="26">
        <v>440358</v>
      </c>
      <c r="AJ7" s="26">
        <v>440358</v>
      </c>
      <c r="AK7" s="11">
        <f t="shared" si="10"/>
        <v>1</v>
      </c>
      <c r="AL7" s="26">
        <v>339241</v>
      </c>
      <c r="AM7" s="26">
        <v>339241</v>
      </c>
      <c r="AN7" s="12">
        <f t="shared" si="11"/>
        <v>1</v>
      </c>
      <c r="AO7" s="26">
        <v>958697</v>
      </c>
      <c r="AP7" s="26">
        <v>239783</v>
      </c>
      <c r="AQ7" s="12">
        <f t="shared" si="12"/>
        <v>0.25011343521467155</v>
      </c>
      <c r="AR7" s="26">
        <v>50771037</v>
      </c>
      <c r="AS7" s="26">
        <v>14887237</v>
      </c>
      <c r="AT7" s="12">
        <f t="shared" si="13"/>
        <v>0.29322302398511185</v>
      </c>
      <c r="AU7" s="26">
        <v>54204166</v>
      </c>
      <c r="AV7" s="26">
        <v>18152414</v>
      </c>
      <c r="AW7" s="12">
        <f t="shared" si="14"/>
        <v>0.33488964667402132</v>
      </c>
      <c r="AX7" s="26">
        <v>32350805</v>
      </c>
      <c r="AY7" s="26">
        <v>8087701</v>
      </c>
      <c r="AZ7" s="12">
        <f t="shared" si="15"/>
        <v>0.24999999227221703</v>
      </c>
      <c r="BA7" s="26">
        <v>34459030</v>
      </c>
      <c r="BB7" s="26">
        <v>10614758</v>
      </c>
      <c r="BC7" s="12">
        <f t="shared" si="16"/>
        <v>0.30803995353322483</v>
      </c>
      <c r="BD7" s="26">
        <v>4574857</v>
      </c>
      <c r="BE7" s="26">
        <v>1137378</v>
      </c>
      <c r="BF7" s="12">
        <f t="shared" si="17"/>
        <v>0.24861498403119486</v>
      </c>
      <c r="BG7" s="26">
        <v>202376</v>
      </c>
      <c r="BH7" s="26">
        <v>202376</v>
      </c>
      <c r="BI7" s="25">
        <f t="shared" si="18"/>
        <v>1</v>
      </c>
      <c r="BJ7" s="26">
        <v>32735812</v>
      </c>
      <c r="BK7" s="26">
        <v>10911937</v>
      </c>
      <c r="BL7" s="12">
        <f t="shared" si="19"/>
        <v>0.33333332315080499</v>
      </c>
      <c r="BM7" s="26">
        <v>601413</v>
      </c>
      <c r="BN7" s="26">
        <v>601413</v>
      </c>
      <c r="BO7" s="25">
        <f t="shared" si="20"/>
        <v>1</v>
      </c>
      <c r="BP7" s="26">
        <v>41346709</v>
      </c>
      <c r="BQ7" s="26">
        <v>10434107</v>
      </c>
      <c r="BR7" s="12">
        <f t="shared" si="21"/>
        <v>0.25235640882566979</v>
      </c>
      <c r="BS7" s="26">
        <v>2249756</v>
      </c>
      <c r="BT7" s="26">
        <v>575335</v>
      </c>
      <c r="BU7" s="12">
        <f t="shared" si="22"/>
        <v>0.25573217717832514</v>
      </c>
      <c r="BV7" s="26">
        <v>0</v>
      </c>
      <c r="BW7" s="26">
        <v>0</v>
      </c>
      <c r="BX7" s="25">
        <f t="shared" si="23"/>
        <v>0</v>
      </c>
      <c r="BY7" s="24">
        <v>0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396922398</v>
      </c>
      <c r="CC7" s="3">
        <f t="shared" ref="CC7:CC11" si="27">BZ7+BW7+BT7+BQ7+BN7+BK7+BH7+BE7+BB7+AY7+AV7+AS7+AP7+AM7+AJ7+AG7+AD7+AA7+X7+U7+R7+O7+L7+I7+F7+C7</f>
        <v>120334500.33</v>
      </c>
      <c r="CD7" s="19">
        <f t="shared" si="25"/>
        <v>0.30316883334459749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26965195.559999999</v>
      </c>
      <c r="C8" s="24">
        <v>19235652.559999999</v>
      </c>
      <c r="D8" s="25">
        <f t="shared" si="26"/>
        <v>0.71335112394044875</v>
      </c>
      <c r="E8" s="26">
        <v>5847621</v>
      </c>
      <c r="F8" s="26">
        <v>69836</v>
      </c>
      <c r="G8" s="25">
        <f t="shared" si="0"/>
        <v>1.194263444912042E-2</v>
      </c>
      <c r="H8" s="26">
        <v>49220402.280000001</v>
      </c>
      <c r="I8" s="26">
        <v>3615664.78</v>
      </c>
      <c r="J8" s="25">
        <f t="shared" si="1"/>
        <v>7.3458659671889207E-2</v>
      </c>
      <c r="K8" s="26">
        <v>79884369.719999999</v>
      </c>
      <c r="L8" s="26">
        <v>45474098.5</v>
      </c>
      <c r="M8" s="25">
        <f t="shared" si="2"/>
        <v>0.56924901153241525</v>
      </c>
      <c r="N8" s="26">
        <v>44772513.509999998</v>
      </c>
      <c r="O8" s="26">
        <v>11993047.289999999</v>
      </c>
      <c r="P8" s="25">
        <f t="shared" si="3"/>
        <v>0.26786629451396193</v>
      </c>
      <c r="Q8" s="26">
        <v>20777306.739999998</v>
      </c>
      <c r="R8" s="26">
        <v>13381985.060000001</v>
      </c>
      <c r="S8" s="25">
        <f t="shared" si="4"/>
        <v>0.64406735807761395</v>
      </c>
      <c r="T8" s="26">
        <v>44560798.07</v>
      </c>
      <c r="U8" s="26">
        <v>24672426.559999999</v>
      </c>
      <c r="V8" s="25">
        <f t="shared" si="5"/>
        <v>0.55368008717533268</v>
      </c>
      <c r="W8" s="26">
        <v>69022023.069999993</v>
      </c>
      <c r="X8" s="26">
        <v>11834326.560000001</v>
      </c>
      <c r="Y8" s="25">
        <f t="shared" si="6"/>
        <v>0.17145725427372643</v>
      </c>
      <c r="Z8" s="26">
        <v>274420014.76999998</v>
      </c>
      <c r="AA8" s="26">
        <v>136320224.99000001</v>
      </c>
      <c r="AB8" s="25">
        <f t="shared" si="7"/>
        <v>0.4967575892897399</v>
      </c>
      <c r="AC8" s="26">
        <v>116792559.88</v>
      </c>
      <c r="AD8" s="26">
        <v>93674602.420000002</v>
      </c>
      <c r="AE8" s="25">
        <f t="shared" si="8"/>
        <v>0.80205967328952432</v>
      </c>
      <c r="AF8" s="26">
        <v>14437891.359999999</v>
      </c>
      <c r="AG8" s="26">
        <v>12968481.359999999</v>
      </c>
      <c r="AH8" s="25">
        <f t="shared" si="9"/>
        <v>0.89822544280455097</v>
      </c>
      <c r="AI8" s="26">
        <v>483990352.16000003</v>
      </c>
      <c r="AJ8" s="26">
        <v>122310851.98</v>
      </c>
      <c r="AK8" s="11">
        <f t="shared" si="10"/>
        <v>0.25271340933582465</v>
      </c>
      <c r="AL8" s="26">
        <v>471615608.79000002</v>
      </c>
      <c r="AM8" s="26">
        <v>87012839.819999993</v>
      </c>
      <c r="AN8" s="12">
        <f t="shared" si="11"/>
        <v>0.18449949110726926</v>
      </c>
      <c r="AO8" s="26">
        <v>33845901.100000001</v>
      </c>
      <c r="AP8" s="26">
        <v>21726681.48</v>
      </c>
      <c r="AQ8" s="12">
        <f t="shared" si="12"/>
        <v>0.64192947369925391</v>
      </c>
      <c r="AR8" s="26">
        <v>133725229.78</v>
      </c>
      <c r="AS8" s="26">
        <v>31700949.23</v>
      </c>
      <c r="AT8" s="12">
        <f t="shared" si="13"/>
        <v>0.23706034592091019</v>
      </c>
      <c r="AU8" s="26">
        <v>8583506</v>
      </c>
      <c r="AV8" s="26">
        <v>5087023</v>
      </c>
      <c r="AW8" s="12">
        <f t="shared" si="14"/>
        <v>0.59265095172066051</v>
      </c>
      <c r="AX8" s="26">
        <v>158150317.09</v>
      </c>
      <c r="AY8" s="26">
        <v>74098992.239999995</v>
      </c>
      <c r="AZ8" s="12">
        <f t="shared" si="15"/>
        <v>0.4685352113320887</v>
      </c>
      <c r="BA8" s="26">
        <v>57308410.210000001</v>
      </c>
      <c r="BB8" s="26">
        <v>30485063.710000001</v>
      </c>
      <c r="BC8" s="12">
        <f t="shared" si="16"/>
        <v>0.53194746806430382</v>
      </c>
      <c r="BD8" s="26">
        <v>42882378.829999998</v>
      </c>
      <c r="BE8" s="26">
        <v>28750644.34</v>
      </c>
      <c r="BF8" s="12">
        <f t="shared" si="17"/>
        <v>0.67045357847280607</v>
      </c>
      <c r="BG8" s="26">
        <v>33759118.920000002</v>
      </c>
      <c r="BH8" s="26">
        <v>32537348.920000002</v>
      </c>
      <c r="BI8" s="12">
        <f t="shared" si="18"/>
        <v>0.96380918581153541</v>
      </c>
      <c r="BJ8" s="26">
        <v>27659016</v>
      </c>
      <c r="BK8" s="26">
        <v>27114806</v>
      </c>
      <c r="BL8" s="12">
        <f t="shared" si="19"/>
        <v>0.98032431811746301</v>
      </c>
      <c r="BM8" s="26">
        <v>85586730.450000003</v>
      </c>
      <c r="BN8" s="26">
        <v>53352153.630000003</v>
      </c>
      <c r="BO8" s="12">
        <f t="shared" si="20"/>
        <v>0.6233694563337534</v>
      </c>
      <c r="BP8" s="26">
        <v>21286835</v>
      </c>
      <c r="BQ8" s="26">
        <v>9624792</v>
      </c>
      <c r="BR8" s="12">
        <f t="shared" si="21"/>
        <v>0.4521476302136978</v>
      </c>
      <c r="BS8" s="26">
        <v>3800616.42</v>
      </c>
      <c r="BT8" s="26">
        <v>1074316.1000000001</v>
      </c>
      <c r="BU8" s="12">
        <f t="shared" si="22"/>
        <v>0.28266890979753229</v>
      </c>
      <c r="BV8" s="26">
        <v>116801552.05</v>
      </c>
      <c r="BW8" s="26">
        <v>20626979.370000001</v>
      </c>
      <c r="BX8" s="25">
        <f t="shared" si="23"/>
        <v>0.17659850411208641</v>
      </c>
      <c r="BY8" s="24">
        <v>587637173.49000001</v>
      </c>
      <c r="BZ8" s="24">
        <v>311560079.87</v>
      </c>
      <c r="CA8" s="12">
        <f t="shared" si="24"/>
        <v>0.53019123691517434</v>
      </c>
      <c r="CB8" s="3">
        <f t="shared" ref="CB8:CB10" si="28">B8+E8+H8+K8+N8+Q8+T8+W8+Z8+AC8+AF8+AI8+AL8+AO8+AR8+AU8+AX8+BA8+BD8+BG8+BJ8+BM8+BP8+BS8+BV8+BY8</f>
        <v>3013333442.25</v>
      </c>
      <c r="CC8" s="3">
        <f t="shared" si="27"/>
        <v>1230303867.7699997</v>
      </c>
      <c r="CD8" s="19">
        <f t="shared" si="25"/>
        <v>0.4082866670245941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393564090</v>
      </c>
      <c r="C9" s="24">
        <v>121137926.73</v>
      </c>
      <c r="D9" s="25">
        <f t="shared" si="26"/>
        <v>0.30779720459252269</v>
      </c>
      <c r="E9" s="26">
        <v>116752119</v>
      </c>
      <c r="F9" s="26">
        <v>37024693</v>
      </c>
      <c r="G9" s="25">
        <f t="shared" si="0"/>
        <v>0.3171222357000647</v>
      </c>
      <c r="H9" s="26">
        <v>806604727</v>
      </c>
      <c r="I9" s="26">
        <v>242556285.59</v>
      </c>
      <c r="J9" s="25">
        <f t="shared" si="1"/>
        <v>0.30071270037325232</v>
      </c>
      <c r="K9" s="26">
        <v>729264830</v>
      </c>
      <c r="L9" s="26">
        <v>230350430.00999999</v>
      </c>
      <c r="M9" s="25">
        <f t="shared" si="2"/>
        <v>0.3158666379263072</v>
      </c>
      <c r="N9" s="26">
        <v>253898338</v>
      </c>
      <c r="O9" s="26">
        <v>82985049.689999998</v>
      </c>
      <c r="P9" s="25">
        <f t="shared" si="3"/>
        <v>0.32684361128035427</v>
      </c>
      <c r="Q9" s="26">
        <v>226534947</v>
      </c>
      <c r="R9" s="26">
        <v>77466142.870000005</v>
      </c>
      <c r="S9" s="25">
        <f t="shared" si="4"/>
        <v>0.3419611141498623</v>
      </c>
      <c r="T9" s="26">
        <v>605912381</v>
      </c>
      <c r="U9" s="26">
        <v>192390950</v>
      </c>
      <c r="V9" s="25">
        <f t="shared" si="5"/>
        <v>0.31752272446137719</v>
      </c>
      <c r="W9" s="26">
        <v>121015206</v>
      </c>
      <c r="X9" s="26">
        <v>42879988.280000001</v>
      </c>
      <c r="Y9" s="25">
        <f t="shared" si="6"/>
        <v>0.35433553928751732</v>
      </c>
      <c r="Z9" s="26">
        <v>580151271</v>
      </c>
      <c r="AA9" s="26">
        <v>195030261</v>
      </c>
      <c r="AB9" s="25">
        <f t="shared" si="7"/>
        <v>0.33617139313308514</v>
      </c>
      <c r="AC9" s="26">
        <v>603992221</v>
      </c>
      <c r="AD9" s="26">
        <v>168413262.40000001</v>
      </c>
      <c r="AE9" s="25">
        <f t="shared" si="8"/>
        <v>0.27883349577113181</v>
      </c>
      <c r="AF9" s="26">
        <v>176734736</v>
      </c>
      <c r="AG9" s="26">
        <v>60776438.869999997</v>
      </c>
      <c r="AH9" s="25">
        <f t="shared" si="9"/>
        <v>0.34388508023685849</v>
      </c>
      <c r="AI9" s="26">
        <v>818030592</v>
      </c>
      <c r="AJ9" s="26">
        <v>281749204.68000001</v>
      </c>
      <c r="AK9" s="11">
        <f t="shared" si="10"/>
        <v>0.34442379959305974</v>
      </c>
      <c r="AL9" s="26">
        <v>862482040</v>
      </c>
      <c r="AM9" s="26">
        <v>294242453.54000002</v>
      </c>
      <c r="AN9" s="12">
        <f t="shared" si="11"/>
        <v>0.34115777476363451</v>
      </c>
      <c r="AO9" s="26">
        <v>183411281</v>
      </c>
      <c r="AP9" s="26">
        <v>61423097.219999999</v>
      </c>
      <c r="AQ9" s="12">
        <f t="shared" si="12"/>
        <v>0.33489268972501207</v>
      </c>
      <c r="AR9" s="26">
        <v>192507570</v>
      </c>
      <c r="AS9" s="26">
        <v>60565895.719999999</v>
      </c>
      <c r="AT9" s="12">
        <f t="shared" si="13"/>
        <v>0.31461565755570026</v>
      </c>
      <c r="AU9" s="26">
        <v>151059101</v>
      </c>
      <c r="AV9" s="26">
        <v>54127897.609999999</v>
      </c>
      <c r="AW9" s="12">
        <f t="shared" si="14"/>
        <v>0.35832265154285542</v>
      </c>
      <c r="AX9" s="26">
        <v>234974773</v>
      </c>
      <c r="AY9" s="26">
        <v>70430077.909999996</v>
      </c>
      <c r="AZ9" s="12">
        <f t="shared" si="15"/>
        <v>0.29973463538573136</v>
      </c>
      <c r="BA9" s="26">
        <v>110208252</v>
      </c>
      <c r="BB9" s="26">
        <v>33689866.57</v>
      </c>
      <c r="BC9" s="12">
        <f t="shared" si="16"/>
        <v>0.30569277670786393</v>
      </c>
      <c r="BD9" s="26">
        <v>343044783</v>
      </c>
      <c r="BE9" s="26">
        <v>118964725.06</v>
      </c>
      <c r="BF9" s="12">
        <f t="shared" si="17"/>
        <v>0.3467906552014231</v>
      </c>
      <c r="BG9" s="26">
        <v>232367274</v>
      </c>
      <c r="BH9" s="26">
        <v>74779161.640000001</v>
      </c>
      <c r="BI9" s="12">
        <f t="shared" si="18"/>
        <v>0.32181451524021409</v>
      </c>
      <c r="BJ9" s="26">
        <v>164345766</v>
      </c>
      <c r="BK9" s="26">
        <v>53259816</v>
      </c>
      <c r="BL9" s="12">
        <f t="shared" si="19"/>
        <v>0.32407172570542525</v>
      </c>
      <c r="BM9" s="26">
        <v>292170165</v>
      </c>
      <c r="BN9" s="26">
        <v>93167282.900000006</v>
      </c>
      <c r="BO9" s="12">
        <f t="shared" si="20"/>
        <v>0.31888020770361686</v>
      </c>
      <c r="BP9" s="26">
        <v>231702415</v>
      </c>
      <c r="BQ9" s="26">
        <v>80546891.980000004</v>
      </c>
      <c r="BR9" s="12">
        <f t="shared" si="21"/>
        <v>0.34763078313188928</v>
      </c>
      <c r="BS9" s="26">
        <v>186276140</v>
      </c>
      <c r="BT9" s="26">
        <v>62816855.75</v>
      </c>
      <c r="BU9" s="12">
        <f t="shared" si="22"/>
        <v>0.33722437962263979</v>
      </c>
      <c r="BV9" s="26">
        <v>1443904324</v>
      </c>
      <c r="BW9" s="26">
        <v>353398877.68000001</v>
      </c>
      <c r="BX9" s="25">
        <f t="shared" si="23"/>
        <v>0.24475228157845727</v>
      </c>
      <c r="BY9" s="24">
        <v>4007771346</v>
      </c>
      <c r="BZ9" s="24">
        <v>1388666912.8199999</v>
      </c>
      <c r="CA9" s="12">
        <f t="shared" si="24"/>
        <v>0.34649354789313869</v>
      </c>
      <c r="CB9" s="3">
        <f t="shared" si="28"/>
        <v>14068680688</v>
      </c>
      <c r="CC9" s="3">
        <f t="shared" si="27"/>
        <v>4532840445.5199995</v>
      </c>
      <c r="CD9" s="19">
        <f t="shared" si="25"/>
        <v>0.32219371141078806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3896842.13</v>
      </c>
      <c r="C10" s="24">
        <v>3463274.13</v>
      </c>
      <c r="D10" s="25">
        <f t="shared" si="26"/>
        <v>0.88873862847505192</v>
      </c>
      <c r="E10" s="26">
        <v>484340</v>
      </c>
      <c r="F10" s="26">
        <v>111476</v>
      </c>
      <c r="G10" s="25">
        <f t="shared" si="0"/>
        <v>0.2301606309617211</v>
      </c>
      <c r="H10" s="26">
        <v>24871550</v>
      </c>
      <c r="I10" s="26">
        <v>23721127.719999999</v>
      </c>
      <c r="J10" s="25">
        <f t="shared" si="1"/>
        <v>0.95374545293719126</v>
      </c>
      <c r="K10" s="26">
        <v>6516304</v>
      </c>
      <c r="L10" s="26">
        <v>2780788</v>
      </c>
      <c r="M10" s="25">
        <f t="shared" si="2"/>
        <v>0.42674313537244424</v>
      </c>
      <c r="N10" s="26">
        <v>951070</v>
      </c>
      <c r="O10" s="26">
        <v>622968</v>
      </c>
      <c r="P10" s="25">
        <f t="shared" si="3"/>
        <v>0.65501803232149058</v>
      </c>
      <c r="Q10" s="26">
        <v>830180</v>
      </c>
      <c r="R10" s="26">
        <v>309384</v>
      </c>
      <c r="S10" s="25">
        <f t="shared" si="4"/>
        <v>0.37267098701486423</v>
      </c>
      <c r="T10" s="26">
        <v>6908520</v>
      </c>
      <c r="U10" s="26">
        <v>3437468</v>
      </c>
      <c r="V10" s="25">
        <f t="shared" si="5"/>
        <v>0.49756937810124308</v>
      </c>
      <c r="W10" s="26">
        <v>507700</v>
      </c>
      <c r="X10" s="26">
        <v>243398</v>
      </c>
      <c r="Y10" s="25">
        <f t="shared" si="6"/>
        <v>0.47941303919637579</v>
      </c>
      <c r="Z10" s="26">
        <v>4444770</v>
      </c>
      <c r="AA10" s="26">
        <v>882296</v>
      </c>
      <c r="AB10" s="25">
        <f t="shared" si="7"/>
        <v>0.19850205972412521</v>
      </c>
      <c r="AC10" s="26">
        <v>5264991.1399999997</v>
      </c>
      <c r="AD10" s="26">
        <v>995375</v>
      </c>
      <c r="AE10" s="25">
        <f t="shared" si="8"/>
        <v>0.18905539886625528</v>
      </c>
      <c r="AF10" s="26">
        <v>1452270</v>
      </c>
      <c r="AG10" s="26">
        <v>299168</v>
      </c>
      <c r="AH10" s="25">
        <f t="shared" si="9"/>
        <v>0.20600026165933333</v>
      </c>
      <c r="AI10" s="26">
        <v>8446501</v>
      </c>
      <c r="AJ10" s="26">
        <v>4534413</v>
      </c>
      <c r="AK10" s="25">
        <f t="shared" si="10"/>
        <v>0.53683921898547105</v>
      </c>
      <c r="AL10" s="26">
        <v>2407410</v>
      </c>
      <c r="AM10" s="26">
        <v>967702</v>
      </c>
      <c r="AN10" s="25">
        <f t="shared" si="11"/>
        <v>0.40196809018821056</v>
      </c>
      <c r="AO10" s="26">
        <v>2052596.31</v>
      </c>
      <c r="AP10" s="26">
        <v>262279.57</v>
      </c>
      <c r="AQ10" s="25">
        <f t="shared" si="12"/>
        <v>0.12777942195560119</v>
      </c>
      <c r="AR10" s="26">
        <v>27300510</v>
      </c>
      <c r="AS10" s="26">
        <v>457208</v>
      </c>
      <c r="AT10" s="25">
        <f t="shared" si="13"/>
        <v>1.6747232927150444E-2</v>
      </c>
      <c r="AU10" s="26">
        <v>30032269.02</v>
      </c>
      <c r="AV10" s="26">
        <v>17744860</v>
      </c>
      <c r="AW10" s="25">
        <f t="shared" si="14"/>
        <v>0.59085978445993559</v>
      </c>
      <c r="AX10" s="26">
        <v>2902259</v>
      </c>
      <c r="AY10" s="26">
        <v>742468</v>
      </c>
      <c r="AZ10" s="25">
        <f t="shared" si="15"/>
        <v>0.25582417006890151</v>
      </c>
      <c r="BA10" s="26">
        <v>749160</v>
      </c>
      <c r="BB10" s="26">
        <v>309368</v>
      </c>
      <c r="BC10" s="25">
        <f t="shared" si="16"/>
        <v>0.41295317422179506</v>
      </c>
      <c r="BD10" s="26">
        <v>14327748</v>
      </c>
      <c r="BE10" s="26">
        <v>9227762</v>
      </c>
      <c r="BF10" s="25">
        <f t="shared" si="17"/>
        <v>0.64404831799107576</v>
      </c>
      <c r="BG10" s="26">
        <v>1189674</v>
      </c>
      <c r="BH10" s="26">
        <v>433915.42</v>
      </c>
      <c r="BI10" s="25">
        <f t="shared" si="18"/>
        <v>0.36473472564753034</v>
      </c>
      <c r="BJ10" s="26">
        <v>544140</v>
      </c>
      <c r="BK10" s="26">
        <v>127778.72</v>
      </c>
      <c r="BL10" s="25">
        <f t="shared" si="19"/>
        <v>0.23482691954276474</v>
      </c>
      <c r="BM10" s="26">
        <v>36984690</v>
      </c>
      <c r="BN10" s="26">
        <v>5319974.43</v>
      </c>
      <c r="BO10" s="25">
        <f t="shared" si="20"/>
        <v>0.14384261244314878</v>
      </c>
      <c r="BP10" s="26">
        <v>5487593</v>
      </c>
      <c r="BQ10" s="26">
        <v>2320521</v>
      </c>
      <c r="BR10" s="25">
        <f t="shared" si="21"/>
        <v>0.4228668197513919</v>
      </c>
      <c r="BS10" s="26">
        <v>3065712.92</v>
      </c>
      <c r="BT10" s="26">
        <v>548228</v>
      </c>
      <c r="BU10" s="12">
        <f t="shared" si="22"/>
        <v>0.17882561554393683</v>
      </c>
      <c r="BV10" s="26">
        <v>52619262.950000003</v>
      </c>
      <c r="BW10" s="26">
        <v>12632120</v>
      </c>
      <c r="BX10" s="25">
        <f t="shared" si="23"/>
        <v>0.24006645649908329</v>
      </c>
      <c r="BY10" s="24">
        <v>326120120</v>
      </c>
      <c r="BZ10" s="24">
        <v>84984896.829999998</v>
      </c>
      <c r="CA10" s="12">
        <f t="shared" si="24"/>
        <v>0.26059384753691367</v>
      </c>
      <c r="CB10" s="3">
        <f t="shared" si="28"/>
        <v>570358183.47000003</v>
      </c>
      <c r="CC10" s="3">
        <f t="shared" si="27"/>
        <v>177480217.81999996</v>
      </c>
      <c r="CD10" s="19">
        <f t="shared" si="25"/>
        <v>0.31117326438665038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f t="shared" si="26"/>
        <v>0</v>
      </c>
      <c r="E11" s="26">
        <v>48248.52</v>
      </c>
      <c r="F11" s="26">
        <v>48248.52</v>
      </c>
      <c r="G11" s="25">
        <f t="shared" si="0"/>
        <v>1</v>
      </c>
      <c r="H11" s="26">
        <v>450000</v>
      </c>
      <c r="I11" s="26">
        <v>310000</v>
      </c>
      <c r="J11" s="25">
        <f t="shared" si="1"/>
        <v>0.68888888888888888</v>
      </c>
      <c r="K11" s="26">
        <v>0</v>
      </c>
      <c r="L11" s="26">
        <v>0</v>
      </c>
      <c r="M11" s="25">
        <f t="shared" si="2"/>
        <v>0</v>
      </c>
      <c r="N11" s="26">
        <v>0</v>
      </c>
      <c r="O11" s="26">
        <v>0</v>
      </c>
      <c r="P11" s="25">
        <f t="shared" si="3"/>
        <v>0</v>
      </c>
      <c r="Q11" s="26">
        <v>2175000</v>
      </c>
      <c r="R11" s="26">
        <v>76260</v>
      </c>
      <c r="S11" s="25">
        <f t="shared" si="4"/>
        <v>3.5062068965517244E-2</v>
      </c>
      <c r="T11" s="26">
        <v>8943376</v>
      </c>
      <c r="U11" s="26">
        <v>440000</v>
      </c>
      <c r="V11" s="25">
        <f t="shared" si="5"/>
        <v>4.9198423503607584E-2</v>
      </c>
      <c r="W11" s="26">
        <v>386000</v>
      </c>
      <c r="X11" s="26">
        <v>220600</v>
      </c>
      <c r="Y11" s="25">
        <f t="shared" si="6"/>
        <v>0.57150259067357512</v>
      </c>
      <c r="Z11" s="26">
        <v>0</v>
      </c>
      <c r="AA11" s="26">
        <v>0</v>
      </c>
      <c r="AB11" s="25">
        <f t="shared" si="7"/>
        <v>0</v>
      </c>
      <c r="AC11" s="26">
        <v>1825639.21</v>
      </c>
      <c r="AD11" s="26">
        <v>47534.73</v>
      </c>
      <c r="AE11" s="25">
        <f t="shared" si="8"/>
        <v>2.6037307776710168E-2</v>
      </c>
      <c r="AF11" s="26">
        <v>806500</v>
      </c>
      <c r="AG11" s="26">
        <v>306600.28999999998</v>
      </c>
      <c r="AH11" s="25">
        <f t="shared" si="9"/>
        <v>0.38016154990700557</v>
      </c>
      <c r="AI11" s="26">
        <v>250000</v>
      </c>
      <c r="AJ11" s="26">
        <v>0</v>
      </c>
      <c r="AK11" s="11">
        <f t="shared" si="10"/>
        <v>0</v>
      </c>
      <c r="AL11" s="26">
        <v>58508986.5</v>
      </c>
      <c r="AM11" s="26">
        <v>232000</v>
      </c>
      <c r="AN11" s="12">
        <f t="shared" si="11"/>
        <v>3.9652028496511386E-3</v>
      </c>
      <c r="AO11" s="26">
        <v>6253725</v>
      </c>
      <c r="AP11" s="26">
        <v>946500</v>
      </c>
      <c r="AQ11" s="25">
        <f t="shared" si="12"/>
        <v>0.15134979552186897</v>
      </c>
      <c r="AR11" s="26">
        <v>8540000</v>
      </c>
      <c r="AS11" s="26">
        <v>0</v>
      </c>
      <c r="AT11" s="25">
        <f t="shared" si="13"/>
        <v>0</v>
      </c>
      <c r="AU11" s="26">
        <v>9301911.0199999996</v>
      </c>
      <c r="AV11" s="26">
        <v>27308.12</v>
      </c>
      <c r="AW11" s="12">
        <f t="shared" si="14"/>
        <v>2.93575373289262E-3</v>
      </c>
      <c r="AX11" s="26">
        <v>2302228.23</v>
      </c>
      <c r="AY11" s="26">
        <v>0</v>
      </c>
      <c r="AZ11" s="12">
        <f t="shared" si="15"/>
        <v>0</v>
      </c>
      <c r="BA11" s="26">
        <v>1300000</v>
      </c>
      <c r="BB11" s="26">
        <v>336374.62</v>
      </c>
      <c r="BC11" s="25">
        <f t="shared" si="16"/>
        <v>0.25874970769230771</v>
      </c>
      <c r="BD11" s="26">
        <v>7691830</v>
      </c>
      <c r="BE11" s="26">
        <v>468674.92</v>
      </c>
      <c r="BF11" s="12">
        <f t="shared" si="17"/>
        <v>6.0931523447606092E-2</v>
      </c>
      <c r="BG11" s="26">
        <v>0</v>
      </c>
      <c r="BH11" s="26">
        <v>86000</v>
      </c>
      <c r="BI11" s="12">
        <f t="shared" si="18"/>
        <v>0</v>
      </c>
      <c r="BJ11" s="26">
        <v>2638060</v>
      </c>
      <c r="BK11" s="26">
        <v>0</v>
      </c>
      <c r="BL11" s="25">
        <f t="shared" si="19"/>
        <v>0</v>
      </c>
      <c r="BM11" s="26">
        <v>0</v>
      </c>
      <c r="BN11" s="26">
        <v>31000</v>
      </c>
      <c r="BO11" s="25">
        <f t="shared" si="20"/>
        <v>0</v>
      </c>
      <c r="BP11" s="26">
        <v>0</v>
      </c>
      <c r="BQ11" s="26">
        <v>0</v>
      </c>
      <c r="BR11" s="25">
        <f t="shared" si="21"/>
        <v>0</v>
      </c>
      <c r="BS11" s="26">
        <v>0</v>
      </c>
      <c r="BT11" s="26">
        <v>148503</v>
      </c>
      <c r="BU11" s="12">
        <f t="shared" si="22"/>
        <v>0</v>
      </c>
      <c r="BV11" s="26">
        <v>0</v>
      </c>
      <c r="BW11" s="26">
        <v>0</v>
      </c>
      <c r="BX11" s="25">
        <f t="shared" si="23"/>
        <v>0</v>
      </c>
      <c r="BY11" s="24">
        <v>378996300</v>
      </c>
      <c r="BZ11" s="24">
        <v>208476.75</v>
      </c>
      <c r="CA11" s="12">
        <f t="shared" si="24"/>
        <v>5.5007595060954423E-4</v>
      </c>
      <c r="CB11" s="3">
        <f>B11+E11+H11+K11+N11+Q11+T11+W11+Z11+AC11+AF11+AI11+AL11+AO11+AR11+AU11+AX11+BA11+BD11+BG11+BJ11+BM11+BP11+BS11+BV11+BY11</f>
        <v>490417804.48000002</v>
      </c>
      <c r="CC11" s="3">
        <f t="shared" si="27"/>
        <v>3934080.95</v>
      </c>
      <c r="CD11" s="19">
        <f t="shared" si="25"/>
        <v>8.0218966645621403E-3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658734873.66999996</v>
      </c>
      <c r="C12" s="28">
        <v>212744773.81999999</v>
      </c>
      <c r="D12" s="16">
        <f t="shared" si="26"/>
        <v>0.32295963417685503</v>
      </c>
      <c r="E12" s="29">
        <v>207279215.52000001</v>
      </c>
      <c r="F12" s="29">
        <v>61623802.119999997</v>
      </c>
      <c r="G12" s="16">
        <f t="shared" si="0"/>
        <v>0.29729851092597376</v>
      </c>
      <c r="H12" s="29">
        <v>1806089343.02</v>
      </c>
      <c r="I12" s="29">
        <v>684148000.46000004</v>
      </c>
      <c r="J12" s="16">
        <f t="shared" si="1"/>
        <v>0.37880075152651183</v>
      </c>
      <c r="K12" s="29">
        <v>1314016746.5599999</v>
      </c>
      <c r="L12" s="29">
        <v>430936980.20999998</v>
      </c>
      <c r="M12" s="16">
        <f t="shared" si="2"/>
        <v>0.32795394833297337</v>
      </c>
      <c r="N12" s="29">
        <v>454343495.50999999</v>
      </c>
      <c r="O12" s="29">
        <v>138686416.33000001</v>
      </c>
      <c r="P12" s="16">
        <f t="shared" si="3"/>
        <v>0.30524573962333212</v>
      </c>
      <c r="Q12" s="29">
        <v>386567999.74000001</v>
      </c>
      <c r="R12" s="29">
        <v>132042293.41</v>
      </c>
      <c r="S12" s="16">
        <f t="shared" si="4"/>
        <v>0.3415758508174751</v>
      </c>
      <c r="T12" s="29">
        <v>1264003937.1300001</v>
      </c>
      <c r="U12" s="29">
        <v>416574207.97000003</v>
      </c>
      <c r="V12" s="16">
        <f t="shared" si="5"/>
        <v>0.32956717596612695</v>
      </c>
      <c r="W12" s="29">
        <v>291895120.38</v>
      </c>
      <c r="X12" s="29">
        <v>80580393.219999999</v>
      </c>
      <c r="Y12" s="16">
        <f t="shared" si="6"/>
        <v>0.27605940488178571</v>
      </c>
      <c r="Z12" s="29">
        <v>1236551564.77</v>
      </c>
      <c r="AA12" s="29">
        <v>441926554.76999998</v>
      </c>
      <c r="AB12" s="16">
        <f t="shared" si="7"/>
        <v>0.35738627272870649</v>
      </c>
      <c r="AC12" s="29">
        <v>1073276231.83</v>
      </c>
      <c r="AD12" s="29">
        <v>371843158.52999997</v>
      </c>
      <c r="AE12" s="16">
        <f t="shared" si="8"/>
        <v>0.34645615686092779</v>
      </c>
      <c r="AF12" s="29">
        <v>307093402.68000001</v>
      </c>
      <c r="AG12" s="29">
        <v>109222956.22</v>
      </c>
      <c r="AH12" s="16">
        <f t="shared" si="9"/>
        <v>0.35566689243993105</v>
      </c>
      <c r="AI12" s="29">
        <v>1722893853.1600001</v>
      </c>
      <c r="AJ12" s="29">
        <v>541167524.80999994</v>
      </c>
      <c r="AK12" s="16">
        <f t="shared" si="10"/>
        <v>0.31410381075852811</v>
      </c>
      <c r="AL12" s="29">
        <v>1981705894.3699999</v>
      </c>
      <c r="AM12" s="29">
        <v>603627030.15999997</v>
      </c>
      <c r="AN12" s="16">
        <f t="shared" si="11"/>
        <v>0.30459970466601344</v>
      </c>
      <c r="AO12" s="29">
        <v>415983111.80000001</v>
      </c>
      <c r="AP12" s="29">
        <v>136820124.69</v>
      </c>
      <c r="AQ12" s="16">
        <f t="shared" si="12"/>
        <v>0.32890788305795832</v>
      </c>
      <c r="AR12" s="29">
        <v>521434098.69</v>
      </c>
      <c r="AS12" s="29">
        <v>141396038.96000001</v>
      </c>
      <c r="AT12" s="16">
        <f t="shared" si="13"/>
        <v>0.27116761123837047</v>
      </c>
      <c r="AU12" s="29">
        <v>370410887.38</v>
      </c>
      <c r="AV12" s="29">
        <v>117757322.70999999</v>
      </c>
      <c r="AW12" s="16">
        <f t="shared" si="14"/>
        <v>0.31790999325890279</v>
      </c>
      <c r="AX12" s="29">
        <v>548296173.03999996</v>
      </c>
      <c r="AY12" s="29">
        <v>200438972.66999999</v>
      </c>
      <c r="AZ12" s="16">
        <f t="shared" si="15"/>
        <v>0.36556697370086755</v>
      </c>
      <c r="BA12" s="29">
        <v>268878146.05000001</v>
      </c>
      <c r="BB12" s="29">
        <v>97217749.769999996</v>
      </c>
      <c r="BC12" s="16">
        <f t="shared" si="16"/>
        <v>0.36156806046974749</v>
      </c>
      <c r="BD12" s="29">
        <v>704631075.32000005</v>
      </c>
      <c r="BE12" s="29">
        <v>245013072.18000001</v>
      </c>
      <c r="BF12" s="16">
        <f t="shared" si="17"/>
        <v>0.3477182326492344</v>
      </c>
      <c r="BG12" s="29">
        <v>490097223.30000001</v>
      </c>
      <c r="BH12" s="29">
        <v>169274766.69999999</v>
      </c>
      <c r="BI12" s="16">
        <f t="shared" si="18"/>
        <v>0.34539017699429597</v>
      </c>
      <c r="BJ12" s="29">
        <v>286419294</v>
      </c>
      <c r="BK12" s="29">
        <v>106200388.34999999</v>
      </c>
      <c r="BL12" s="16">
        <f t="shared" si="19"/>
        <v>0.37078643294889202</v>
      </c>
      <c r="BM12" s="29">
        <v>629618265.60000002</v>
      </c>
      <c r="BN12" s="29">
        <v>223550876.66</v>
      </c>
      <c r="BO12" s="16">
        <f t="shared" si="20"/>
        <v>0.35505780069287746</v>
      </c>
      <c r="BP12" s="29">
        <v>384228788.38999999</v>
      </c>
      <c r="BQ12" s="29">
        <v>130880132.86</v>
      </c>
      <c r="BR12" s="16">
        <f t="shared" si="21"/>
        <v>0.34063073047809739</v>
      </c>
      <c r="BS12" s="29">
        <v>350591477.33999997</v>
      </c>
      <c r="BT12" s="29">
        <v>106980732.06</v>
      </c>
      <c r="BU12" s="16">
        <f t="shared" si="22"/>
        <v>0.3051435615939152</v>
      </c>
      <c r="BV12" s="29">
        <v>3497756805.6500001</v>
      </c>
      <c r="BW12" s="29">
        <v>1135509321.29</v>
      </c>
      <c r="BX12" s="16">
        <f t="shared" si="23"/>
        <v>0.32463930009536052</v>
      </c>
      <c r="BY12" s="28">
        <v>9275650821.4899998</v>
      </c>
      <c r="BZ12" s="28">
        <v>3290969536.6799998</v>
      </c>
      <c r="CA12" s="16">
        <f t="shared" si="24"/>
        <v>0.35479661751123925</v>
      </c>
      <c r="CB12" s="3">
        <f>BY12+BV12+BS12+BP12+BM12+BJ12+BG12+BD12+BA12+AX12+AU12+AR12+AO12+AL12+AI12+AF12+AC12+Z12+W12+T12+Q12+N12+K12+H12+E12+B12</f>
        <v>30448447846.389999</v>
      </c>
      <c r="CC12" s="3">
        <f>BZ12+BW12+BT12+BQ12+BN12+BK12+BH12+BE12+BB12+AY12+AV12+AS12+AP12+AM12+AJ12+AG12+AD12+AA12+X12+U12+R12+O12+L12+I12+F12+C12</f>
        <v>10327133127.609999</v>
      </c>
      <c r="CD12" s="16">
        <f t="shared" si="25"/>
        <v>0.33916780190929813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66808809</v>
      </c>
      <c r="C13" s="26">
        <v>17292219.539999999</v>
      </c>
      <c r="D13" s="25">
        <f t="shared" si="26"/>
        <v>0.25883142954995647</v>
      </c>
      <c r="E13" s="26">
        <v>33063295.739999998</v>
      </c>
      <c r="F13" s="26">
        <v>8037929.8600000003</v>
      </c>
      <c r="G13" s="25">
        <f t="shared" si="0"/>
        <v>0.24310733942580645</v>
      </c>
      <c r="H13" s="26">
        <v>234337606.28</v>
      </c>
      <c r="I13" s="26">
        <v>71296535.780000001</v>
      </c>
      <c r="J13" s="25">
        <f t="shared" si="1"/>
        <v>0.30424709423211749</v>
      </c>
      <c r="K13" s="26">
        <v>114595692</v>
      </c>
      <c r="L13" s="26">
        <v>29495210.039999999</v>
      </c>
      <c r="M13" s="25">
        <f t="shared" si="2"/>
        <v>0.2573849812783538</v>
      </c>
      <c r="N13" s="26">
        <v>50195597.590000004</v>
      </c>
      <c r="O13" s="26">
        <v>14662730.060000001</v>
      </c>
      <c r="P13" s="25">
        <f t="shared" si="3"/>
        <v>0.29211187363015112</v>
      </c>
      <c r="Q13" s="26">
        <v>44034020.640000001</v>
      </c>
      <c r="R13" s="26">
        <v>12897616.130000001</v>
      </c>
      <c r="S13" s="25">
        <f t="shared" si="4"/>
        <v>0.29290116919925213</v>
      </c>
      <c r="T13" s="24">
        <v>184402117.66999999</v>
      </c>
      <c r="U13" s="24">
        <v>49823072.32</v>
      </c>
      <c r="V13" s="25">
        <f t="shared" si="5"/>
        <v>0.27018709410464442</v>
      </c>
      <c r="W13" s="24">
        <v>38834249.5</v>
      </c>
      <c r="X13" s="24">
        <v>12007663.16</v>
      </c>
      <c r="Y13" s="25">
        <f t="shared" si="6"/>
        <v>0.30920291532864569</v>
      </c>
      <c r="Z13" s="26">
        <v>90492762.840000004</v>
      </c>
      <c r="AA13" s="26">
        <v>25267702.93</v>
      </c>
      <c r="AB13" s="25">
        <f t="shared" si="7"/>
        <v>0.27922346646301155</v>
      </c>
      <c r="AC13" s="24">
        <v>109692226.12</v>
      </c>
      <c r="AD13" s="24">
        <v>34732874.939999998</v>
      </c>
      <c r="AE13" s="25">
        <f t="shared" si="8"/>
        <v>0.31663934782400416</v>
      </c>
      <c r="AF13" s="24">
        <v>32881218</v>
      </c>
      <c r="AG13" s="24">
        <v>10706480.34</v>
      </c>
      <c r="AH13" s="25">
        <f t="shared" si="9"/>
        <v>0.32561081952621096</v>
      </c>
      <c r="AI13" s="26">
        <v>93777032.099999994</v>
      </c>
      <c r="AJ13" s="26">
        <v>23760590.25</v>
      </c>
      <c r="AK13" s="11">
        <f t="shared" si="10"/>
        <v>0.25337323775253068</v>
      </c>
      <c r="AL13" s="24">
        <v>145412772.77000001</v>
      </c>
      <c r="AM13" s="24">
        <v>39738593.740000002</v>
      </c>
      <c r="AN13" s="12">
        <f t="shared" si="11"/>
        <v>0.27328131485983492</v>
      </c>
      <c r="AO13" s="24">
        <v>60887904.259999998</v>
      </c>
      <c r="AP13" s="24">
        <v>16989209.07</v>
      </c>
      <c r="AQ13" s="12">
        <f t="shared" si="12"/>
        <v>0.27902436906768319</v>
      </c>
      <c r="AR13" s="24">
        <v>53832410.200000003</v>
      </c>
      <c r="AS13" s="24">
        <v>15422413.01</v>
      </c>
      <c r="AT13" s="12">
        <f t="shared" si="13"/>
        <v>0.28648936491422411</v>
      </c>
      <c r="AU13" s="24">
        <v>56883890.130000003</v>
      </c>
      <c r="AV13" s="24">
        <v>18726641.780000001</v>
      </c>
      <c r="AW13" s="12">
        <f t="shared" si="14"/>
        <v>0.32920817716936968</v>
      </c>
      <c r="AX13" s="24">
        <v>52373433.729999997</v>
      </c>
      <c r="AY13" s="24">
        <v>14903592.560000001</v>
      </c>
      <c r="AZ13" s="12">
        <f t="shared" si="15"/>
        <v>0.28456397640132353</v>
      </c>
      <c r="BA13" s="24">
        <v>32415185.850000001</v>
      </c>
      <c r="BB13" s="24">
        <v>10956091.279999999</v>
      </c>
      <c r="BC13" s="12">
        <f t="shared" si="16"/>
        <v>0.33799254863750838</v>
      </c>
      <c r="BD13" s="24">
        <v>82124697.510000005</v>
      </c>
      <c r="BE13" s="24">
        <v>22751692.91</v>
      </c>
      <c r="BF13" s="12">
        <f t="shared" si="17"/>
        <v>0.27703837700260164</v>
      </c>
      <c r="BG13" s="24">
        <v>65062421.68</v>
      </c>
      <c r="BH13" s="24">
        <v>16951915.5</v>
      </c>
      <c r="BI13" s="12">
        <f t="shared" si="18"/>
        <v>0.26054848654997065</v>
      </c>
      <c r="BJ13" s="26">
        <v>38617811</v>
      </c>
      <c r="BK13" s="26">
        <v>10910397.279999999</v>
      </c>
      <c r="BL13" s="12">
        <f t="shared" si="19"/>
        <v>0.28252241640521775</v>
      </c>
      <c r="BM13" s="26">
        <v>77704614.040000007</v>
      </c>
      <c r="BN13" s="26">
        <v>16123934.470000001</v>
      </c>
      <c r="BO13" s="12">
        <f t="shared" si="20"/>
        <v>0.2075029220491319</v>
      </c>
      <c r="BP13" s="26">
        <v>51033986</v>
      </c>
      <c r="BQ13" s="26">
        <v>11051460.82</v>
      </c>
      <c r="BR13" s="12">
        <f t="shared" si="21"/>
        <v>0.21655100230658056</v>
      </c>
      <c r="BS13" s="26">
        <v>50036615.600000001</v>
      </c>
      <c r="BT13" s="26">
        <v>14671014.91</v>
      </c>
      <c r="BU13" s="12">
        <f t="shared" si="22"/>
        <v>0.29320558023512683</v>
      </c>
      <c r="BV13" s="26">
        <v>314933714</v>
      </c>
      <c r="BW13" s="26">
        <v>84929056.099999994</v>
      </c>
      <c r="BX13" s="25">
        <f t="shared" si="23"/>
        <v>0.26967279882902595</v>
      </c>
      <c r="BY13" s="26">
        <v>964226288.38</v>
      </c>
      <c r="BZ13" s="26">
        <v>200531769.83000001</v>
      </c>
      <c r="CA13" s="12">
        <f t="shared" si="24"/>
        <v>0.20797168905954033</v>
      </c>
      <c r="CB13" s="3">
        <f t="shared" ref="CB13:CC28" si="29">BY13+BV13+BS13+BP13+BM13+BJ13+BG13+BD13+BA13+AX13+AU13+AR13+AO13+AL13+AI13+AF13+AC13+Z13+W13+T13+Q13+N13+K13+H13+E13+B13</f>
        <v>3138660372.6300001</v>
      </c>
      <c r="CC13" s="3">
        <f t="shared" si="29"/>
        <v>804638408.60999978</v>
      </c>
      <c r="CD13" s="19">
        <f t="shared" si="25"/>
        <v>0.25636364342783713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1274628</v>
      </c>
      <c r="C14" s="26">
        <v>314229.03000000003</v>
      </c>
      <c r="D14" s="25">
        <f t="shared" si="26"/>
        <v>0.24652606878242125</v>
      </c>
      <c r="E14" s="26">
        <v>485182</v>
      </c>
      <c r="F14" s="26">
        <v>28063.21</v>
      </c>
      <c r="G14" s="25">
        <f t="shared" si="0"/>
        <v>5.7840583533601823E-2</v>
      </c>
      <c r="H14" s="26">
        <v>2754284</v>
      </c>
      <c r="I14" s="26">
        <v>756358.27</v>
      </c>
      <c r="J14" s="25">
        <f t="shared" si="1"/>
        <v>0.27461157600305564</v>
      </c>
      <c r="K14" s="26">
        <v>2415611</v>
      </c>
      <c r="L14" s="26">
        <v>560258.14</v>
      </c>
      <c r="M14" s="25">
        <f t="shared" si="2"/>
        <v>0.23193226889594393</v>
      </c>
      <c r="N14" s="26">
        <v>793562</v>
      </c>
      <c r="O14" s="26">
        <v>152387.01</v>
      </c>
      <c r="P14" s="25">
        <f t="shared" si="3"/>
        <v>0.19202911681758955</v>
      </c>
      <c r="Q14" s="26">
        <v>637314</v>
      </c>
      <c r="R14" s="26">
        <v>149542.22</v>
      </c>
      <c r="S14" s="25">
        <f t="shared" si="4"/>
        <v>0.23464449235384754</v>
      </c>
      <c r="T14" s="24">
        <v>2456742</v>
      </c>
      <c r="U14" s="24">
        <v>625602.80000000005</v>
      </c>
      <c r="V14" s="25">
        <f t="shared" si="5"/>
        <v>0.254647333745261</v>
      </c>
      <c r="W14" s="24">
        <v>548915</v>
      </c>
      <c r="X14" s="24">
        <v>179002.22</v>
      </c>
      <c r="Y14" s="25">
        <f t="shared" si="6"/>
        <v>0.32610189191404865</v>
      </c>
      <c r="Z14" s="26">
        <v>770944</v>
      </c>
      <c r="AA14" s="26">
        <v>202665.92</v>
      </c>
      <c r="AB14" s="25">
        <f t="shared" si="7"/>
        <v>0.26288020919807409</v>
      </c>
      <c r="AC14" s="24">
        <v>1531611</v>
      </c>
      <c r="AD14" s="24">
        <v>265696.81</v>
      </c>
      <c r="AE14" s="25">
        <f t="shared" si="8"/>
        <v>0.17347538637421642</v>
      </c>
      <c r="AF14" s="24">
        <v>553024</v>
      </c>
      <c r="AG14" s="24">
        <v>88886.05</v>
      </c>
      <c r="AH14" s="25">
        <f t="shared" si="9"/>
        <v>0.16072729212475409</v>
      </c>
      <c r="AI14" s="26">
        <v>341272</v>
      </c>
      <c r="AJ14" s="26">
        <v>84482.61</v>
      </c>
      <c r="AK14" s="11">
        <f t="shared" si="10"/>
        <v>0.24755212850746619</v>
      </c>
      <c r="AL14" s="24">
        <v>1583006</v>
      </c>
      <c r="AM14" s="24">
        <v>239691.62</v>
      </c>
      <c r="AN14" s="12">
        <f t="shared" si="11"/>
        <v>0.15141548421168333</v>
      </c>
      <c r="AO14" s="24">
        <v>440183.28</v>
      </c>
      <c r="AP14" s="24">
        <v>41228.480000000003</v>
      </c>
      <c r="AQ14" s="12">
        <f t="shared" si="12"/>
        <v>9.3662076396904492E-2</v>
      </c>
      <c r="AR14" s="24">
        <v>760666</v>
      </c>
      <c r="AS14" s="24">
        <v>194372.95</v>
      </c>
      <c r="AT14" s="12">
        <f t="shared" si="13"/>
        <v>0.25552995664325739</v>
      </c>
      <c r="AU14" s="24">
        <v>711362</v>
      </c>
      <c r="AV14" s="24">
        <v>95159</v>
      </c>
      <c r="AW14" s="12">
        <f t="shared" si="14"/>
        <v>0.13377014796966946</v>
      </c>
      <c r="AX14" s="24">
        <v>999145</v>
      </c>
      <c r="AY14" s="24">
        <v>61828.6</v>
      </c>
      <c r="AZ14" s="12">
        <f t="shared" si="15"/>
        <v>6.1881508689929886E-2</v>
      </c>
      <c r="BA14" s="24">
        <v>573588</v>
      </c>
      <c r="BB14" s="24">
        <v>71824.98</v>
      </c>
      <c r="BC14" s="12">
        <f t="shared" si="16"/>
        <v>0.12522050670516119</v>
      </c>
      <c r="BD14" s="24">
        <v>664043</v>
      </c>
      <c r="BE14" s="24">
        <v>171476.7</v>
      </c>
      <c r="BF14" s="12">
        <f t="shared" si="17"/>
        <v>0.25823131935733079</v>
      </c>
      <c r="BG14" s="24">
        <v>423506</v>
      </c>
      <c r="BH14" s="24">
        <v>156854</v>
      </c>
      <c r="BI14" s="12">
        <f t="shared" si="18"/>
        <v>0.37037019546358257</v>
      </c>
      <c r="BJ14" s="26">
        <v>532466</v>
      </c>
      <c r="BK14" s="26">
        <v>134042.14000000001</v>
      </c>
      <c r="BL14" s="12">
        <f t="shared" si="19"/>
        <v>0.25173840207637671</v>
      </c>
      <c r="BM14" s="26">
        <v>1151278</v>
      </c>
      <c r="BN14" s="26">
        <v>220751.25</v>
      </c>
      <c r="BO14" s="12">
        <f t="shared" si="20"/>
        <v>0.19174452217448784</v>
      </c>
      <c r="BP14" s="26">
        <v>585921</v>
      </c>
      <c r="BQ14" s="26">
        <v>93279.039999999994</v>
      </c>
      <c r="BR14" s="12">
        <f t="shared" si="21"/>
        <v>0.15920071135869851</v>
      </c>
      <c r="BS14" s="26">
        <v>511907</v>
      </c>
      <c r="BT14" s="26">
        <v>7750</v>
      </c>
      <c r="BU14" s="12">
        <f t="shared" si="22"/>
        <v>1.5139468692555483E-2</v>
      </c>
      <c r="BV14" s="26">
        <v>0</v>
      </c>
      <c r="BW14" s="26">
        <v>0</v>
      </c>
      <c r="BX14" s="25">
        <f t="shared" si="23"/>
        <v>0</v>
      </c>
      <c r="BY14" s="26">
        <v>0</v>
      </c>
      <c r="BZ14" s="26">
        <v>0</v>
      </c>
      <c r="CA14" s="12">
        <f t="shared" si="24"/>
        <v>0</v>
      </c>
      <c r="CB14" s="3">
        <f t="shared" si="29"/>
        <v>23500160.280000001</v>
      </c>
      <c r="CC14" s="3">
        <f t="shared" si="29"/>
        <v>4895433.0500000007</v>
      </c>
      <c r="CD14" s="19">
        <f t="shared" si="25"/>
        <v>0.20831487920387923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6579294</v>
      </c>
      <c r="C15" s="26">
        <v>1501781.66</v>
      </c>
      <c r="D15" s="25">
        <f t="shared" si="26"/>
        <v>0.22825878582109266</v>
      </c>
      <c r="E15" s="26">
        <v>2495657</v>
      </c>
      <c r="F15" s="26">
        <v>516511.19</v>
      </c>
      <c r="G15" s="25">
        <f t="shared" si="0"/>
        <v>0.20696401388492089</v>
      </c>
      <c r="H15" s="26">
        <v>14839578</v>
      </c>
      <c r="I15" s="26">
        <v>4148000.78</v>
      </c>
      <c r="J15" s="25">
        <f t="shared" si="1"/>
        <v>0.27952282605340933</v>
      </c>
      <c r="K15" s="26">
        <v>13516488</v>
      </c>
      <c r="L15" s="26">
        <v>2218458.4900000002</v>
      </c>
      <c r="M15" s="25">
        <f t="shared" si="2"/>
        <v>0.16412980132117161</v>
      </c>
      <c r="N15" s="26">
        <v>3747888.38</v>
      </c>
      <c r="O15" s="26">
        <v>833200.79</v>
      </c>
      <c r="P15" s="25">
        <f t="shared" si="3"/>
        <v>0.22231206095844297</v>
      </c>
      <c r="Q15" s="26">
        <v>3270747</v>
      </c>
      <c r="R15" s="26">
        <v>773404.06</v>
      </c>
      <c r="S15" s="25">
        <f t="shared" si="4"/>
        <v>0.23646098582372774</v>
      </c>
      <c r="T15" s="24">
        <v>13965786</v>
      </c>
      <c r="U15" s="24">
        <v>3363917.6</v>
      </c>
      <c r="V15" s="25">
        <f t="shared" si="5"/>
        <v>0.24086847671874681</v>
      </c>
      <c r="W15" s="24">
        <v>3115620</v>
      </c>
      <c r="X15" s="24">
        <v>638601.66</v>
      </c>
      <c r="Y15" s="25">
        <f t="shared" si="6"/>
        <v>0.20496776243572709</v>
      </c>
      <c r="Z15" s="26">
        <v>10457680</v>
      </c>
      <c r="AA15" s="26">
        <v>1814535.12</v>
      </c>
      <c r="AB15" s="25">
        <f t="shared" si="7"/>
        <v>0.17351220538398576</v>
      </c>
      <c r="AC15" s="24">
        <v>7363127</v>
      </c>
      <c r="AD15" s="24">
        <v>1845083.2</v>
      </c>
      <c r="AE15" s="25">
        <f t="shared" si="8"/>
        <v>0.25058418794080284</v>
      </c>
      <c r="AF15" s="24">
        <v>4883321</v>
      </c>
      <c r="AG15" s="24">
        <v>1233528.08</v>
      </c>
      <c r="AH15" s="25">
        <f t="shared" si="9"/>
        <v>0.25260024479242715</v>
      </c>
      <c r="AI15" s="26">
        <v>13285957</v>
      </c>
      <c r="AJ15" s="26">
        <v>3632600.79</v>
      </c>
      <c r="AK15" s="11">
        <f t="shared" si="10"/>
        <v>0.27341656984137463</v>
      </c>
      <c r="AL15" s="24">
        <v>9076236</v>
      </c>
      <c r="AM15" s="24">
        <v>1697792.89</v>
      </c>
      <c r="AN15" s="12">
        <f t="shared" si="11"/>
        <v>0.1870591388324411</v>
      </c>
      <c r="AO15" s="24">
        <v>5715744.2300000004</v>
      </c>
      <c r="AP15" s="24">
        <v>847463.3</v>
      </c>
      <c r="AQ15" s="12">
        <f t="shared" si="12"/>
        <v>0.14826823347901974</v>
      </c>
      <c r="AR15" s="24">
        <v>5957575</v>
      </c>
      <c r="AS15" s="24">
        <v>979594.61</v>
      </c>
      <c r="AT15" s="12">
        <f t="shared" si="13"/>
        <v>0.16442841424572918</v>
      </c>
      <c r="AU15" s="24">
        <v>5444552.25</v>
      </c>
      <c r="AV15" s="24">
        <v>1357083.4</v>
      </c>
      <c r="AW15" s="12">
        <f t="shared" si="14"/>
        <v>0.24925528081762829</v>
      </c>
      <c r="AX15" s="24">
        <v>5095961</v>
      </c>
      <c r="AY15" s="24">
        <v>1684928.65</v>
      </c>
      <c r="AZ15" s="12">
        <f t="shared" si="15"/>
        <v>0.33064002059670394</v>
      </c>
      <c r="BA15" s="24">
        <v>2880360</v>
      </c>
      <c r="BB15" s="24">
        <v>620966.67000000004</v>
      </c>
      <c r="BC15" s="12">
        <f t="shared" si="16"/>
        <v>0.21558647877348666</v>
      </c>
      <c r="BD15" s="24">
        <v>8929042</v>
      </c>
      <c r="BE15" s="24">
        <v>1628592.95</v>
      </c>
      <c r="BF15" s="12">
        <f t="shared" si="17"/>
        <v>0.18239279756999688</v>
      </c>
      <c r="BG15" s="24">
        <v>4369575</v>
      </c>
      <c r="BH15" s="24">
        <v>924116.06</v>
      </c>
      <c r="BI15" s="12">
        <f t="shared" si="18"/>
        <v>0.21148877407985903</v>
      </c>
      <c r="BJ15" s="26">
        <v>5035820</v>
      </c>
      <c r="BK15" s="26">
        <v>694239.91</v>
      </c>
      <c r="BL15" s="12">
        <f t="shared" si="19"/>
        <v>0.13786035044938064</v>
      </c>
      <c r="BM15" s="26">
        <v>6727841</v>
      </c>
      <c r="BN15" s="26">
        <v>1238211.81</v>
      </c>
      <c r="BO15" s="12">
        <f t="shared" si="20"/>
        <v>0.18404296564083486</v>
      </c>
      <c r="BP15" s="26">
        <v>3729731</v>
      </c>
      <c r="BQ15" s="26">
        <v>612029.87</v>
      </c>
      <c r="BR15" s="12">
        <f t="shared" si="21"/>
        <v>0.1640949092575309</v>
      </c>
      <c r="BS15" s="26">
        <v>3554763</v>
      </c>
      <c r="BT15" s="26">
        <v>705468.94</v>
      </c>
      <c r="BU15" s="12">
        <f t="shared" si="22"/>
        <v>0.19845737676463943</v>
      </c>
      <c r="BV15" s="26">
        <v>61841862.890000001</v>
      </c>
      <c r="BW15" s="26">
        <v>6725663.25</v>
      </c>
      <c r="BX15" s="25">
        <f t="shared" si="23"/>
        <v>0.1087558319833143</v>
      </c>
      <c r="BY15" s="26">
        <v>52941983</v>
      </c>
      <c r="BZ15" s="26">
        <v>13887833.720000001</v>
      </c>
      <c r="CA15" s="12">
        <f t="shared" si="24"/>
        <v>0.26232175171829136</v>
      </c>
      <c r="CB15" s="3">
        <f t="shared" si="29"/>
        <v>278822189.75</v>
      </c>
      <c r="CC15" s="3">
        <f t="shared" si="29"/>
        <v>56123609.449999988</v>
      </c>
      <c r="CD15" s="19">
        <f t="shared" si="25"/>
        <v>0.20128817401628626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24551036.149999999</v>
      </c>
      <c r="C16" s="26">
        <v>5144491.87</v>
      </c>
      <c r="D16" s="25">
        <f t="shared" si="26"/>
        <v>0.20954275976657713</v>
      </c>
      <c r="E16" s="26">
        <v>13938809</v>
      </c>
      <c r="F16" s="26">
        <v>1441015.82</v>
      </c>
      <c r="G16" s="25">
        <f t="shared" si="0"/>
        <v>0.10338156007446547</v>
      </c>
      <c r="H16" s="26">
        <v>151643483.49000001</v>
      </c>
      <c r="I16" s="26">
        <v>18639740.809999999</v>
      </c>
      <c r="J16" s="25">
        <f t="shared" si="1"/>
        <v>0.12291817875068255</v>
      </c>
      <c r="K16" s="26">
        <v>83666630.769999996</v>
      </c>
      <c r="L16" s="26">
        <v>12634333.960000001</v>
      </c>
      <c r="M16" s="25">
        <f t="shared" si="2"/>
        <v>0.15100804040659713</v>
      </c>
      <c r="N16" s="26">
        <v>27232080.190000001</v>
      </c>
      <c r="O16" s="26">
        <v>2944867.61</v>
      </c>
      <c r="P16" s="25">
        <f t="shared" si="3"/>
        <v>0.10813964961374475</v>
      </c>
      <c r="Q16" s="26">
        <v>35094190.979999997</v>
      </c>
      <c r="R16" s="26">
        <v>12210076.460000001</v>
      </c>
      <c r="S16" s="25">
        <f t="shared" si="4"/>
        <v>0.347923007171143</v>
      </c>
      <c r="T16" s="24">
        <v>65193005.57</v>
      </c>
      <c r="U16" s="24">
        <v>7137455.6100000003</v>
      </c>
      <c r="V16" s="25">
        <f t="shared" si="5"/>
        <v>0.10948192290868175</v>
      </c>
      <c r="W16" s="24">
        <v>47072210.060000002</v>
      </c>
      <c r="X16" s="24">
        <v>4904593.41</v>
      </c>
      <c r="Y16" s="25">
        <f t="shared" si="6"/>
        <v>0.10419297083668733</v>
      </c>
      <c r="Z16" s="26">
        <v>133122943.2</v>
      </c>
      <c r="AA16" s="26">
        <v>94925591.329999998</v>
      </c>
      <c r="AB16" s="25">
        <f t="shared" si="7"/>
        <v>0.71306710209514057</v>
      </c>
      <c r="AC16" s="24">
        <v>48597244.460000001</v>
      </c>
      <c r="AD16" s="24">
        <v>4962804.34</v>
      </c>
      <c r="AE16" s="25">
        <f t="shared" si="8"/>
        <v>0.10212110573645475</v>
      </c>
      <c r="AF16" s="24">
        <v>15317128.32</v>
      </c>
      <c r="AG16" s="24">
        <v>2062226.93</v>
      </c>
      <c r="AH16" s="25">
        <f t="shared" si="9"/>
        <v>0.13463534984604739</v>
      </c>
      <c r="AI16" s="26">
        <v>77410915.840000004</v>
      </c>
      <c r="AJ16" s="26">
        <v>13258452.59</v>
      </c>
      <c r="AK16" s="11">
        <f t="shared" si="10"/>
        <v>0.17127368209160304</v>
      </c>
      <c r="AL16" s="24">
        <v>106454451.7</v>
      </c>
      <c r="AM16" s="24">
        <v>31342164.190000001</v>
      </c>
      <c r="AN16" s="12">
        <f t="shared" si="11"/>
        <v>0.29441853947381708</v>
      </c>
      <c r="AO16" s="24">
        <v>25578942.969999999</v>
      </c>
      <c r="AP16" s="24">
        <v>1992978.61</v>
      </c>
      <c r="AQ16" s="12">
        <f t="shared" si="12"/>
        <v>7.7914815023335582E-2</v>
      </c>
      <c r="AR16" s="24">
        <v>84672281.159999996</v>
      </c>
      <c r="AS16" s="24">
        <v>3705139.35</v>
      </c>
      <c r="AT16" s="12">
        <f t="shared" si="13"/>
        <v>4.3758586626461926E-2</v>
      </c>
      <c r="AU16" s="24">
        <v>27501347</v>
      </c>
      <c r="AV16" s="24">
        <v>5683925.4800000004</v>
      </c>
      <c r="AW16" s="12">
        <f t="shared" si="14"/>
        <v>0.20667807580479605</v>
      </c>
      <c r="AX16" s="24">
        <v>27527071.68</v>
      </c>
      <c r="AY16" s="24">
        <v>2844604.56</v>
      </c>
      <c r="AZ16" s="12">
        <f t="shared" si="15"/>
        <v>0.10333843690561423</v>
      </c>
      <c r="BA16" s="24">
        <v>16950980.710000001</v>
      </c>
      <c r="BB16" s="24">
        <v>3009327.62</v>
      </c>
      <c r="BC16" s="12">
        <f t="shared" si="16"/>
        <v>0.17753118073131238</v>
      </c>
      <c r="BD16" s="24">
        <v>42204114.009999998</v>
      </c>
      <c r="BE16" s="24">
        <v>9530166.0800000001</v>
      </c>
      <c r="BF16" s="12">
        <f t="shared" si="17"/>
        <v>0.22581130545097777</v>
      </c>
      <c r="BG16" s="24">
        <v>50869198.920000002</v>
      </c>
      <c r="BH16" s="24">
        <v>36761770.539999999</v>
      </c>
      <c r="BI16" s="12">
        <f t="shared" si="18"/>
        <v>0.72267248788041261</v>
      </c>
      <c r="BJ16" s="26">
        <v>40055736</v>
      </c>
      <c r="BK16" s="26">
        <v>26914572</v>
      </c>
      <c r="BL16" s="12">
        <f t="shared" si="19"/>
        <v>0.67192803547536861</v>
      </c>
      <c r="BM16" s="26">
        <v>53096431.130000003</v>
      </c>
      <c r="BN16" s="26">
        <v>28431778.91</v>
      </c>
      <c r="BO16" s="12">
        <f t="shared" si="20"/>
        <v>0.53547438697693883</v>
      </c>
      <c r="BP16" s="26">
        <v>39807869.439999998</v>
      </c>
      <c r="BQ16" s="26">
        <v>8217854.4699999997</v>
      </c>
      <c r="BR16" s="12">
        <f t="shared" si="21"/>
        <v>0.20643793766421678</v>
      </c>
      <c r="BS16" s="26">
        <v>23419210.579999998</v>
      </c>
      <c r="BT16" s="26">
        <v>2894414.5</v>
      </c>
      <c r="BU16" s="12">
        <f t="shared" si="22"/>
        <v>0.12359146309021318</v>
      </c>
      <c r="BV16" s="26">
        <v>435617778.06999999</v>
      </c>
      <c r="BW16" s="26">
        <v>79868293</v>
      </c>
      <c r="BX16" s="25">
        <f t="shared" si="23"/>
        <v>0.18334488861739215</v>
      </c>
      <c r="BY16" s="26">
        <v>1246719546.51</v>
      </c>
      <c r="BZ16" s="26">
        <v>329420051.30000001</v>
      </c>
      <c r="CA16" s="12">
        <f t="shared" si="24"/>
        <v>0.26422947504285216</v>
      </c>
      <c r="CB16" s="3">
        <f t="shared" si="29"/>
        <v>2943314637.9100003</v>
      </c>
      <c r="CC16" s="3">
        <f t="shared" si="29"/>
        <v>750882691.35000026</v>
      </c>
      <c r="CD16" s="19">
        <f t="shared" si="25"/>
        <v>0.25511465260241079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71756646.840000004</v>
      </c>
      <c r="C17" s="26">
        <v>21542892.140000001</v>
      </c>
      <c r="D17" s="25">
        <f t="shared" si="26"/>
        <v>0.3002215556147077</v>
      </c>
      <c r="E17" s="26">
        <v>3252509.78</v>
      </c>
      <c r="F17" s="26">
        <v>1299872.3799999999</v>
      </c>
      <c r="G17" s="25">
        <f t="shared" si="0"/>
        <v>0.39965210496615322</v>
      </c>
      <c r="H17" s="26">
        <v>227557225.40000001</v>
      </c>
      <c r="I17" s="26">
        <v>63723953.729999997</v>
      </c>
      <c r="J17" s="25">
        <f t="shared" si="1"/>
        <v>0.28003485109288906</v>
      </c>
      <c r="K17" s="26">
        <v>95166066.5</v>
      </c>
      <c r="L17" s="26">
        <v>43107583.369999997</v>
      </c>
      <c r="M17" s="25">
        <f t="shared" si="2"/>
        <v>0.45297220905941299</v>
      </c>
      <c r="N17" s="26">
        <v>72726614.040000007</v>
      </c>
      <c r="O17" s="26">
        <v>11897118.18</v>
      </c>
      <c r="P17" s="25">
        <f t="shared" si="3"/>
        <v>0.16358685657298061</v>
      </c>
      <c r="Q17" s="26">
        <v>13304573.789999999</v>
      </c>
      <c r="R17" s="26">
        <v>4028826.45</v>
      </c>
      <c r="S17" s="25">
        <f t="shared" si="4"/>
        <v>0.30281514564774348</v>
      </c>
      <c r="T17" s="24">
        <v>148318085.31</v>
      </c>
      <c r="U17" s="24">
        <v>51830148.039999999</v>
      </c>
      <c r="V17" s="25">
        <f t="shared" si="5"/>
        <v>0.34945265057642616</v>
      </c>
      <c r="W17" s="24">
        <v>56885595.700000003</v>
      </c>
      <c r="X17" s="24">
        <v>4651662.3899999997</v>
      </c>
      <c r="Y17" s="25">
        <f t="shared" si="6"/>
        <v>8.177223658747762E-2</v>
      </c>
      <c r="Z17" s="26">
        <v>281748763.51999998</v>
      </c>
      <c r="AA17" s="26">
        <v>43182326.799999997</v>
      </c>
      <c r="AB17" s="25">
        <f t="shared" si="7"/>
        <v>0.15326536400907645</v>
      </c>
      <c r="AC17" s="24">
        <v>170930076.91999999</v>
      </c>
      <c r="AD17" s="24">
        <v>15100293.76</v>
      </c>
      <c r="AE17" s="25">
        <f t="shared" si="8"/>
        <v>8.8341935088857154E-2</v>
      </c>
      <c r="AF17" s="24">
        <v>26087167.359999999</v>
      </c>
      <c r="AG17" s="24">
        <v>8081188.0300000003</v>
      </c>
      <c r="AH17" s="25">
        <f t="shared" si="9"/>
        <v>0.30977637082940079</v>
      </c>
      <c r="AI17" s="26">
        <v>440055198.93000001</v>
      </c>
      <c r="AJ17" s="26">
        <v>19805673.690000001</v>
      </c>
      <c r="AK17" s="11">
        <f t="shared" si="10"/>
        <v>4.5007248495547277E-2</v>
      </c>
      <c r="AL17" s="24">
        <v>536794951.87</v>
      </c>
      <c r="AM17" s="24">
        <v>52740104.090000004</v>
      </c>
      <c r="AN17" s="12">
        <f t="shared" si="11"/>
        <v>9.8250000128116896E-2</v>
      </c>
      <c r="AO17" s="24">
        <v>32237243.239999998</v>
      </c>
      <c r="AP17" s="24">
        <v>9647335.6400000006</v>
      </c>
      <c r="AQ17" s="12">
        <f t="shared" si="12"/>
        <v>0.2992605654328897</v>
      </c>
      <c r="AR17" s="24">
        <v>114409456.86</v>
      </c>
      <c r="AS17" s="24">
        <v>21260293.300000001</v>
      </c>
      <c r="AT17" s="12">
        <f t="shared" si="13"/>
        <v>0.18582636334001384</v>
      </c>
      <c r="AU17" s="24">
        <v>33166316.359999999</v>
      </c>
      <c r="AV17" s="24">
        <v>7565100.96</v>
      </c>
      <c r="AW17" s="12">
        <f t="shared" si="14"/>
        <v>0.22809590543265265</v>
      </c>
      <c r="AX17" s="24">
        <v>197076049.61000001</v>
      </c>
      <c r="AY17" s="24">
        <v>29541388.449999999</v>
      </c>
      <c r="AZ17" s="12">
        <f t="shared" si="15"/>
        <v>0.14989841996762357</v>
      </c>
      <c r="BA17" s="24">
        <v>77060147.599999994</v>
      </c>
      <c r="BB17" s="24">
        <v>10855732.300000001</v>
      </c>
      <c r="BC17" s="12">
        <f t="shared" si="16"/>
        <v>0.14087349477124544</v>
      </c>
      <c r="BD17" s="24">
        <v>125221975.64</v>
      </c>
      <c r="BE17" s="24">
        <v>52155594.829999998</v>
      </c>
      <c r="BF17" s="12">
        <f t="shared" si="17"/>
        <v>0.41650512670349366</v>
      </c>
      <c r="BG17" s="24">
        <v>53617627.32</v>
      </c>
      <c r="BH17" s="24">
        <v>10404943.51</v>
      </c>
      <c r="BI17" s="12">
        <f t="shared" si="18"/>
        <v>0.19405826087568845</v>
      </c>
      <c r="BJ17" s="26">
        <v>10685201</v>
      </c>
      <c r="BK17" s="26">
        <v>2867215.22</v>
      </c>
      <c r="BL17" s="12">
        <f t="shared" si="19"/>
        <v>0.26833516936181173</v>
      </c>
      <c r="BM17" s="26">
        <v>91838987.510000005</v>
      </c>
      <c r="BN17" s="26">
        <v>10604370.960000001</v>
      </c>
      <c r="BO17" s="12">
        <f t="shared" si="20"/>
        <v>0.11546698463814543</v>
      </c>
      <c r="BP17" s="26">
        <v>13968479</v>
      </c>
      <c r="BQ17" s="26">
        <v>5426889.7999999998</v>
      </c>
      <c r="BR17" s="12">
        <f t="shared" si="21"/>
        <v>0.38850971533837003</v>
      </c>
      <c r="BS17" s="26">
        <v>24144390.350000001</v>
      </c>
      <c r="BT17" s="26">
        <v>9269235.3300000001</v>
      </c>
      <c r="BU17" s="12">
        <f t="shared" si="22"/>
        <v>0.38390844397526896</v>
      </c>
      <c r="BV17" s="26">
        <v>434562742.94999999</v>
      </c>
      <c r="BW17" s="26">
        <v>93703800.859999999</v>
      </c>
      <c r="BX17" s="25">
        <f t="shared" si="23"/>
        <v>0.21562778305360014</v>
      </c>
      <c r="BY17" s="26">
        <v>1470093499.1199999</v>
      </c>
      <c r="BZ17" s="26">
        <v>474647536.64999998</v>
      </c>
      <c r="CA17" s="12">
        <f t="shared" si="24"/>
        <v>0.32286894468557592</v>
      </c>
      <c r="CB17" s="3">
        <f t="shared" si="29"/>
        <v>4822665592.5199995</v>
      </c>
      <c r="CC17" s="3">
        <f t="shared" si="29"/>
        <v>1078941080.8600001</v>
      </c>
      <c r="CD17" s="19">
        <f t="shared" si="25"/>
        <v>0.2237229723191772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25">
        <f t="shared" si="0"/>
        <v>0</v>
      </c>
      <c r="H18" s="26">
        <v>1187567</v>
      </c>
      <c r="I18" s="26">
        <v>356382.03</v>
      </c>
      <c r="J18" s="25">
        <f t="shared" si="1"/>
        <v>0.30009425152433505</v>
      </c>
      <c r="K18" s="26">
        <v>2724000</v>
      </c>
      <c r="L18" s="26">
        <v>19000</v>
      </c>
      <c r="M18" s="25">
        <f t="shared" si="2"/>
        <v>6.9750367107195305E-3</v>
      </c>
      <c r="N18" s="26">
        <v>0</v>
      </c>
      <c r="O18" s="26">
        <v>0</v>
      </c>
      <c r="P18" s="25">
        <f t="shared" si="3"/>
        <v>0</v>
      </c>
      <c r="Q18" s="26">
        <v>0</v>
      </c>
      <c r="R18" s="26">
        <v>0</v>
      </c>
      <c r="S18" s="25">
        <f t="shared" si="4"/>
        <v>0</v>
      </c>
      <c r="T18" s="24">
        <v>200000</v>
      </c>
      <c r="U18" s="24">
        <v>0</v>
      </c>
      <c r="V18" s="25">
        <f t="shared" si="5"/>
        <v>0</v>
      </c>
      <c r="W18" s="24">
        <v>0</v>
      </c>
      <c r="X18" s="24">
        <v>0</v>
      </c>
      <c r="Y18" s="25">
        <f t="shared" si="6"/>
        <v>0</v>
      </c>
      <c r="Z18" s="26">
        <v>0</v>
      </c>
      <c r="AA18" s="26">
        <v>0</v>
      </c>
      <c r="AB18" s="25">
        <f t="shared" si="7"/>
        <v>0</v>
      </c>
      <c r="AC18" s="24">
        <v>1400000</v>
      </c>
      <c r="AD18" s="24">
        <v>0</v>
      </c>
      <c r="AE18" s="25">
        <f t="shared" si="8"/>
        <v>0</v>
      </c>
      <c r="AF18" s="24">
        <v>50000</v>
      </c>
      <c r="AG18" s="24">
        <v>15000</v>
      </c>
      <c r="AH18" s="25">
        <f t="shared" si="9"/>
        <v>0.3</v>
      </c>
      <c r="AI18" s="26">
        <v>9440000</v>
      </c>
      <c r="AJ18" s="26">
        <v>0</v>
      </c>
      <c r="AK18" s="11">
        <f t="shared" si="10"/>
        <v>0</v>
      </c>
      <c r="AL18" s="24">
        <v>0</v>
      </c>
      <c r="AM18" s="24">
        <v>0</v>
      </c>
      <c r="AN18" s="12">
        <f t="shared" si="11"/>
        <v>0</v>
      </c>
      <c r="AO18" s="24">
        <v>70000</v>
      </c>
      <c r="AP18" s="24">
        <v>0</v>
      </c>
      <c r="AQ18" s="12">
        <f t="shared" si="12"/>
        <v>0</v>
      </c>
      <c r="AR18" s="24">
        <v>0</v>
      </c>
      <c r="AS18" s="24">
        <v>0</v>
      </c>
      <c r="AT18" s="12">
        <f t="shared" si="13"/>
        <v>0</v>
      </c>
      <c r="AU18" s="24">
        <v>300000</v>
      </c>
      <c r="AV18" s="24">
        <v>2259.13</v>
      </c>
      <c r="AW18" s="12">
        <f t="shared" si="14"/>
        <v>7.5304333333333336E-3</v>
      </c>
      <c r="AX18" s="24">
        <v>545000</v>
      </c>
      <c r="AY18" s="24">
        <v>0</v>
      </c>
      <c r="AZ18" s="12">
        <f t="shared" si="15"/>
        <v>0</v>
      </c>
      <c r="BA18" s="24">
        <v>0</v>
      </c>
      <c r="BB18" s="24">
        <v>0</v>
      </c>
      <c r="BC18" s="12">
        <f t="shared" si="16"/>
        <v>0</v>
      </c>
      <c r="BD18" s="24">
        <v>470000</v>
      </c>
      <c r="BE18" s="24">
        <v>0</v>
      </c>
      <c r="BF18" s="12">
        <f t="shared" si="17"/>
        <v>0</v>
      </c>
      <c r="BG18" s="24">
        <v>0</v>
      </c>
      <c r="BH18" s="24">
        <v>0</v>
      </c>
      <c r="BI18" s="12">
        <f t="shared" si="18"/>
        <v>0</v>
      </c>
      <c r="BJ18" s="26">
        <v>0</v>
      </c>
      <c r="BK18" s="26">
        <v>0</v>
      </c>
      <c r="BL18" s="12">
        <f t="shared" si="19"/>
        <v>0</v>
      </c>
      <c r="BM18" s="26">
        <v>0</v>
      </c>
      <c r="BN18" s="26">
        <v>0</v>
      </c>
      <c r="BO18" s="12">
        <f t="shared" si="20"/>
        <v>0</v>
      </c>
      <c r="BP18" s="26">
        <v>3994935</v>
      </c>
      <c r="BQ18" s="26">
        <v>646153.67000000004</v>
      </c>
      <c r="BR18" s="12">
        <f t="shared" si="21"/>
        <v>0.16174322485847706</v>
      </c>
      <c r="BS18" s="26">
        <v>500000</v>
      </c>
      <c r="BT18" s="26">
        <v>400000</v>
      </c>
      <c r="BU18" s="12">
        <f t="shared" si="22"/>
        <v>0.8</v>
      </c>
      <c r="BV18" s="26">
        <v>1450000</v>
      </c>
      <c r="BW18" s="26">
        <v>87825</v>
      </c>
      <c r="BX18" s="25">
        <f t="shared" si="23"/>
        <v>6.0568965517241377E-2</v>
      </c>
      <c r="BY18" s="26">
        <v>4394100</v>
      </c>
      <c r="BZ18" s="26">
        <v>615639.79</v>
      </c>
      <c r="CA18" s="12">
        <f t="shared" si="24"/>
        <v>0.14010600350469948</v>
      </c>
      <c r="CB18" s="3">
        <f t="shared" si="29"/>
        <v>26725602</v>
      </c>
      <c r="CC18" s="3">
        <f t="shared" si="29"/>
        <v>2142259.62</v>
      </c>
      <c r="CD18" s="19">
        <f t="shared" si="25"/>
        <v>8.0157581483103729E-2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283393704.76999998</v>
      </c>
      <c r="C19" s="26">
        <v>89935447.189999998</v>
      </c>
      <c r="D19" s="25">
        <f t="shared" si="26"/>
        <v>0.3173516054740555</v>
      </c>
      <c r="E19" s="26">
        <v>84676853</v>
      </c>
      <c r="F19" s="26">
        <v>22442990.510000002</v>
      </c>
      <c r="G19" s="25">
        <f t="shared" si="0"/>
        <v>0.26504280349200038</v>
      </c>
      <c r="H19" s="26">
        <v>711804681.72000003</v>
      </c>
      <c r="I19" s="26">
        <v>265591248.56999999</v>
      </c>
      <c r="J19" s="25">
        <f t="shared" si="1"/>
        <v>0.37312377312302453</v>
      </c>
      <c r="K19" s="26">
        <v>635563516</v>
      </c>
      <c r="L19" s="26">
        <v>181889689.94999999</v>
      </c>
      <c r="M19" s="25">
        <f t="shared" si="2"/>
        <v>0.28618648706386723</v>
      </c>
      <c r="N19" s="26">
        <v>177037337.93000001</v>
      </c>
      <c r="O19" s="26">
        <v>61285259.25</v>
      </c>
      <c r="P19" s="25">
        <f t="shared" si="3"/>
        <v>0.34617137812042786</v>
      </c>
      <c r="Q19" s="26">
        <v>153128264.18000001</v>
      </c>
      <c r="R19" s="26">
        <v>45210207.600000001</v>
      </c>
      <c r="S19" s="25">
        <f t="shared" si="4"/>
        <v>0.29524404160198714</v>
      </c>
      <c r="T19" s="24">
        <v>536537919.10000002</v>
      </c>
      <c r="U19" s="24">
        <v>175071407.63999999</v>
      </c>
      <c r="V19" s="25">
        <f t="shared" si="5"/>
        <v>0.32629829394662069</v>
      </c>
      <c r="W19" s="24">
        <v>87096767</v>
      </c>
      <c r="X19" s="24">
        <v>28268902.550000001</v>
      </c>
      <c r="Y19" s="25">
        <f t="shared" si="6"/>
        <v>0.32456890793661725</v>
      </c>
      <c r="Z19" s="26">
        <v>470320295</v>
      </c>
      <c r="AA19" s="26">
        <v>131337607.5</v>
      </c>
      <c r="AB19" s="25">
        <f t="shared" si="7"/>
        <v>0.27925141418785682</v>
      </c>
      <c r="AC19" s="24">
        <v>406189615.10000002</v>
      </c>
      <c r="AD19" s="24">
        <v>118044840.45</v>
      </c>
      <c r="AE19" s="25">
        <f t="shared" si="8"/>
        <v>0.2906151119125448</v>
      </c>
      <c r="AF19" s="24">
        <v>124257074</v>
      </c>
      <c r="AG19" s="24">
        <v>41050158.590000004</v>
      </c>
      <c r="AH19" s="25">
        <f t="shared" si="9"/>
        <v>0.3303647612851402</v>
      </c>
      <c r="AI19" s="26">
        <v>595142955.87</v>
      </c>
      <c r="AJ19" s="26">
        <v>219756590.08000001</v>
      </c>
      <c r="AK19" s="11">
        <f t="shared" si="10"/>
        <v>0.36925009010440596</v>
      </c>
      <c r="AL19" s="24">
        <v>733315934.08000004</v>
      </c>
      <c r="AM19" s="24">
        <v>238923109.81</v>
      </c>
      <c r="AN19" s="12">
        <f t="shared" si="11"/>
        <v>0.32581197094775666</v>
      </c>
      <c r="AO19" s="24">
        <v>210078894.12</v>
      </c>
      <c r="AP19" s="24">
        <v>61983652.399999999</v>
      </c>
      <c r="AQ19" s="12">
        <f t="shared" si="12"/>
        <v>0.29504940350930287</v>
      </c>
      <c r="AR19" s="24">
        <v>145474135.84</v>
      </c>
      <c r="AS19" s="24">
        <v>48111325.759999998</v>
      </c>
      <c r="AT19" s="12">
        <f t="shared" si="13"/>
        <v>0.3307208218299047</v>
      </c>
      <c r="AU19" s="24">
        <v>150759310.78</v>
      </c>
      <c r="AV19" s="24">
        <v>47698159.969999999</v>
      </c>
      <c r="AW19" s="12">
        <f t="shared" si="14"/>
        <v>0.31638616363539201</v>
      </c>
      <c r="AX19" s="24">
        <v>168397927</v>
      </c>
      <c r="AY19" s="24">
        <v>48599792.049999997</v>
      </c>
      <c r="AZ19" s="12">
        <f t="shared" si="15"/>
        <v>0.28860089263450373</v>
      </c>
      <c r="BA19" s="24">
        <v>81232053</v>
      </c>
      <c r="BB19" s="24">
        <v>27785011.219999999</v>
      </c>
      <c r="BC19" s="12">
        <f t="shared" si="16"/>
        <v>0.34204492184876822</v>
      </c>
      <c r="BD19" s="24">
        <v>299592023.79000002</v>
      </c>
      <c r="BE19" s="24">
        <v>85501717.310000002</v>
      </c>
      <c r="BF19" s="12">
        <f t="shared" si="17"/>
        <v>0.28539383735373641</v>
      </c>
      <c r="BG19" s="24">
        <v>204713817</v>
      </c>
      <c r="BH19" s="24">
        <v>63298793.280000001</v>
      </c>
      <c r="BI19" s="12">
        <f t="shared" si="18"/>
        <v>0.30920625782674943</v>
      </c>
      <c r="BJ19" s="26">
        <v>80878659</v>
      </c>
      <c r="BK19" s="26">
        <v>26799813.690000001</v>
      </c>
      <c r="BL19" s="12">
        <f t="shared" si="19"/>
        <v>0.33135828438995263</v>
      </c>
      <c r="BM19" s="26">
        <v>284349189</v>
      </c>
      <c r="BN19" s="26">
        <v>94695038.840000004</v>
      </c>
      <c r="BO19" s="12">
        <f t="shared" si="20"/>
        <v>0.33302376972842362</v>
      </c>
      <c r="BP19" s="26">
        <v>154134362.84</v>
      </c>
      <c r="BQ19" s="26">
        <v>41427700.93</v>
      </c>
      <c r="BR19" s="12">
        <f t="shared" si="21"/>
        <v>0.26877654123762296</v>
      </c>
      <c r="BS19" s="26">
        <v>169124516.03</v>
      </c>
      <c r="BT19" s="26">
        <v>54774794.350000001</v>
      </c>
      <c r="BU19" s="12">
        <f t="shared" si="22"/>
        <v>0.32387258592529439</v>
      </c>
      <c r="BV19" s="26">
        <v>1519757060</v>
      </c>
      <c r="BW19" s="26">
        <v>469578512.69999999</v>
      </c>
      <c r="BX19" s="25">
        <f t="shared" si="23"/>
        <v>0.30898261640580893</v>
      </c>
      <c r="BY19" s="26">
        <v>3695015368.1199999</v>
      </c>
      <c r="BZ19" s="26">
        <v>1188851136.1199999</v>
      </c>
      <c r="CA19" s="12">
        <f t="shared" si="24"/>
        <v>0.32174457145082991</v>
      </c>
      <c r="CB19" s="3">
        <f t="shared" si="29"/>
        <v>12161972234.27</v>
      </c>
      <c r="CC19" s="3">
        <f>BZ19+BW19+BT19+BQ19+BN19+BK19+BH19+BE19+BB19+AY19+AV19+AS19+AP19+AM19+AJ19+AG19+AD19+AA19+X19+U19+R19+O19+L19+I19+F19+C19</f>
        <v>3877912908.3099999</v>
      </c>
      <c r="CD19" s="19">
        <f t="shared" si="25"/>
        <v>0.31885559624801796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>
        <v>28628670.890000001</v>
      </c>
      <c r="C20" s="26">
        <v>9005832.2100000009</v>
      </c>
      <c r="D20" s="25">
        <f t="shared" si="26"/>
        <v>0.31457388450211776</v>
      </c>
      <c r="E20" s="26">
        <v>15890413</v>
      </c>
      <c r="F20" s="26">
        <v>3771902.06</v>
      </c>
      <c r="G20" s="25">
        <f t="shared" si="0"/>
        <v>0.23736966811372368</v>
      </c>
      <c r="H20" s="26">
        <v>100927736.7</v>
      </c>
      <c r="I20" s="26">
        <v>28694816.559999999</v>
      </c>
      <c r="J20" s="25">
        <f t="shared" si="1"/>
        <v>0.28431051263235152</v>
      </c>
      <c r="K20" s="26">
        <v>89061188</v>
      </c>
      <c r="L20" s="26">
        <v>26842630.390000001</v>
      </c>
      <c r="M20" s="25">
        <f t="shared" si="2"/>
        <v>0.30139537763632795</v>
      </c>
      <c r="N20" s="26">
        <v>32313553.780000001</v>
      </c>
      <c r="O20" s="26">
        <v>8790674.4199999999</v>
      </c>
      <c r="P20" s="25">
        <f t="shared" si="3"/>
        <v>0.27204294766986781</v>
      </c>
      <c r="Q20" s="26">
        <v>24449926.899999999</v>
      </c>
      <c r="R20" s="26">
        <v>7400626.4100000001</v>
      </c>
      <c r="S20" s="25">
        <f t="shared" si="4"/>
        <v>0.30268501170856266</v>
      </c>
      <c r="T20" s="24">
        <v>89306132.659999996</v>
      </c>
      <c r="U20" s="24">
        <v>28856215.140000001</v>
      </c>
      <c r="V20" s="25">
        <f t="shared" si="5"/>
        <v>0.32311571759421431</v>
      </c>
      <c r="W20" s="24">
        <v>12835033</v>
      </c>
      <c r="X20" s="24">
        <v>3981503.57</v>
      </c>
      <c r="Y20" s="25">
        <f t="shared" si="6"/>
        <v>0.3102059472694772</v>
      </c>
      <c r="Z20" s="26">
        <v>52657600</v>
      </c>
      <c r="AA20" s="26">
        <v>16381894.25</v>
      </c>
      <c r="AB20" s="25">
        <f t="shared" si="7"/>
        <v>0.31110218183130262</v>
      </c>
      <c r="AC20" s="24">
        <v>51737120</v>
      </c>
      <c r="AD20" s="24">
        <v>17845147.559999999</v>
      </c>
      <c r="AE20" s="25">
        <f t="shared" si="8"/>
        <v>0.34491961593532844</v>
      </c>
      <c r="AF20" s="24">
        <v>18269937</v>
      </c>
      <c r="AG20" s="24">
        <v>6331964.7000000002</v>
      </c>
      <c r="AH20" s="25">
        <f t="shared" si="9"/>
        <v>0.34657835437527784</v>
      </c>
      <c r="AI20" s="26">
        <v>54000973.689999998</v>
      </c>
      <c r="AJ20" s="26">
        <v>14157400.720000001</v>
      </c>
      <c r="AK20" s="11">
        <f t="shared" si="10"/>
        <v>0.26216936015399467</v>
      </c>
      <c r="AL20" s="24">
        <v>103677275.5</v>
      </c>
      <c r="AM20" s="24">
        <v>30836110.140000001</v>
      </c>
      <c r="AN20" s="12">
        <f t="shared" si="11"/>
        <v>0.29742400146307857</v>
      </c>
      <c r="AO20" s="24">
        <v>29453335.75</v>
      </c>
      <c r="AP20" s="24">
        <v>6668214.8300000001</v>
      </c>
      <c r="AQ20" s="12">
        <f t="shared" si="12"/>
        <v>0.22639930792898391</v>
      </c>
      <c r="AR20" s="24">
        <v>44154006.030000001</v>
      </c>
      <c r="AS20" s="24">
        <v>5565528.6200000001</v>
      </c>
      <c r="AT20" s="12">
        <f t="shared" si="13"/>
        <v>0.12604810118969856</v>
      </c>
      <c r="AU20" s="24">
        <v>29441046.140000001</v>
      </c>
      <c r="AV20" s="24">
        <v>9664688.1300000008</v>
      </c>
      <c r="AW20" s="12">
        <f t="shared" si="14"/>
        <v>0.32827257849608465</v>
      </c>
      <c r="AX20" s="24">
        <v>23589629</v>
      </c>
      <c r="AY20" s="24">
        <v>7818815.2199999997</v>
      </c>
      <c r="AZ20" s="12">
        <f t="shared" si="15"/>
        <v>0.33145138569156807</v>
      </c>
      <c r="BA20" s="24">
        <v>24646369</v>
      </c>
      <c r="BB20" s="24">
        <v>7528187</v>
      </c>
      <c r="BC20" s="12">
        <f t="shared" si="16"/>
        <v>0.30544811692140128</v>
      </c>
      <c r="BD20" s="24">
        <v>56045485.07</v>
      </c>
      <c r="BE20" s="24">
        <v>17680969.010000002</v>
      </c>
      <c r="BF20" s="12">
        <f t="shared" si="17"/>
        <v>0.31547534985051384</v>
      </c>
      <c r="BG20" s="24">
        <v>28844523</v>
      </c>
      <c r="BH20" s="24">
        <v>6941643.2699999996</v>
      </c>
      <c r="BI20" s="12">
        <f t="shared" si="18"/>
        <v>0.24065723915767301</v>
      </c>
      <c r="BJ20" s="26">
        <v>15659045</v>
      </c>
      <c r="BK20" s="26">
        <v>5058811.46</v>
      </c>
      <c r="BL20" s="12">
        <f t="shared" si="19"/>
        <v>0.32306002441400483</v>
      </c>
      <c r="BM20" s="26">
        <v>27823500</v>
      </c>
      <c r="BN20" s="26">
        <v>6219583.1699999999</v>
      </c>
      <c r="BO20" s="12">
        <f t="shared" si="20"/>
        <v>0.22353705213219041</v>
      </c>
      <c r="BP20" s="26">
        <v>13598554</v>
      </c>
      <c r="BQ20" s="26">
        <v>4266021.92</v>
      </c>
      <c r="BR20" s="12">
        <f t="shared" si="21"/>
        <v>0.31371143726016754</v>
      </c>
      <c r="BS20" s="26">
        <v>25286955</v>
      </c>
      <c r="BT20" s="26">
        <v>8116808.79</v>
      </c>
      <c r="BU20" s="12">
        <f t="shared" si="22"/>
        <v>0.32098798728435274</v>
      </c>
      <c r="BV20" s="26">
        <v>207580800</v>
      </c>
      <c r="BW20" s="26">
        <v>61534437.950000003</v>
      </c>
      <c r="BX20" s="25">
        <f t="shared" si="23"/>
        <v>0.29643607669880839</v>
      </c>
      <c r="BY20" s="26">
        <v>197873555.5</v>
      </c>
      <c r="BZ20" s="26">
        <v>63716326.780000001</v>
      </c>
      <c r="CA20" s="12">
        <f t="shared" si="24"/>
        <v>0.32200526552927888</v>
      </c>
      <c r="CB20" s="3">
        <f t="shared" si="29"/>
        <v>1397752364.6100004</v>
      </c>
      <c r="CC20" s="3">
        <f t="shared" si="29"/>
        <v>413676754.27999997</v>
      </c>
      <c r="CD20" s="19">
        <f t="shared" si="25"/>
        <v>0.29595854369770547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25">
        <f t="shared" si="0"/>
        <v>0</v>
      </c>
      <c r="H21" s="26">
        <v>0</v>
      </c>
      <c r="I21" s="26">
        <v>0</v>
      </c>
      <c r="J21" s="25">
        <f t="shared" si="1"/>
        <v>0</v>
      </c>
      <c r="K21" s="26">
        <v>0</v>
      </c>
      <c r="L21" s="26">
        <v>0</v>
      </c>
      <c r="M21" s="25">
        <f t="shared" si="2"/>
        <v>0</v>
      </c>
      <c r="N21" s="26">
        <v>0</v>
      </c>
      <c r="O21" s="26">
        <v>0</v>
      </c>
      <c r="P21" s="25">
        <f t="shared" si="3"/>
        <v>0</v>
      </c>
      <c r="Q21" s="26">
        <v>0</v>
      </c>
      <c r="R21" s="26">
        <v>0</v>
      </c>
      <c r="S21" s="25">
        <f t="shared" si="4"/>
        <v>0</v>
      </c>
      <c r="T21" s="24">
        <v>1663164.48</v>
      </c>
      <c r="U21" s="24">
        <v>0</v>
      </c>
      <c r="V21" s="25">
        <f t="shared" si="5"/>
        <v>0</v>
      </c>
      <c r="W21" s="24">
        <v>0</v>
      </c>
      <c r="X21" s="24">
        <v>0</v>
      </c>
      <c r="Y21" s="25">
        <f t="shared" si="6"/>
        <v>0</v>
      </c>
      <c r="Z21" s="26">
        <v>0</v>
      </c>
      <c r="AA21" s="26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26">
        <v>0</v>
      </c>
      <c r="AJ21" s="26">
        <v>0</v>
      </c>
      <c r="AK21" s="11">
        <f t="shared" si="10"/>
        <v>0</v>
      </c>
      <c r="AL21" s="24">
        <v>0</v>
      </c>
      <c r="AM21" s="24">
        <v>0</v>
      </c>
      <c r="AN21" s="12">
        <f t="shared" si="11"/>
        <v>0</v>
      </c>
      <c r="AO21" s="24">
        <v>0</v>
      </c>
      <c r="AP21" s="24">
        <v>0</v>
      </c>
      <c r="AQ21" s="12">
        <f t="shared" si="12"/>
        <v>0</v>
      </c>
      <c r="AR21" s="24">
        <v>0</v>
      </c>
      <c r="AS21" s="24">
        <v>0</v>
      </c>
      <c r="AT21" s="12">
        <f t="shared" si="13"/>
        <v>0</v>
      </c>
      <c r="AU21" s="24">
        <v>0</v>
      </c>
      <c r="AV21" s="24">
        <v>0</v>
      </c>
      <c r="AW21" s="12">
        <f t="shared" si="14"/>
        <v>0</v>
      </c>
      <c r="AX21" s="24">
        <v>0</v>
      </c>
      <c r="AY21" s="24">
        <v>0</v>
      </c>
      <c r="AZ21" s="12">
        <f t="shared" si="15"/>
        <v>0</v>
      </c>
      <c r="BA21" s="24">
        <v>0</v>
      </c>
      <c r="BB21" s="24">
        <v>0</v>
      </c>
      <c r="BC21" s="12">
        <f t="shared" si="16"/>
        <v>0</v>
      </c>
      <c r="BD21" s="24">
        <v>0</v>
      </c>
      <c r="BE21" s="24">
        <v>0</v>
      </c>
      <c r="BF21" s="12">
        <f t="shared" si="17"/>
        <v>0</v>
      </c>
      <c r="BG21" s="24">
        <v>0</v>
      </c>
      <c r="BH21" s="24">
        <v>0</v>
      </c>
      <c r="BI21" s="12">
        <f t="shared" si="18"/>
        <v>0</v>
      </c>
      <c r="BJ21" s="26">
        <v>0</v>
      </c>
      <c r="BK21" s="26">
        <v>0</v>
      </c>
      <c r="BL21" s="12">
        <f t="shared" si="19"/>
        <v>0</v>
      </c>
      <c r="BM21" s="26">
        <v>0</v>
      </c>
      <c r="BN21" s="26">
        <v>0</v>
      </c>
      <c r="BO21" s="12">
        <f t="shared" si="20"/>
        <v>0</v>
      </c>
      <c r="BP21" s="26">
        <v>0</v>
      </c>
      <c r="BQ21" s="26">
        <v>0</v>
      </c>
      <c r="BR21" s="12">
        <f t="shared" si="21"/>
        <v>0</v>
      </c>
      <c r="BS21" s="26">
        <v>0</v>
      </c>
      <c r="BT21" s="26">
        <v>0</v>
      </c>
      <c r="BU21" s="12">
        <f t="shared" si="22"/>
        <v>0</v>
      </c>
      <c r="BV21" s="26">
        <v>0</v>
      </c>
      <c r="BW21" s="26">
        <v>0</v>
      </c>
      <c r="BX21" s="25">
        <f t="shared" si="23"/>
        <v>0</v>
      </c>
      <c r="BY21" s="26">
        <v>0</v>
      </c>
      <c r="BZ21" s="26">
        <v>0</v>
      </c>
      <c r="CA21" s="12">
        <f t="shared" si="24"/>
        <v>0</v>
      </c>
      <c r="CB21" s="3">
        <f t="shared" si="29"/>
        <v>1663164.48</v>
      </c>
      <c r="CC21" s="3">
        <f t="shared" si="29"/>
        <v>0</v>
      </c>
      <c r="CD21" s="19">
        <f t="shared" si="25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188067738.59999999</v>
      </c>
      <c r="C22" s="26">
        <v>53553504.049999997</v>
      </c>
      <c r="D22" s="25">
        <f t="shared" si="26"/>
        <v>0.28475646300986573</v>
      </c>
      <c r="E22" s="26">
        <v>45945050.5</v>
      </c>
      <c r="F22" s="26">
        <v>13138610.08</v>
      </c>
      <c r="G22" s="25">
        <f t="shared" si="0"/>
        <v>0.28596355727152811</v>
      </c>
      <c r="H22" s="26">
        <v>355902442.68000001</v>
      </c>
      <c r="I22" s="26">
        <v>94633004.400000006</v>
      </c>
      <c r="J22" s="25">
        <f t="shared" si="1"/>
        <v>0.26589591149585534</v>
      </c>
      <c r="K22" s="26">
        <v>312125184.44999999</v>
      </c>
      <c r="L22" s="26">
        <v>106517727</v>
      </c>
      <c r="M22" s="25">
        <f t="shared" si="2"/>
        <v>0.34126604422419909</v>
      </c>
      <c r="N22" s="26">
        <v>124670239.3</v>
      </c>
      <c r="O22" s="26">
        <v>35619926.850000001</v>
      </c>
      <c r="P22" s="25">
        <f t="shared" si="3"/>
        <v>0.28571315054819185</v>
      </c>
      <c r="Q22" s="26">
        <v>114976571</v>
      </c>
      <c r="R22" s="26">
        <v>38477106.82</v>
      </c>
      <c r="S22" s="25">
        <f t="shared" si="4"/>
        <v>0.33465171630488094</v>
      </c>
      <c r="T22" s="24">
        <v>269053376.95999998</v>
      </c>
      <c r="U22" s="24">
        <v>99321657.109999999</v>
      </c>
      <c r="V22" s="25">
        <f t="shared" si="5"/>
        <v>0.36915224121036067</v>
      </c>
      <c r="W22" s="24">
        <v>50150834.689999998</v>
      </c>
      <c r="X22" s="24">
        <v>17545742.670000002</v>
      </c>
      <c r="Y22" s="25">
        <f t="shared" si="6"/>
        <v>0.34985943461273233</v>
      </c>
      <c r="Z22" s="26">
        <v>238864337</v>
      </c>
      <c r="AA22" s="26">
        <v>78763118.75</v>
      </c>
      <c r="AB22" s="25">
        <f t="shared" si="7"/>
        <v>0.32973996762857066</v>
      </c>
      <c r="AC22" s="24">
        <v>316497779.50999999</v>
      </c>
      <c r="AD22" s="24">
        <v>87737401.810000002</v>
      </c>
      <c r="AE22" s="25">
        <f t="shared" si="8"/>
        <v>0.27721332499025597</v>
      </c>
      <c r="AF22" s="24">
        <v>76123220</v>
      </c>
      <c r="AG22" s="24">
        <v>28106095.030000001</v>
      </c>
      <c r="AH22" s="25">
        <f t="shared" si="9"/>
        <v>0.36921842021396362</v>
      </c>
      <c r="AI22" s="26">
        <v>448882458.99000001</v>
      </c>
      <c r="AJ22" s="26">
        <v>158983471.96000001</v>
      </c>
      <c r="AK22" s="11">
        <f t="shared" si="10"/>
        <v>0.35417617413190511</v>
      </c>
      <c r="AL22" s="24">
        <v>347919353.5</v>
      </c>
      <c r="AM22" s="24">
        <v>118962431.04000001</v>
      </c>
      <c r="AN22" s="12">
        <f t="shared" si="11"/>
        <v>0.34192530493995643</v>
      </c>
      <c r="AO22" s="24">
        <v>64093472.799999997</v>
      </c>
      <c r="AP22" s="24">
        <v>21720935.699999999</v>
      </c>
      <c r="AQ22" s="12">
        <f t="shared" si="12"/>
        <v>0.3388946604247664</v>
      </c>
      <c r="AR22" s="24">
        <v>77722515</v>
      </c>
      <c r="AS22" s="24">
        <v>22486442.300000001</v>
      </c>
      <c r="AT22" s="12">
        <f t="shared" si="13"/>
        <v>0.28931696690463504</v>
      </c>
      <c r="AU22" s="24">
        <v>62304528.719999999</v>
      </c>
      <c r="AV22" s="24">
        <v>21467363.489999998</v>
      </c>
      <c r="AW22" s="12">
        <f t="shared" si="14"/>
        <v>0.34455542688518709</v>
      </c>
      <c r="AX22" s="24">
        <v>97365381.349999994</v>
      </c>
      <c r="AY22" s="24">
        <v>32162053.059999999</v>
      </c>
      <c r="AZ22" s="12">
        <f t="shared" si="15"/>
        <v>0.3303232895929083</v>
      </c>
      <c r="BA22" s="24">
        <v>54945669</v>
      </c>
      <c r="BB22" s="24">
        <v>14627997.33</v>
      </c>
      <c r="BC22" s="12">
        <f t="shared" si="16"/>
        <v>0.26622657611103068</v>
      </c>
      <c r="BD22" s="24">
        <v>131156364</v>
      </c>
      <c r="BE22" s="24">
        <v>46418767.850000001</v>
      </c>
      <c r="BF22" s="12">
        <f t="shared" si="17"/>
        <v>0.35391929475873546</v>
      </c>
      <c r="BG22" s="24">
        <v>93119860</v>
      </c>
      <c r="BH22" s="24">
        <v>29407509.469999999</v>
      </c>
      <c r="BI22" s="12">
        <f t="shared" si="18"/>
        <v>0.31580276720776856</v>
      </c>
      <c r="BJ22" s="26">
        <v>91622501</v>
      </c>
      <c r="BK22" s="26">
        <v>31324815.82</v>
      </c>
      <c r="BL22" s="12">
        <f t="shared" si="19"/>
        <v>0.34188998857387665</v>
      </c>
      <c r="BM22" s="26">
        <v>108881808.5</v>
      </c>
      <c r="BN22" s="26">
        <v>36134160.710000001</v>
      </c>
      <c r="BO22" s="12">
        <f t="shared" si="20"/>
        <v>0.33186591229332862</v>
      </c>
      <c r="BP22" s="26">
        <v>106701439</v>
      </c>
      <c r="BQ22" s="26">
        <v>39706985.530000001</v>
      </c>
      <c r="BR22" s="12">
        <f t="shared" si="21"/>
        <v>0.37213167790548729</v>
      </c>
      <c r="BS22" s="26">
        <v>71304538</v>
      </c>
      <c r="BT22" s="26">
        <v>22339661.170000002</v>
      </c>
      <c r="BU22" s="12">
        <f t="shared" si="22"/>
        <v>0.31329929057250189</v>
      </c>
      <c r="BV22" s="26">
        <v>643709581.09000003</v>
      </c>
      <c r="BW22" s="26">
        <v>209020047.94999999</v>
      </c>
      <c r="BX22" s="25">
        <f t="shared" si="23"/>
        <v>0.32471172418478561</v>
      </c>
      <c r="BY22" s="26">
        <v>1795792518.8599999</v>
      </c>
      <c r="BZ22" s="26">
        <v>646120743.14999998</v>
      </c>
      <c r="CA22" s="12">
        <f t="shared" si="24"/>
        <v>0.35979699011117866</v>
      </c>
      <c r="CB22" s="3">
        <f t="shared" si="29"/>
        <v>6287898764.5</v>
      </c>
      <c r="CC22" s="3">
        <f t="shared" si="29"/>
        <v>2104297281.0999997</v>
      </c>
      <c r="CD22" s="19">
        <f t="shared" si="25"/>
        <v>0.33465826342185534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1330000</v>
      </c>
      <c r="C23" s="26">
        <v>173545</v>
      </c>
      <c r="D23" s="25">
        <f t="shared" si="26"/>
        <v>0.13048496240601504</v>
      </c>
      <c r="E23" s="26">
        <v>6595257</v>
      </c>
      <c r="F23" s="26">
        <v>1670577.97</v>
      </c>
      <c r="G23" s="25">
        <f t="shared" si="0"/>
        <v>0.25329990476489395</v>
      </c>
      <c r="H23" s="26">
        <v>28974203.530000001</v>
      </c>
      <c r="I23" s="26">
        <v>8465115.8800000008</v>
      </c>
      <c r="J23" s="25">
        <f t="shared" si="1"/>
        <v>0.29216043406457015</v>
      </c>
      <c r="K23" s="26">
        <v>8392460</v>
      </c>
      <c r="L23" s="26">
        <v>2150857.71</v>
      </c>
      <c r="M23" s="25">
        <f t="shared" si="2"/>
        <v>0.25628453516608957</v>
      </c>
      <c r="N23" s="26">
        <v>2602240</v>
      </c>
      <c r="O23" s="26">
        <v>610968.56999999995</v>
      </c>
      <c r="P23" s="25">
        <f t="shared" si="3"/>
        <v>0.23478563468396457</v>
      </c>
      <c r="Q23" s="26">
        <v>750000</v>
      </c>
      <c r="R23" s="26">
        <v>204427.84</v>
      </c>
      <c r="S23" s="25">
        <f t="shared" si="4"/>
        <v>0.27257045333333335</v>
      </c>
      <c r="T23" s="24">
        <v>14974222</v>
      </c>
      <c r="U23" s="24">
        <v>3784386.17</v>
      </c>
      <c r="V23" s="25">
        <f t="shared" si="5"/>
        <v>0.25272673064416967</v>
      </c>
      <c r="W23" s="24">
        <v>7532558.9000000004</v>
      </c>
      <c r="X23" s="24">
        <v>1803850.19</v>
      </c>
      <c r="Y23" s="25">
        <f t="shared" si="6"/>
        <v>0.23947375837977183</v>
      </c>
      <c r="Z23" s="26">
        <v>900000</v>
      </c>
      <c r="AA23" s="26">
        <v>128041.73</v>
      </c>
      <c r="AB23" s="25">
        <f t="shared" si="7"/>
        <v>0.14226858888888888</v>
      </c>
      <c r="AC23" s="24">
        <v>1181000</v>
      </c>
      <c r="AD23" s="24">
        <v>325522</v>
      </c>
      <c r="AE23" s="25">
        <f t="shared" si="8"/>
        <v>0.27563251481795087</v>
      </c>
      <c r="AF23" s="24">
        <v>6823313</v>
      </c>
      <c r="AG23" s="24">
        <v>2843070.84</v>
      </c>
      <c r="AH23" s="25">
        <f t="shared" si="9"/>
        <v>0.41667014835755006</v>
      </c>
      <c r="AI23" s="26">
        <v>16527544</v>
      </c>
      <c r="AJ23" s="26">
        <v>4827806.8499999996</v>
      </c>
      <c r="AK23" s="11">
        <f t="shared" si="10"/>
        <v>0.29210673104243434</v>
      </c>
      <c r="AL23" s="24">
        <v>18113200</v>
      </c>
      <c r="AM23" s="24">
        <v>5652211.7699999996</v>
      </c>
      <c r="AN23" s="12">
        <f t="shared" si="11"/>
        <v>0.31204932148930059</v>
      </c>
      <c r="AO23" s="24">
        <v>5078000</v>
      </c>
      <c r="AP23" s="24">
        <v>372331</v>
      </c>
      <c r="AQ23" s="12">
        <f t="shared" si="12"/>
        <v>7.3322371012209536E-2</v>
      </c>
      <c r="AR23" s="24">
        <v>6958236</v>
      </c>
      <c r="AS23" s="24">
        <v>1665048.93</v>
      </c>
      <c r="AT23" s="12">
        <f t="shared" si="13"/>
        <v>0.23929181620169249</v>
      </c>
      <c r="AU23" s="24">
        <v>4369000</v>
      </c>
      <c r="AV23" s="24">
        <v>175033.89</v>
      </c>
      <c r="AW23" s="12">
        <f t="shared" si="14"/>
        <v>4.0062689402609299E-2</v>
      </c>
      <c r="AX23" s="24">
        <v>15366933.25</v>
      </c>
      <c r="AY23" s="24">
        <v>5618818.29</v>
      </c>
      <c r="AZ23" s="12">
        <f t="shared" si="15"/>
        <v>0.36564343702085123</v>
      </c>
      <c r="BA23" s="24">
        <v>600000</v>
      </c>
      <c r="BB23" s="24">
        <v>98800</v>
      </c>
      <c r="BC23" s="12">
        <f t="shared" si="16"/>
        <v>0.16466666666666666</v>
      </c>
      <c r="BD23" s="24">
        <v>4216468</v>
      </c>
      <c r="BE23" s="24">
        <v>599458.43999999994</v>
      </c>
      <c r="BF23" s="12">
        <f t="shared" si="17"/>
        <v>0.14217075523874484</v>
      </c>
      <c r="BG23" s="24">
        <v>1000000</v>
      </c>
      <c r="BH23" s="24">
        <v>220328.22</v>
      </c>
      <c r="BI23" s="12">
        <f t="shared" si="18"/>
        <v>0.22032821999999999</v>
      </c>
      <c r="BJ23" s="26">
        <v>3325500</v>
      </c>
      <c r="BK23" s="26">
        <v>657304.5</v>
      </c>
      <c r="BL23" s="12">
        <f t="shared" si="19"/>
        <v>0.19765584122688318</v>
      </c>
      <c r="BM23" s="26">
        <v>3885000.63</v>
      </c>
      <c r="BN23" s="26">
        <v>2739744.76</v>
      </c>
      <c r="BO23" s="12">
        <f t="shared" si="20"/>
        <v>0.70521089207648335</v>
      </c>
      <c r="BP23" s="26">
        <v>789319</v>
      </c>
      <c r="BQ23" s="26">
        <v>270050.3</v>
      </c>
      <c r="BR23" s="12">
        <f t="shared" si="21"/>
        <v>0.34213074815125444</v>
      </c>
      <c r="BS23" s="26">
        <v>447400</v>
      </c>
      <c r="BT23" s="26">
        <v>107060</v>
      </c>
      <c r="BU23" s="12">
        <f t="shared" si="22"/>
        <v>0.23929369691551183</v>
      </c>
      <c r="BV23" s="26">
        <v>62970000</v>
      </c>
      <c r="BW23" s="26">
        <v>14224402.99</v>
      </c>
      <c r="BX23" s="25">
        <f t="shared" si="23"/>
        <v>0.22589174194060666</v>
      </c>
      <c r="BY23" s="26">
        <v>100185500</v>
      </c>
      <c r="BZ23" s="26">
        <v>13532931.58</v>
      </c>
      <c r="CA23" s="12">
        <f t="shared" si="24"/>
        <v>0.13507874472852857</v>
      </c>
      <c r="CB23" s="3">
        <f t="shared" si="29"/>
        <v>323887355.30999994</v>
      </c>
      <c r="CC23" s="3">
        <f>C23+F23+I23+L23+O23+R23+U23+X23+AA23+AD23+AG23+AJ23+AM23+AP23+AS23+AV23+AY23+BB23+BE23+BH23+BK23+BN23+BQ23+BT23+BW23+BZ23</f>
        <v>72921695.420000002</v>
      </c>
      <c r="CD23" s="19">
        <f t="shared" si="25"/>
        <v>0.22514523714643009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>
        <v>900000</v>
      </c>
      <c r="C24" s="26">
        <v>280000</v>
      </c>
      <c r="D24" s="25">
        <f t="shared" si="26"/>
        <v>0.31111111111111112</v>
      </c>
      <c r="E24" s="26">
        <v>1100000</v>
      </c>
      <c r="F24" s="26">
        <v>374061</v>
      </c>
      <c r="G24" s="25">
        <f t="shared" si="0"/>
        <v>0.34005545454545455</v>
      </c>
      <c r="H24" s="26">
        <v>11504724</v>
      </c>
      <c r="I24" s="26">
        <v>2823022.54</v>
      </c>
      <c r="J24" s="25">
        <f t="shared" si="1"/>
        <v>0.24537942326995416</v>
      </c>
      <c r="K24" s="26">
        <v>1573560</v>
      </c>
      <c r="L24" s="26">
        <v>174996</v>
      </c>
      <c r="M24" s="25">
        <f t="shared" si="2"/>
        <v>0.11121024937085335</v>
      </c>
      <c r="N24" s="26">
        <v>1000000</v>
      </c>
      <c r="O24" s="26">
        <v>416500</v>
      </c>
      <c r="P24" s="25">
        <f t="shared" si="3"/>
        <v>0.41649999999999998</v>
      </c>
      <c r="Q24" s="26">
        <v>850000</v>
      </c>
      <c r="R24" s="26">
        <v>173000</v>
      </c>
      <c r="S24" s="25">
        <f t="shared" si="4"/>
        <v>0.20352941176470588</v>
      </c>
      <c r="T24" s="24">
        <v>7544342</v>
      </c>
      <c r="U24" s="24">
        <v>2400240.6800000002</v>
      </c>
      <c r="V24" s="25">
        <f t="shared" si="5"/>
        <v>0.31815109654360846</v>
      </c>
      <c r="W24" s="24">
        <v>2100000</v>
      </c>
      <c r="X24" s="24">
        <v>645000</v>
      </c>
      <c r="Y24" s="25">
        <f t="shared" si="6"/>
        <v>0.30714285714285716</v>
      </c>
      <c r="Z24" s="26">
        <v>3400000</v>
      </c>
      <c r="AA24" s="26">
        <v>1413000</v>
      </c>
      <c r="AB24" s="25">
        <f t="shared" si="7"/>
        <v>0.41558823529411765</v>
      </c>
      <c r="AC24" s="24">
        <v>2250000</v>
      </c>
      <c r="AD24" s="24">
        <v>889000</v>
      </c>
      <c r="AE24" s="25">
        <f t="shared" si="8"/>
        <v>0.39511111111111114</v>
      </c>
      <c r="AF24" s="24">
        <v>1500000</v>
      </c>
      <c r="AG24" s="24">
        <v>420000</v>
      </c>
      <c r="AH24" s="25">
        <f t="shared" si="9"/>
        <v>0.28000000000000003</v>
      </c>
      <c r="AI24" s="26">
        <v>2300000</v>
      </c>
      <c r="AJ24" s="26">
        <v>760000</v>
      </c>
      <c r="AK24" s="11">
        <f t="shared" si="10"/>
        <v>0.33043478260869563</v>
      </c>
      <c r="AL24" s="24">
        <v>9950000</v>
      </c>
      <c r="AM24" s="24">
        <v>2994775.1</v>
      </c>
      <c r="AN24" s="12">
        <f t="shared" si="11"/>
        <v>0.30098242211055276</v>
      </c>
      <c r="AO24" s="24">
        <v>3231100</v>
      </c>
      <c r="AP24" s="24">
        <v>717000</v>
      </c>
      <c r="AQ24" s="12">
        <f t="shared" si="12"/>
        <v>0.22190585249605396</v>
      </c>
      <c r="AR24" s="24">
        <v>1850000</v>
      </c>
      <c r="AS24" s="24">
        <v>640000</v>
      </c>
      <c r="AT24" s="12">
        <f t="shared" si="13"/>
        <v>0.34594594594594597</v>
      </c>
      <c r="AU24" s="24">
        <v>1447000</v>
      </c>
      <c r="AV24" s="24">
        <v>361749</v>
      </c>
      <c r="AW24" s="12">
        <f t="shared" si="14"/>
        <v>0.24999930891499655</v>
      </c>
      <c r="AX24" s="24">
        <v>1700000</v>
      </c>
      <c r="AY24" s="24">
        <v>506000</v>
      </c>
      <c r="AZ24" s="12">
        <f t="shared" si="15"/>
        <v>0.29764705882352943</v>
      </c>
      <c r="BA24" s="24">
        <v>1500000</v>
      </c>
      <c r="BB24" s="24">
        <v>665500</v>
      </c>
      <c r="BC24" s="12">
        <f t="shared" si="16"/>
        <v>0.44366666666666665</v>
      </c>
      <c r="BD24" s="24">
        <v>3500000</v>
      </c>
      <c r="BE24" s="24">
        <v>1433000</v>
      </c>
      <c r="BF24" s="12">
        <f t="shared" si="17"/>
        <v>0.40942857142857142</v>
      </c>
      <c r="BG24" s="24">
        <v>2109100</v>
      </c>
      <c r="BH24" s="24">
        <v>703036</v>
      </c>
      <c r="BI24" s="12">
        <f t="shared" si="18"/>
        <v>0.33333459769569956</v>
      </c>
      <c r="BJ24" s="26">
        <v>1050000</v>
      </c>
      <c r="BK24" s="26">
        <v>599526</v>
      </c>
      <c r="BL24" s="12">
        <f t="shared" si="19"/>
        <v>0.57097714285714285</v>
      </c>
      <c r="BM24" s="26">
        <v>4361000</v>
      </c>
      <c r="BN24" s="26">
        <v>1249338.9099999999</v>
      </c>
      <c r="BO24" s="12">
        <f t="shared" si="20"/>
        <v>0.28647991515707405</v>
      </c>
      <c r="BP24" s="26">
        <v>2500000</v>
      </c>
      <c r="BQ24" s="26">
        <v>673040.51</v>
      </c>
      <c r="BR24" s="12">
        <f t="shared" si="21"/>
        <v>0.26921620400000001</v>
      </c>
      <c r="BS24" s="26">
        <v>1500000</v>
      </c>
      <c r="BT24" s="26">
        <v>410000</v>
      </c>
      <c r="BU24" s="12">
        <f t="shared" si="22"/>
        <v>0.27333333333333332</v>
      </c>
      <c r="BV24" s="26">
        <v>9450000</v>
      </c>
      <c r="BW24" s="26">
        <v>2210191.63</v>
      </c>
      <c r="BX24" s="25">
        <f t="shared" si="23"/>
        <v>0.23388271216931217</v>
      </c>
      <c r="BY24" s="26">
        <v>23734480</v>
      </c>
      <c r="BZ24" s="26">
        <v>8600000</v>
      </c>
      <c r="CA24" s="12">
        <f t="shared" si="24"/>
        <v>0.3623420441484288</v>
      </c>
      <c r="CB24" s="3">
        <f t="shared" si="29"/>
        <v>103905306</v>
      </c>
      <c r="CC24" s="3">
        <f>C24+F24+I24+L24+O24+R24+U24+X24+AA24+AD24+AG24+AJ24+AM24+AP24+AS24+AV24+AY24+BB24+BE24+BH24+BK24+BN24+BQ24+BT24+BW24+BZ24</f>
        <v>32531977.370000001</v>
      </c>
      <c r="CD24" s="19">
        <f t="shared" si="25"/>
        <v>0.31309255150069043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>
        <v>1140000</v>
      </c>
      <c r="C25" s="26">
        <v>477766.43</v>
      </c>
      <c r="D25" s="25">
        <f t="shared" si="26"/>
        <v>0.41909335964912281</v>
      </c>
      <c r="E25" s="26">
        <v>0</v>
      </c>
      <c r="F25" s="26">
        <v>0</v>
      </c>
      <c r="G25" s="25">
        <f t="shared" si="0"/>
        <v>0</v>
      </c>
      <c r="H25" s="26">
        <v>12009413.609999999</v>
      </c>
      <c r="I25" s="26">
        <v>2635675.34</v>
      </c>
      <c r="J25" s="25">
        <f t="shared" si="1"/>
        <v>0.21946744658751077</v>
      </c>
      <c r="K25" s="26">
        <v>1217260</v>
      </c>
      <c r="L25" s="26">
        <v>487962</v>
      </c>
      <c r="M25" s="25">
        <f t="shared" si="2"/>
        <v>0.40086916517424381</v>
      </c>
      <c r="N25" s="26">
        <v>30000</v>
      </c>
      <c r="O25" s="26">
        <v>0</v>
      </c>
      <c r="P25" s="25">
        <f t="shared" si="3"/>
        <v>0</v>
      </c>
      <c r="Q25" s="26">
        <v>380000</v>
      </c>
      <c r="R25" s="26">
        <v>52602</v>
      </c>
      <c r="S25" s="25">
        <f t="shared" si="4"/>
        <v>0.13842631578947368</v>
      </c>
      <c r="T25" s="24">
        <v>1682822</v>
      </c>
      <c r="U25" s="24">
        <v>116630.41</v>
      </c>
      <c r="V25" s="25">
        <f t="shared" si="5"/>
        <v>6.9306444769559702E-2</v>
      </c>
      <c r="W25" s="24">
        <v>694044</v>
      </c>
      <c r="X25" s="24">
        <v>289418.18</v>
      </c>
      <c r="Y25" s="25">
        <f t="shared" si="6"/>
        <v>0.41700263960210016</v>
      </c>
      <c r="Z25" s="26">
        <v>5424820</v>
      </c>
      <c r="AA25" s="26">
        <v>1009636.81</v>
      </c>
      <c r="AB25" s="25">
        <f t="shared" si="7"/>
        <v>0.18611434296437487</v>
      </c>
      <c r="AC25" s="24">
        <v>1070917.3400000001</v>
      </c>
      <c r="AD25" s="24">
        <v>144574</v>
      </c>
      <c r="AE25" s="25">
        <f t="shared" si="8"/>
        <v>0.13500014856422063</v>
      </c>
      <c r="AF25" s="24">
        <v>348000</v>
      </c>
      <c r="AG25" s="24">
        <v>81388</v>
      </c>
      <c r="AH25" s="25">
        <f t="shared" si="9"/>
        <v>0.23387356321839081</v>
      </c>
      <c r="AI25" s="26">
        <v>1333000</v>
      </c>
      <c r="AJ25" s="26">
        <v>75570</v>
      </c>
      <c r="AK25" s="11">
        <f t="shared" si="10"/>
        <v>5.669167291822956E-2</v>
      </c>
      <c r="AL25" s="24">
        <v>4949005</v>
      </c>
      <c r="AM25" s="24">
        <v>1807837.51</v>
      </c>
      <c r="AN25" s="12">
        <f t="shared" si="11"/>
        <v>0.36529312659817481</v>
      </c>
      <c r="AO25" s="24">
        <v>204000</v>
      </c>
      <c r="AP25" s="24">
        <v>67824</v>
      </c>
      <c r="AQ25" s="12">
        <f t="shared" si="12"/>
        <v>0.33247058823529413</v>
      </c>
      <c r="AR25" s="24">
        <v>337888</v>
      </c>
      <c r="AS25" s="24">
        <v>108426</v>
      </c>
      <c r="AT25" s="12">
        <f t="shared" si="13"/>
        <v>0.32089331376077279</v>
      </c>
      <c r="AU25" s="24">
        <v>325000</v>
      </c>
      <c r="AV25" s="24">
        <v>98630</v>
      </c>
      <c r="AW25" s="12">
        <f t="shared" si="14"/>
        <v>0.30347692307692309</v>
      </c>
      <c r="AX25" s="24">
        <v>157668</v>
      </c>
      <c r="AY25" s="24">
        <v>51862</v>
      </c>
      <c r="AZ25" s="12">
        <f t="shared" si="15"/>
        <v>0.32893167922470001</v>
      </c>
      <c r="BA25" s="24">
        <v>120000</v>
      </c>
      <c r="BB25" s="24">
        <v>39765</v>
      </c>
      <c r="BC25" s="12">
        <f t="shared" si="16"/>
        <v>0.33137499999999998</v>
      </c>
      <c r="BD25" s="24">
        <v>130000</v>
      </c>
      <c r="BE25" s="24">
        <v>40979</v>
      </c>
      <c r="BF25" s="12">
        <f t="shared" si="17"/>
        <v>0.31522307692307694</v>
      </c>
      <c r="BG25" s="24">
        <v>2126516</v>
      </c>
      <c r="BH25" s="24">
        <v>947093.69</v>
      </c>
      <c r="BI25" s="12">
        <f t="shared" si="18"/>
        <v>0.44537341360234295</v>
      </c>
      <c r="BJ25" s="26">
        <v>0</v>
      </c>
      <c r="BK25" s="26">
        <v>0</v>
      </c>
      <c r="BL25" s="12">
        <f t="shared" si="19"/>
        <v>0</v>
      </c>
      <c r="BM25" s="26">
        <v>0</v>
      </c>
      <c r="BN25" s="26">
        <v>0</v>
      </c>
      <c r="BO25" s="12">
        <f t="shared" si="20"/>
        <v>0</v>
      </c>
      <c r="BP25" s="26">
        <v>150000</v>
      </c>
      <c r="BQ25" s="26">
        <v>0</v>
      </c>
      <c r="BR25" s="12">
        <f t="shared" si="21"/>
        <v>0</v>
      </c>
      <c r="BS25" s="26">
        <v>445000</v>
      </c>
      <c r="BT25" s="26">
        <v>119563</v>
      </c>
      <c r="BU25" s="12">
        <f t="shared" si="22"/>
        <v>0.26868089887640451</v>
      </c>
      <c r="BV25" s="26">
        <v>14000000</v>
      </c>
      <c r="BW25" s="26">
        <v>3356599.76</v>
      </c>
      <c r="BX25" s="25">
        <f t="shared" si="23"/>
        <v>0.2397571257142857</v>
      </c>
      <c r="BY25" s="26">
        <v>80000000</v>
      </c>
      <c r="BZ25" s="26">
        <v>25167452.07</v>
      </c>
      <c r="CA25" s="12">
        <f t="shared" si="24"/>
        <v>0.314593150875</v>
      </c>
      <c r="CB25" s="3">
        <f t="shared" si="29"/>
        <v>128275353.95</v>
      </c>
      <c r="CC25" s="3">
        <f>C25+F25+I25+L25+O25+R25+U25+X25+AA25+AD25+AG25+AJ25+AM25+AP25+AS25+AV25+AY25+BB25+BE25+BH25+BK25+BN25+BQ25+BT25+BW25+BZ25</f>
        <v>37177255.200000003</v>
      </c>
      <c r="CD25" s="19">
        <f t="shared" si="25"/>
        <v>0.28982383642060494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26"/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0</v>
      </c>
      <c r="U26" s="24">
        <v>0</v>
      </c>
      <c r="V26" s="25">
        <f t="shared" si="5"/>
        <v>0</v>
      </c>
      <c r="W26" s="24">
        <v>500000</v>
      </c>
      <c r="X26" s="24">
        <v>0</v>
      </c>
      <c r="Y26" s="25">
        <f t="shared" si="6"/>
        <v>0</v>
      </c>
      <c r="Z26" s="24">
        <v>0</v>
      </c>
      <c r="AA26" s="24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0</v>
      </c>
      <c r="AJ26" s="24">
        <v>0</v>
      </c>
      <c r="AK26" s="11">
        <f t="shared" si="10"/>
        <v>0</v>
      </c>
      <c r="AL26" s="24">
        <v>0</v>
      </c>
      <c r="AM26" s="24">
        <v>0</v>
      </c>
      <c r="AN26" s="12">
        <f t="shared" si="11"/>
        <v>0</v>
      </c>
      <c r="AO26" s="24">
        <v>0</v>
      </c>
      <c r="AP26" s="24">
        <v>0</v>
      </c>
      <c r="AQ26" s="12">
        <f t="shared" si="12"/>
        <v>0</v>
      </c>
      <c r="AR26" s="35">
        <v>0</v>
      </c>
      <c r="AS26" s="35">
        <v>0</v>
      </c>
      <c r="AT26" s="12">
        <f t="shared" si="13"/>
        <v>0</v>
      </c>
      <c r="AU26" s="24">
        <v>0</v>
      </c>
      <c r="AV26" s="24">
        <v>0</v>
      </c>
      <c r="AW26" s="12">
        <f t="shared" si="14"/>
        <v>0</v>
      </c>
      <c r="AX26" s="24">
        <v>0</v>
      </c>
      <c r="AY26" s="24">
        <v>0</v>
      </c>
      <c r="AZ26" s="12">
        <f t="shared" si="15"/>
        <v>0</v>
      </c>
      <c r="BA26" s="24">
        <v>0</v>
      </c>
      <c r="BB26" s="24">
        <v>0</v>
      </c>
      <c r="BC26" s="12">
        <f t="shared" si="16"/>
        <v>0</v>
      </c>
      <c r="BD26" s="24">
        <v>0</v>
      </c>
      <c r="BE26" s="24">
        <v>0</v>
      </c>
      <c r="BF26" s="12">
        <f t="shared" si="17"/>
        <v>0</v>
      </c>
      <c r="BG26" s="36">
        <v>0</v>
      </c>
      <c r="BH26" s="36">
        <v>0</v>
      </c>
      <c r="BI26" s="12">
        <f t="shared" si="18"/>
        <v>0</v>
      </c>
      <c r="BJ26" s="24">
        <v>0</v>
      </c>
      <c r="BK26" s="24">
        <v>0</v>
      </c>
      <c r="BL26" s="12">
        <f t="shared" si="19"/>
        <v>0</v>
      </c>
      <c r="BM26" s="36">
        <v>0</v>
      </c>
      <c r="BN26" s="36">
        <v>0</v>
      </c>
      <c r="BO26" s="12">
        <f t="shared" si="20"/>
        <v>0</v>
      </c>
      <c r="BP26" s="24">
        <v>0</v>
      </c>
      <c r="BQ26" s="24">
        <v>0</v>
      </c>
      <c r="BR26" s="12">
        <f t="shared" si="21"/>
        <v>0</v>
      </c>
      <c r="BS26" s="36">
        <v>0</v>
      </c>
      <c r="BT26" s="36">
        <v>0</v>
      </c>
      <c r="BU26" s="12">
        <f t="shared" si="22"/>
        <v>0</v>
      </c>
      <c r="BV26" s="24">
        <v>0</v>
      </c>
      <c r="BW26" s="24">
        <v>0</v>
      </c>
      <c r="BX26" s="25">
        <f t="shared" si="23"/>
        <v>0</v>
      </c>
      <c r="BY26" s="24">
        <v>0</v>
      </c>
      <c r="BZ26" s="24">
        <v>0</v>
      </c>
      <c r="CA26" s="12">
        <f t="shared" si="24"/>
        <v>0</v>
      </c>
      <c r="CB26" s="3">
        <f t="shared" si="29"/>
        <v>500000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674430528.25</v>
      </c>
      <c r="C27" s="3">
        <f>SUM(C13:C26)</f>
        <v>199221709.12</v>
      </c>
      <c r="D27" s="16">
        <f t="shared" si="26"/>
        <v>0.29539248414056352</v>
      </c>
      <c r="E27" s="3">
        <f>SUM(E13:E26)</f>
        <v>207443027.01999998</v>
      </c>
      <c r="F27" s="3">
        <f>SUM(F13:F26)</f>
        <v>52721534.079999998</v>
      </c>
      <c r="G27" s="16">
        <f t="shared" si="0"/>
        <v>0.25414946377019948</v>
      </c>
      <c r="H27" s="3">
        <f>SUM(H13:H26)</f>
        <v>1853442946.4099998</v>
      </c>
      <c r="I27" s="3">
        <f>SUM(I13:I26)</f>
        <v>561763854.69000006</v>
      </c>
      <c r="J27" s="16">
        <f t="shared" si="1"/>
        <v>0.30309206753739071</v>
      </c>
      <c r="K27" s="3">
        <f>SUM(K13:K26)</f>
        <v>1360017656.72</v>
      </c>
      <c r="L27" s="3">
        <f>SUM(L13:L26)</f>
        <v>406098707.04999995</v>
      </c>
      <c r="M27" s="16">
        <f>SUM(L27/K27)</f>
        <v>0.29859811381375867</v>
      </c>
      <c r="N27" s="3">
        <f>SUM(N13:N26)</f>
        <v>492349113.20999998</v>
      </c>
      <c r="O27" s="3">
        <f>SUM(O13:O26)</f>
        <v>137213632.74000001</v>
      </c>
      <c r="P27" s="16">
        <f t="shared" si="3"/>
        <v>0.27869174343668363</v>
      </c>
      <c r="Q27" s="3">
        <f>SUM(Q13:Q26)</f>
        <v>390875608.49000001</v>
      </c>
      <c r="R27" s="3">
        <f>SUM(R13:R26)</f>
        <v>121577435.99000001</v>
      </c>
      <c r="S27" s="16">
        <f t="shared" si="4"/>
        <v>0.31103868685914793</v>
      </c>
      <c r="T27" s="3">
        <f>SUM(T13:T26)</f>
        <v>1335297715.75</v>
      </c>
      <c r="U27" s="3">
        <f>SUM(U13:U26)</f>
        <v>422330733.52000004</v>
      </c>
      <c r="V27" s="16">
        <f t="shared" si="5"/>
        <v>0.31628207592850444</v>
      </c>
      <c r="W27" s="3">
        <f>SUM(W13:W26)</f>
        <v>307365827.84999996</v>
      </c>
      <c r="X27" s="3">
        <f>SUM(X13:X26)</f>
        <v>74915940</v>
      </c>
      <c r="Y27" s="16">
        <f t="shared" si="6"/>
        <v>0.24373542278278351</v>
      </c>
      <c r="Z27" s="3">
        <f>SUM(Z13:Z26)</f>
        <v>1288160145.5599999</v>
      </c>
      <c r="AA27" s="3">
        <f>SUM(AA13:AA26)</f>
        <v>394426121.14000005</v>
      </c>
      <c r="AB27" s="16">
        <f t="shared" si="7"/>
        <v>0.30619338946286973</v>
      </c>
      <c r="AC27" s="3">
        <f>SUM(AC13:AC26)</f>
        <v>1118440717.45</v>
      </c>
      <c r="AD27" s="3">
        <f>SUM(AD13:AD26)</f>
        <v>281893238.87</v>
      </c>
      <c r="AE27" s="16">
        <f t="shared" si="8"/>
        <v>0.25204128790366759</v>
      </c>
      <c r="AF27" s="3">
        <f>SUM(AF13:AF26)</f>
        <v>307093402.68000001</v>
      </c>
      <c r="AG27" s="3">
        <f>SUM(AG13:AG26)</f>
        <v>101019986.59</v>
      </c>
      <c r="AH27" s="16">
        <f t="shared" si="9"/>
        <v>0.32895524849573432</v>
      </c>
      <c r="AI27" s="3">
        <f>SUM(AI13:AI26)</f>
        <v>1752497308.4200001</v>
      </c>
      <c r="AJ27" s="3">
        <f>SUM(AJ13:AJ26)</f>
        <v>459102639.54000008</v>
      </c>
      <c r="AK27" s="19">
        <f t="shared" si="10"/>
        <v>0.26197052476726113</v>
      </c>
      <c r="AL27" s="3">
        <f>SUM(AL13:AL26)</f>
        <v>2017246186.4200001</v>
      </c>
      <c r="AM27" s="3">
        <f>SUM(AM13:AM26)</f>
        <v>524934821.90000004</v>
      </c>
      <c r="AN27" s="16">
        <f t="shared" si="11"/>
        <v>0.26022347962972237</v>
      </c>
      <c r="AO27" s="3">
        <f>SUM(AO13:AO26)</f>
        <v>437068820.65000004</v>
      </c>
      <c r="AP27" s="3">
        <f>SUM(AP13:AP26)</f>
        <v>121048173.03</v>
      </c>
      <c r="AQ27" s="16">
        <f t="shared" si="12"/>
        <v>0.27695449162898322</v>
      </c>
      <c r="AR27" s="3">
        <f>SUM(AR13:AR26)</f>
        <v>536129170.09000003</v>
      </c>
      <c r="AS27" s="3">
        <f>SUM(AS13:AS26)</f>
        <v>120138584.83</v>
      </c>
      <c r="AT27" s="16">
        <f t="shared" si="13"/>
        <v>0.22408514875217911</v>
      </c>
      <c r="AU27" s="3">
        <f>SUM(AU13:AU26)</f>
        <v>372653353.38</v>
      </c>
      <c r="AV27" s="3">
        <f>SUM(AV13:AV26)</f>
        <v>112895794.22999999</v>
      </c>
      <c r="AW27" s="16">
        <f t="shared" si="14"/>
        <v>0.30295123660105244</v>
      </c>
      <c r="AX27" s="3">
        <f>SUM(AX13:AX26)</f>
        <v>590194199.62</v>
      </c>
      <c r="AY27" s="3">
        <f>SUM(AY13:AY26)</f>
        <v>143793683.44</v>
      </c>
      <c r="AZ27" s="16">
        <f t="shared" si="15"/>
        <v>0.24363791364364881</v>
      </c>
      <c r="BA27" s="3">
        <f>SUM(BA13:BA26)</f>
        <v>292924353.15999997</v>
      </c>
      <c r="BB27" s="3">
        <f>SUM(BB13:BB26)</f>
        <v>76259203.400000006</v>
      </c>
      <c r="BC27" s="16">
        <f t="shared" si="16"/>
        <v>0.26033753280440297</v>
      </c>
      <c r="BD27" s="3">
        <f>SUM(BD13:BD26)</f>
        <v>754254213.0200001</v>
      </c>
      <c r="BE27" s="3">
        <f>SUM(BE13:BE26)</f>
        <v>237912415.07999998</v>
      </c>
      <c r="BF27" s="16">
        <f t="shared" si="17"/>
        <v>0.31542735986506371</v>
      </c>
      <c r="BG27" s="3">
        <f>SUM(BG13:BG26)</f>
        <v>506256144.92000002</v>
      </c>
      <c r="BH27" s="3">
        <f>SUM(BH13:BH26)</f>
        <v>166718003.53999999</v>
      </c>
      <c r="BI27" s="16">
        <f t="shared" si="18"/>
        <v>0.32931551589629637</v>
      </c>
      <c r="BJ27" s="3">
        <f>SUM(BJ13:BJ26)</f>
        <v>287462739</v>
      </c>
      <c r="BK27" s="3">
        <f>SUM(BK13:BK26)</f>
        <v>105960738.01999998</v>
      </c>
      <c r="BL27" s="16">
        <f t="shared" si="19"/>
        <v>0.36860686149657812</v>
      </c>
      <c r="BM27" s="3">
        <f>SUM(BM13:BM26)</f>
        <v>659819649.81000006</v>
      </c>
      <c r="BN27" s="3">
        <f>SUM(BN13:BN26)</f>
        <v>197656913.78999999</v>
      </c>
      <c r="BO27" s="16">
        <f t="shared" si="20"/>
        <v>0.2995620300894597</v>
      </c>
      <c r="BP27" s="3">
        <f>SUM(BP13:BP26)</f>
        <v>390994596.27999997</v>
      </c>
      <c r="BQ27" s="3">
        <f>SUM(BQ13:BQ26)</f>
        <v>112391466.86</v>
      </c>
      <c r="BR27" s="16">
        <f t="shared" si="21"/>
        <v>0.28745017943806556</v>
      </c>
      <c r="BS27" s="3">
        <f>SUM(BS13:BS26)</f>
        <v>370275295.56</v>
      </c>
      <c r="BT27" s="3">
        <f>SUM(BT13:BT26)</f>
        <v>113815770.99000001</v>
      </c>
      <c r="BU27" s="16">
        <f t="shared" si="22"/>
        <v>0.30738148711181601</v>
      </c>
      <c r="BV27" s="3">
        <f>SUM(BV13:BV26)</f>
        <v>3705873539</v>
      </c>
      <c r="BW27" s="3">
        <f>SUM(BW13:BW26)</f>
        <v>1025238831.1899999</v>
      </c>
      <c r="BX27" s="16">
        <f t="shared" si="23"/>
        <v>0.27665240607931063</v>
      </c>
      <c r="BY27" s="3">
        <f>SUM(BY13:BY26)</f>
        <v>9630976839.4899998</v>
      </c>
      <c r="BZ27" s="3">
        <f>SUM(BZ13:BZ26)</f>
        <v>2965091420.9900002</v>
      </c>
      <c r="CA27" s="16">
        <f t="shared" si="24"/>
        <v>0.30787026803264683</v>
      </c>
      <c r="CB27" s="3">
        <f t="shared" si="29"/>
        <v>31639543098.210003</v>
      </c>
      <c r="CC27" s="3">
        <f>BZ27+BW27+BT27+BQ27+BN27+BK27+BH27+BE27+BB27+AY27+AV27+AS27+AP27+AM27+AJ27+AG27+AD27+AA27+X27+U27+R27+O27+L27+I27+F27+C27</f>
        <v>9236141354.6199989</v>
      </c>
      <c r="CD27" s="19">
        <f t="shared" si="25"/>
        <v>0.2919176590493347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-15695654.580000043</v>
      </c>
      <c r="C28" s="3">
        <f>C12-C27</f>
        <v>13523064.699999988</v>
      </c>
      <c r="D28" s="16"/>
      <c r="E28" s="3">
        <f>E12-E27</f>
        <v>-163811.4999999702</v>
      </c>
      <c r="F28" s="3">
        <f>F12-F27</f>
        <v>8902268.0399999991</v>
      </c>
      <c r="G28" s="16"/>
      <c r="H28" s="3">
        <f>H12-H27</f>
        <v>-47353603.389999866</v>
      </c>
      <c r="I28" s="3">
        <f>I12-I27</f>
        <v>122384145.76999998</v>
      </c>
      <c r="J28" s="16"/>
      <c r="K28" s="3">
        <f>K12-K27</f>
        <v>-46000910.160000086</v>
      </c>
      <c r="L28" s="3">
        <f>L12-L27</f>
        <v>24838273.160000026</v>
      </c>
      <c r="M28" s="16"/>
      <c r="N28" s="3">
        <f>N12-N27</f>
        <v>-38005617.699999988</v>
      </c>
      <c r="O28" s="3">
        <f>O12-O27</f>
        <v>1472783.5900000036</v>
      </c>
      <c r="P28" s="16"/>
      <c r="Q28" s="3">
        <f>Q12-Q27</f>
        <v>-4307608.75</v>
      </c>
      <c r="R28" s="3">
        <f>R12-R27</f>
        <v>10464857.419999987</v>
      </c>
      <c r="S28" s="16"/>
      <c r="T28" s="3">
        <f>T12-T27</f>
        <v>-71293778.619999886</v>
      </c>
      <c r="U28" s="3">
        <f>U12-U27</f>
        <v>-5756525.5500000119</v>
      </c>
      <c r="V28" s="16"/>
      <c r="W28" s="3">
        <f>W12-W27</f>
        <v>-15470707.469999969</v>
      </c>
      <c r="X28" s="3">
        <f>X12-X27</f>
        <v>5664453.2199999988</v>
      </c>
      <c r="Y28" s="16"/>
      <c r="Z28" s="3">
        <f>Z12-Z27</f>
        <v>-51608580.789999962</v>
      </c>
      <c r="AA28" s="3">
        <f>AA12-AA27</f>
        <v>47500433.629999936</v>
      </c>
      <c r="AB28" s="16"/>
      <c r="AC28" s="3">
        <f>AC12-AC27</f>
        <v>-45164485.620000005</v>
      </c>
      <c r="AD28" s="3">
        <f>AD12-AD27</f>
        <v>89949919.659999967</v>
      </c>
      <c r="AE28" s="16"/>
      <c r="AF28" s="3">
        <f>AF12-AF27</f>
        <v>0</v>
      </c>
      <c r="AG28" s="3">
        <f>AG12-AG27</f>
        <v>8202969.6299999952</v>
      </c>
      <c r="AH28" s="16"/>
      <c r="AI28" s="3">
        <f>AI12-AI27</f>
        <v>-29603455.25999999</v>
      </c>
      <c r="AJ28" s="3">
        <f>AJ12-AJ27</f>
        <v>82064885.269999862</v>
      </c>
      <c r="AK28" s="19"/>
      <c r="AL28" s="3">
        <f>AL12-AL27</f>
        <v>-35540292.050000191</v>
      </c>
      <c r="AM28" s="3">
        <f>AM12-AM27</f>
        <v>78692208.259999931</v>
      </c>
      <c r="AN28" s="16"/>
      <c r="AO28" s="3">
        <f>AO12-AO27</f>
        <v>-21085708.850000024</v>
      </c>
      <c r="AP28" s="3">
        <f>AP12-AP27</f>
        <v>15771951.659999996</v>
      </c>
      <c r="AQ28" s="16"/>
      <c r="AR28" s="3">
        <f>AR12-AR27</f>
        <v>-14695071.400000036</v>
      </c>
      <c r="AS28" s="3">
        <f>AS12-AS27</f>
        <v>21257454.13000001</v>
      </c>
      <c r="AT28" s="16"/>
      <c r="AU28" s="3">
        <f>AU12-AU27</f>
        <v>-2242466</v>
      </c>
      <c r="AV28" s="3">
        <f>AV12-AV27</f>
        <v>4861528.4800000042</v>
      </c>
      <c r="AW28" s="16"/>
      <c r="AX28" s="3">
        <f>AX12-AX27</f>
        <v>-41898026.580000043</v>
      </c>
      <c r="AY28" s="3">
        <f>AY12-AY27</f>
        <v>56645289.229999989</v>
      </c>
      <c r="AZ28" s="16"/>
      <c r="BA28" s="3">
        <f>BA12-BA27</f>
        <v>-24046207.109999955</v>
      </c>
      <c r="BB28" s="3">
        <f>BB12-BB27</f>
        <v>20958546.36999999</v>
      </c>
      <c r="BC28" s="16"/>
      <c r="BD28" s="3">
        <f>BD12-BD27</f>
        <v>-49623137.700000048</v>
      </c>
      <c r="BE28" s="3">
        <f>BE12-BE27</f>
        <v>7100657.1000000238</v>
      </c>
      <c r="BF28" s="16"/>
      <c r="BG28" s="3">
        <f>BG12-BG27</f>
        <v>-16158921.620000005</v>
      </c>
      <c r="BH28" s="3">
        <f>BH12-BH27</f>
        <v>2556763.1599999964</v>
      </c>
      <c r="BI28" s="16"/>
      <c r="BJ28" s="3">
        <f>BJ12-BJ27</f>
        <v>-1043445</v>
      </c>
      <c r="BK28" s="3">
        <f>BK12-BK27</f>
        <v>239650.33000001311</v>
      </c>
      <c r="BL28" s="16"/>
      <c r="BM28" s="3">
        <f>BM12-BM27</f>
        <v>-30201384.210000038</v>
      </c>
      <c r="BN28" s="3">
        <f>BN12-BN27</f>
        <v>25893962.870000005</v>
      </c>
      <c r="BO28" s="16"/>
      <c r="BP28" s="3">
        <f>BP12-BP27</f>
        <v>-6765807.8899999857</v>
      </c>
      <c r="BQ28" s="3">
        <f>BQ12-BQ27</f>
        <v>18488666</v>
      </c>
      <c r="BR28" s="16"/>
      <c r="BS28" s="3">
        <f>BS12-BS27</f>
        <v>-19683818.220000029</v>
      </c>
      <c r="BT28" s="3">
        <f>BT12-BT27</f>
        <v>-6835038.9300000072</v>
      </c>
      <c r="BU28" s="16"/>
      <c r="BV28" s="3">
        <f>BV12-BV27</f>
        <v>-208116733.3499999</v>
      </c>
      <c r="BW28" s="3">
        <f>BW12-BW27</f>
        <v>110270490.10000002</v>
      </c>
      <c r="BX28" s="16"/>
      <c r="BY28" s="3">
        <f>BY12-BY27</f>
        <v>-355326018</v>
      </c>
      <c r="BZ28" s="3">
        <f>BZ12-BZ27</f>
        <v>325878115.68999958</v>
      </c>
      <c r="CA28" s="16"/>
      <c r="CB28" s="3">
        <f t="shared" si="29"/>
        <v>-1191095251.8200002</v>
      </c>
      <c r="CC28" s="3">
        <f>BZ28+BW28+BT28+BQ28+BN28+BK28+BH28+BE28+BB28+AY28+AV28+AS28+AP28+AM28+AJ28+AG28+AD28+AA28+X28+U28+R28+O28+L28+I28+F28+C28</f>
        <v>1090991772.9899995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X6" activePane="bottomRight" state="frozen"/>
      <selection pane="topRight" activeCell="B1" sqref="B1"/>
      <selection pane="bottomLeft" activeCell="A5" sqref="A5"/>
      <selection pane="bottomRight" activeCell="CB28" sqref="CB28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8" t="s">
        <v>74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9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60</v>
      </c>
      <c r="D4" s="46" t="s">
        <v>27</v>
      </c>
      <c r="E4" s="44" t="s">
        <v>26</v>
      </c>
      <c r="F4" s="44" t="s">
        <v>60</v>
      </c>
      <c r="G4" s="46" t="s">
        <v>27</v>
      </c>
      <c r="H4" s="44" t="s">
        <v>26</v>
      </c>
      <c r="I4" s="44" t="s">
        <v>60</v>
      </c>
      <c r="J4" s="46" t="s">
        <v>27</v>
      </c>
      <c r="K4" s="44" t="s">
        <v>26</v>
      </c>
      <c r="L4" s="44" t="s">
        <v>60</v>
      </c>
      <c r="M4" s="46" t="s">
        <v>27</v>
      </c>
      <c r="N4" s="44" t="s">
        <v>26</v>
      </c>
      <c r="O4" s="44" t="s">
        <v>60</v>
      </c>
      <c r="P4" s="46" t="s">
        <v>27</v>
      </c>
      <c r="Q4" s="44" t="s">
        <v>26</v>
      </c>
      <c r="R4" s="44" t="s">
        <v>60</v>
      </c>
      <c r="S4" s="46" t="s">
        <v>27</v>
      </c>
      <c r="T4" s="44" t="s">
        <v>26</v>
      </c>
      <c r="U4" s="44" t="s">
        <v>60</v>
      </c>
      <c r="V4" s="46" t="s">
        <v>27</v>
      </c>
      <c r="W4" s="44" t="s">
        <v>26</v>
      </c>
      <c r="X4" s="44" t="s">
        <v>60</v>
      </c>
      <c r="Y4" s="46" t="s">
        <v>27</v>
      </c>
      <c r="Z4" s="44" t="s">
        <v>26</v>
      </c>
      <c r="AA4" s="44" t="s">
        <v>60</v>
      </c>
      <c r="AB4" s="46" t="s">
        <v>27</v>
      </c>
      <c r="AC4" s="44" t="s">
        <v>26</v>
      </c>
      <c r="AD4" s="44" t="s">
        <v>60</v>
      </c>
      <c r="AE4" s="46" t="s">
        <v>27</v>
      </c>
      <c r="AF4" s="44" t="s">
        <v>26</v>
      </c>
      <c r="AG4" s="44" t="s">
        <v>60</v>
      </c>
      <c r="AH4" s="46" t="s">
        <v>27</v>
      </c>
      <c r="AI4" s="44" t="s">
        <v>26</v>
      </c>
      <c r="AJ4" s="44" t="s">
        <v>60</v>
      </c>
      <c r="AK4" s="46" t="s">
        <v>27</v>
      </c>
      <c r="AL4" s="44" t="s">
        <v>26</v>
      </c>
      <c r="AM4" s="44" t="s">
        <v>60</v>
      </c>
      <c r="AN4" s="46" t="s">
        <v>27</v>
      </c>
      <c r="AO4" s="44" t="s">
        <v>26</v>
      </c>
      <c r="AP4" s="44" t="s">
        <v>60</v>
      </c>
      <c r="AQ4" s="46" t="s">
        <v>27</v>
      </c>
      <c r="AR4" s="44" t="s">
        <v>26</v>
      </c>
      <c r="AS4" s="44" t="s">
        <v>60</v>
      </c>
      <c r="AT4" s="46" t="s">
        <v>27</v>
      </c>
      <c r="AU4" s="44" t="s">
        <v>26</v>
      </c>
      <c r="AV4" s="44" t="s">
        <v>60</v>
      </c>
      <c r="AW4" s="46" t="s">
        <v>27</v>
      </c>
      <c r="AX4" s="44" t="s">
        <v>26</v>
      </c>
      <c r="AY4" s="44" t="s">
        <v>60</v>
      </c>
      <c r="AZ4" s="46" t="s">
        <v>27</v>
      </c>
      <c r="BA4" s="44" t="s">
        <v>26</v>
      </c>
      <c r="BB4" s="44" t="s">
        <v>60</v>
      </c>
      <c r="BC4" s="46" t="s">
        <v>27</v>
      </c>
      <c r="BD4" s="44" t="s">
        <v>26</v>
      </c>
      <c r="BE4" s="44" t="s">
        <v>60</v>
      </c>
      <c r="BF4" s="46" t="s">
        <v>27</v>
      </c>
      <c r="BG4" s="44" t="s">
        <v>26</v>
      </c>
      <c r="BH4" s="44" t="s">
        <v>60</v>
      </c>
      <c r="BI4" s="46" t="s">
        <v>27</v>
      </c>
      <c r="BJ4" s="44" t="s">
        <v>26</v>
      </c>
      <c r="BK4" s="44" t="s">
        <v>60</v>
      </c>
      <c r="BL4" s="46" t="s">
        <v>27</v>
      </c>
      <c r="BM4" s="44" t="s">
        <v>26</v>
      </c>
      <c r="BN4" s="44" t="s">
        <v>60</v>
      </c>
      <c r="BO4" s="46" t="s">
        <v>27</v>
      </c>
      <c r="BP4" s="44" t="s">
        <v>26</v>
      </c>
      <c r="BQ4" s="44" t="s">
        <v>60</v>
      </c>
      <c r="BR4" s="46" t="s">
        <v>27</v>
      </c>
      <c r="BS4" s="44" t="s">
        <v>26</v>
      </c>
      <c r="BT4" s="44" t="s">
        <v>60</v>
      </c>
      <c r="BU4" s="46" t="s">
        <v>27</v>
      </c>
      <c r="BV4" s="44" t="s">
        <v>26</v>
      </c>
      <c r="BW4" s="44" t="s">
        <v>60</v>
      </c>
      <c r="BX4" s="46" t="s">
        <v>27</v>
      </c>
      <c r="BY4" s="44" t="s">
        <v>26</v>
      </c>
      <c r="BZ4" s="44" t="s">
        <v>60</v>
      </c>
      <c r="CA4" s="46" t="s">
        <v>27</v>
      </c>
      <c r="CB4" s="44" t="s">
        <v>26</v>
      </c>
      <c r="CC4" s="44" t="s">
        <v>60</v>
      </c>
      <c r="CD4" s="46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7"/>
      <c r="CF5" s="23"/>
      <c r="CG5" s="23"/>
      <c r="CH5" s="23"/>
      <c r="CI5" s="23"/>
    </row>
    <row r="6" spans="1:87" ht="15.6" x14ac:dyDescent="0.25">
      <c r="A6" s="5" t="s">
        <v>28</v>
      </c>
      <c r="B6" s="24">
        <v>233665438.13</v>
      </c>
      <c r="C6" s="24">
        <v>84299230.140000001</v>
      </c>
      <c r="D6" s="25">
        <f>IF(B6&gt;0,C6/B6,0)</f>
        <v>0.36076893020481721</v>
      </c>
      <c r="E6" s="26">
        <v>57608127</v>
      </c>
      <c r="F6" s="26">
        <v>20602830.68</v>
      </c>
      <c r="G6" s="25">
        <f>IF(E6&gt;0,F6/E6,0)</f>
        <v>0.3576375722126845</v>
      </c>
      <c r="H6" s="26">
        <v>961262323.29999995</v>
      </c>
      <c r="I6" s="26">
        <v>467812320.61000001</v>
      </c>
      <c r="J6" s="25">
        <f>IF(H6&gt;0,I6/H6,0)</f>
        <v>0.48666457560097326</v>
      </c>
      <c r="K6" s="26">
        <v>499743872</v>
      </c>
      <c r="L6" s="26">
        <v>185128871.58000001</v>
      </c>
      <c r="M6" s="25">
        <f>IF(K6&gt;0,L6/K6,0)</f>
        <v>0.37044750711820634</v>
      </c>
      <c r="N6" s="26">
        <v>154711153.34999999</v>
      </c>
      <c r="O6" s="26">
        <v>50663673.950000003</v>
      </c>
      <c r="P6" s="25">
        <f>IF(N6&gt;0,O6/N6,0)</f>
        <v>0.32747266666278785</v>
      </c>
      <c r="Q6" s="26">
        <v>91589005</v>
      </c>
      <c r="R6" s="26">
        <v>32403758.899999999</v>
      </c>
      <c r="S6" s="25">
        <f>IF(Q6&gt;0,R6/Q6,0)</f>
        <v>0.35379529344160904</v>
      </c>
      <c r="T6" s="26">
        <v>597729774.73000002</v>
      </c>
      <c r="U6" s="26">
        <v>230428681.62</v>
      </c>
      <c r="V6" s="25">
        <f>IF(T6&gt;0,U6/T6,0)</f>
        <v>0.38550644682889812</v>
      </c>
      <c r="W6" s="26">
        <v>83350366.670000002</v>
      </c>
      <c r="X6" s="26">
        <v>25759844.129999999</v>
      </c>
      <c r="Y6" s="25">
        <f>IF(W6&gt;0,X6/W6,0)</f>
        <v>0.30905495871407662</v>
      </c>
      <c r="Z6" s="26">
        <v>377600139.94</v>
      </c>
      <c r="AA6" s="26">
        <v>136301129.13</v>
      </c>
      <c r="AB6" s="25">
        <f>IF(Z6&gt;0,AA6/Z6,0)</f>
        <v>0.36096683955588049</v>
      </c>
      <c r="AC6" s="26">
        <v>345143836.60000002</v>
      </c>
      <c r="AD6" s="26">
        <v>137390493.44999999</v>
      </c>
      <c r="AE6" s="25">
        <f>IF(AC6&gt;0,AD6/AC6,0)</f>
        <v>0.39806735303005547</v>
      </c>
      <c r="AF6" s="26">
        <v>64262527.32</v>
      </c>
      <c r="AG6" s="26">
        <v>25088951.98</v>
      </c>
      <c r="AH6" s="25">
        <f>IF(AF6&gt;0,AG6/AF6,0)</f>
        <v>0.39041340305630545</v>
      </c>
      <c r="AI6" s="26">
        <v>411748495</v>
      </c>
      <c r="AJ6" s="26">
        <v>157482367.65000001</v>
      </c>
      <c r="AK6" s="25">
        <f>IF(AI6&gt;0,AJ6/AI6,0)</f>
        <v>0.38247223623731763</v>
      </c>
      <c r="AL6" s="26">
        <v>585818027.08000004</v>
      </c>
      <c r="AM6" s="26">
        <v>263948775.86000001</v>
      </c>
      <c r="AN6" s="25">
        <f>IF(AL6&gt;0,AM6/AL6,0)</f>
        <v>0.45056444776144594</v>
      </c>
      <c r="AO6" s="26">
        <v>189655911.38999999</v>
      </c>
      <c r="AP6" s="26">
        <v>63591136.509999998</v>
      </c>
      <c r="AQ6" s="25">
        <f>IF(AO6&gt;0,AP6/AO6,0)</f>
        <v>0.33529741332045282</v>
      </c>
      <c r="AR6" s="26">
        <v>108494294</v>
      </c>
      <c r="AS6" s="26">
        <v>39811498.850000001</v>
      </c>
      <c r="AT6" s="25">
        <f>IF(AR6&gt;0,AS6/AR6,0)</f>
        <v>0.36694555429799841</v>
      </c>
      <c r="AU6" s="26">
        <v>117229934.34</v>
      </c>
      <c r="AV6" s="26">
        <v>39422764.130000003</v>
      </c>
      <c r="AW6" s="25">
        <f>IF(AU6&gt;0,AV6/AU6,0)</f>
        <v>0.3362858160072224</v>
      </c>
      <c r="AX6" s="26">
        <v>117615790.72</v>
      </c>
      <c r="AY6" s="26">
        <v>60315452.770000003</v>
      </c>
      <c r="AZ6" s="25">
        <f>IF(AX6&gt;0,AY6/AX6,0)</f>
        <v>0.51281764464423785</v>
      </c>
      <c r="BA6" s="26">
        <v>64875045.479999997</v>
      </c>
      <c r="BB6" s="26">
        <v>26183001.98</v>
      </c>
      <c r="BC6" s="25">
        <f>IF(BA6&gt;0,BB6/BA6,0)</f>
        <v>0.403591269744417</v>
      </c>
      <c r="BD6" s="26">
        <v>292533151.42000002</v>
      </c>
      <c r="BE6" s="26">
        <v>107811129.26000001</v>
      </c>
      <c r="BF6" s="25">
        <f>IF(BD6&gt;0,BE6/BD6,0)</f>
        <v>0.36854328727075386</v>
      </c>
      <c r="BG6" s="26">
        <v>223598328</v>
      </c>
      <c r="BH6" s="26">
        <v>83867111.290000007</v>
      </c>
      <c r="BI6" s="25">
        <f>IF(BG6&gt;0,BH6/BG6,0)</f>
        <v>0.37507933104938068</v>
      </c>
      <c r="BJ6" s="26">
        <v>58551744.25</v>
      </c>
      <c r="BK6" s="26">
        <v>22273081.149999999</v>
      </c>
      <c r="BL6" s="25">
        <f>IF(BJ6&gt;0,BK6/BJ6,0)</f>
        <v>0.3803999596476581</v>
      </c>
      <c r="BM6" s="26">
        <v>216635547.99000001</v>
      </c>
      <c r="BN6" s="26">
        <v>84326577.030000001</v>
      </c>
      <c r="BO6" s="25">
        <f>IF(BM6&gt;0,BN6/BM6,0)</f>
        <v>0.38925549298073903</v>
      </c>
      <c r="BP6" s="26">
        <v>88294496</v>
      </c>
      <c r="BQ6" s="26">
        <v>39893894.479999997</v>
      </c>
      <c r="BR6" s="25">
        <f>IF(BP6&gt;0,BQ6/BP6,0)</f>
        <v>0.45182764823755261</v>
      </c>
      <c r="BS6" s="26">
        <v>156999252</v>
      </c>
      <c r="BT6" s="26">
        <v>53444681.939999998</v>
      </c>
      <c r="BU6" s="25">
        <f>IF(BS6&gt;0,BT6/BS6,0)</f>
        <v>0.34041360872216131</v>
      </c>
      <c r="BV6" s="26">
        <v>1885515000</v>
      </c>
      <c r="BW6" s="26">
        <v>841667349.78999996</v>
      </c>
      <c r="BX6" s="25">
        <f>IF(BV6&gt;0,BW6/BV6,0)</f>
        <v>0.4463859209764971</v>
      </c>
      <c r="BY6" s="24">
        <v>4015125882</v>
      </c>
      <c r="BZ6" s="24">
        <v>1749719435.6300001</v>
      </c>
      <c r="CA6" s="25">
        <f>IF(BY6&gt;0,BZ6/BY6,0)</f>
        <v>0.43578196227273358</v>
      </c>
      <c r="CB6" s="3">
        <f>B6+E6+H6+K6+N6+Q6+T6+W6+Z6+AC6+AF6+AI6+AL6+AO6+AR6+AU6+AX6+BA6+BD6+BG6+BJ6+BM6+BP6+BS6+BV6+BY6</f>
        <v>11999357463.709999</v>
      </c>
      <c r="CC6" s="3">
        <f>C6+F6+I6+L6+O6+R6+U6+X6+AA6+AD6+AG6+AJ6+AM6+AP6+AS6+AV6+AY6+BB6+BE6+BH6+BK6+BN6+BQ6+BT6+BW6+BZ6</f>
        <v>5029638044.4900007</v>
      </c>
      <c r="CD6" s="19">
        <f>IF(CB6&gt;0,CC6/CB6,0)</f>
        <v>0.41915894744375098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2328454.33</v>
      </c>
      <c r="C7" s="24">
        <v>666846</v>
      </c>
      <c r="D7" s="25">
        <f t="shared" ref="D7:D27" si="0">IF(B7&gt;0,C7/B7,0)</f>
        <v>0.28638998472432997</v>
      </c>
      <c r="E7" s="26">
        <v>26538760</v>
      </c>
      <c r="F7" s="26">
        <v>9740472</v>
      </c>
      <c r="G7" s="25">
        <f t="shared" ref="G7:G27" si="1">IF(E7&gt;0,F7/E7,0)</f>
        <v>0.36702815052398829</v>
      </c>
      <c r="H7" s="26">
        <v>0</v>
      </c>
      <c r="I7" s="26">
        <v>0</v>
      </c>
      <c r="J7" s="25">
        <f t="shared" ref="J7:J27" si="2">IF(H7&gt;0,I7/H7,0)</f>
        <v>0</v>
      </c>
      <c r="K7" s="26">
        <v>395089</v>
      </c>
      <c r="L7" s="26">
        <v>395089</v>
      </c>
      <c r="M7" s="25">
        <f t="shared" ref="M7:M27" si="3">IF(K7&gt;0,L7/K7,0)</f>
        <v>1</v>
      </c>
      <c r="N7" s="26">
        <v>247618</v>
      </c>
      <c r="O7" s="26">
        <v>247618</v>
      </c>
      <c r="P7" s="25">
        <f t="shared" ref="P7:P27" si="4">IF(N7&gt;0,O7/N7,0)</f>
        <v>1</v>
      </c>
      <c r="Q7" s="26">
        <v>44353961</v>
      </c>
      <c r="R7" s="26">
        <v>17384653</v>
      </c>
      <c r="S7" s="25">
        <f t="shared" ref="S7:S27" si="5">IF(Q7&gt;0,R7/Q7,0)</f>
        <v>0.39195266010176633</v>
      </c>
      <c r="T7" s="26">
        <v>439013</v>
      </c>
      <c r="U7" s="26">
        <v>439013</v>
      </c>
      <c r="V7" s="25">
        <f t="shared" ref="V7:V27" si="6">IF(T7&gt;0,U7/T7,0)</f>
        <v>1</v>
      </c>
      <c r="W7" s="26">
        <v>17632030</v>
      </c>
      <c r="X7" s="26">
        <v>5708008</v>
      </c>
      <c r="Y7" s="25">
        <f t="shared" ref="Y7:Y27" si="7">IF(W7&gt;0,X7/W7,0)</f>
        <v>0.32372948548749064</v>
      </c>
      <c r="Z7" s="26">
        <v>373749</v>
      </c>
      <c r="AA7" s="26">
        <v>373749</v>
      </c>
      <c r="AB7" s="25">
        <f t="shared" ref="AB7:AB27" si="8">IF(Z7&gt;0,AA7/Z7,0)</f>
        <v>1</v>
      </c>
      <c r="AC7" s="26">
        <v>446834</v>
      </c>
      <c r="AD7" s="26">
        <v>446834</v>
      </c>
      <c r="AE7" s="25">
        <f t="shared" ref="AE7:AE27" si="9">IF(AC7&gt;0,AD7/AC7,0)</f>
        <v>1</v>
      </c>
      <c r="AF7" s="26">
        <v>49399478</v>
      </c>
      <c r="AG7" s="26">
        <v>15708181</v>
      </c>
      <c r="AH7" s="25">
        <f t="shared" ref="AH7:AH27" si="10">IF(AF7&gt;0,AG7/AF7,0)</f>
        <v>0.31798273253008869</v>
      </c>
      <c r="AI7" s="26">
        <v>440358</v>
      </c>
      <c r="AJ7" s="26">
        <v>440358</v>
      </c>
      <c r="AK7" s="25">
        <f t="shared" ref="AK7:AK27" si="11">IF(AI7&gt;0,AJ7/AI7,0)</f>
        <v>1</v>
      </c>
      <c r="AL7" s="26">
        <v>339241</v>
      </c>
      <c r="AM7" s="26">
        <v>339241</v>
      </c>
      <c r="AN7" s="25">
        <f t="shared" ref="AN7:AN27" si="12">IF(AL7&gt;0,AM7/AL7,0)</f>
        <v>1</v>
      </c>
      <c r="AO7" s="26">
        <v>958697</v>
      </c>
      <c r="AP7" s="26">
        <v>239783</v>
      </c>
      <c r="AQ7" s="25">
        <f t="shared" ref="AQ7:AQ27" si="13">IF(AO7&gt;0,AP7/AO7,0)</f>
        <v>0.25011343521467155</v>
      </c>
      <c r="AR7" s="26">
        <v>50771037</v>
      </c>
      <c r="AS7" s="26">
        <v>16887237</v>
      </c>
      <c r="AT7" s="25">
        <f t="shared" ref="AT7:AT27" si="14">IF(AR7&gt;0,AS7/AR7,0)</f>
        <v>0.33261556189998642</v>
      </c>
      <c r="AU7" s="26">
        <v>54204166</v>
      </c>
      <c r="AV7" s="26">
        <v>21152414</v>
      </c>
      <c r="AW7" s="25">
        <f t="shared" ref="AW7:AW27" si="15">IF(AU7&gt;0,AV7/AU7,0)</f>
        <v>0.39023594607100864</v>
      </c>
      <c r="AX7" s="26">
        <v>32350805</v>
      </c>
      <c r="AY7" s="26">
        <v>8087701</v>
      </c>
      <c r="AZ7" s="25">
        <f t="shared" ref="AZ7:AZ27" si="16">IF(AX7&gt;0,AY7/AX7,0)</f>
        <v>0.24999999227221703</v>
      </c>
      <c r="BA7" s="26">
        <v>34459030</v>
      </c>
      <c r="BB7" s="26">
        <v>12114758</v>
      </c>
      <c r="BC7" s="25">
        <f t="shared" ref="BC7:BC27" si="17">IF(BA7&gt;0,BB7/BA7,0)</f>
        <v>0.35156990780065489</v>
      </c>
      <c r="BD7" s="26">
        <v>4574857</v>
      </c>
      <c r="BE7" s="26">
        <v>1137378</v>
      </c>
      <c r="BF7" s="25">
        <f t="shared" ref="BF7:BF27" si="18">IF(BD7&gt;0,BE7/BD7,0)</f>
        <v>0.24861498403119486</v>
      </c>
      <c r="BG7" s="26">
        <v>202376</v>
      </c>
      <c r="BH7" s="26">
        <v>202376</v>
      </c>
      <c r="BI7" s="25">
        <f t="shared" ref="BI7:BI27" si="19">IF(BG7&gt;0,BH7/BG7,0)</f>
        <v>1</v>
      </c>
      <c r="BJ7" s="26">
        <v>32735812</v>
      </c>
      <c r="BK7" s="26">
        <v>12811937</v>
      </c>
      <c r="BL7" s="25">
        <f t="shared" ref="BL7:BL27" si="20">IF(BJ7&gt;0,BK7/BJ7,0)</f>
        <v>0.39137373467320741</v>
      </c>
      <c r="BM7" s="26">
        <v>601413</v>
      </c>
      <c r="BN7" s="26">
        <v>601413</v>
      </c>
      <c r="BO7" s="25">
        <f t="shared" ref="BO7:BO27" si="21">IF(BM7&gt;0,BN7/BM7,0)</f>
        <v>1</v>
      </c>
      <c r="BP7" s="26">
        <v>41346709</v>
      </c>
      <c r="BQ7" s="26">
        <v>10434107</v>
      </c>
      <c r="BR7" s="25">
        <f t="shared" ref="BR7:BR27" si="22">IF(BP7&gt;0,BQ7/BP7,0)</f>
        <v>0.25235640882566979</v>
      </c>
      <c r="BS7" s="26">
        <v>2249756</v>
      </c>
      <c r="BT7" s="26">
        <v>975335</v>
      </c>
      <c r="BU7" s="25">
        <f t="shared" ref="BU7:BU27" si="23">IF(BS7&gt;0,BT7/BS7,0)</f>
        <v>0.4335292360593771</v>
      </c>
      <c r="BV7" s="26">
        <v>0</v>
      </c>
      <c r="BW7" s="26">
        <v>0</v>
      </c>
      <c r="BX7" s="25">
        <f t="shared" ref="BX7:BX27" si="24">IF(BV7&gt;0,BW7/BV7,0)</f>
        <v>0</v>
      </c>
      <c r="BY7" s="24">
        <v>0</v>
      </c>
      <c r="BZ7" s="24">
        <v>0</v>
      </c>
      <c r="CA7" s="25">
        <f t="shared" ref="CA7:CA27" si="25">IF(BY7&gt;0,BZ7/BY7,0)</f>
        <v>0</v>
      </c>
      <c r="CB7" s="3">
        <f>B7+E7+H7+K7+N7+Q7+T7+W7+Z7+AC7+AF7+AI7+AL7+AO7+AR7+AU7+AX7+BA7+BD7+BG7+BJ7+BM7+BP7+BS7+BV7+BY7</f>
        <v>397389243.32999998</v>
      </c>
      <c r="CC7" s="3">
        <f t="shared" ref="CC7:CC11" si="26">BZ7+BW7+BT7+BQ7+BN7+BK7+BH7+BE7+BB7+AY7+AV7+AS7+AP7+AM7+AJ7+AG7+AD7+AA7+X7+U7+R7+O7+L7+I7+F7+C7</f>
        <v>136534501</v>
      </c>
      <c r="CD7" s="19">
        <f t="shared" ref="CD7:CD27" si="27">IF(CB7&gt;0,CC7/CB7,0)</f>
        <v>0.3435787538079359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42900436.359999999</v>
      </c>
      <c r="C8" s="24">
        <v>25253319.559999999</v>
      </c>
      <c r="D8" s="25">
        <f t="shared" si="0"/>
        <v>0.58864948011451879</v>
      </c>
      <c r="E8" s="26">
        <v>8790300</v>
      </c>
      <c r="F8" s="26">
        <v>4418540.04</v>
      </c>
      <c r="G8" s="25">
        <f t="shared" si="1"/>
        <v>0.50266089211972287</v>
      </c>
      <c r="H8" s="26">
        <v>65758295.75</v>
      </c>
      <c r="I8" s="26">
        <v>7737685.4000000004</v>
      </c>
      <c r="J8" s="25">
        <f t="shared" si="2"/>
        <v>0.11766858176217257</v>
      </c>
      <c r="K8" s="26">
        <v>104058435.31999999</v>
      </c>
      <c r="L8" s="26">
        <v>50584037.5</v>
      </c>
      <c r="M8" s="25">
        <f t="shared" si="3"/>
        <v>0.48611184037549876</v>
      </c>
      <c r="N8" s="26">
        <v>52001498.710000001</v>
      </c>
      <c r="O8" s="26">
        <v>17445385.989999998</v>
      </c>
      <c r="P8" s="25">
        <f t="shared" si="4"/>
        <v>0.33547852317274102</v>
      </c>
      <c r="Q8" s="26">
        <v>24103126</v>
      </c>
      <c r="R8" s="26">
        <v>19636792.32</v>
      </c>
      <c r="S8" s="25">
        <f t="shared" si="5"/>
        <v>0.81469898634724813</v>
      </c>
      <c r="T8" s="26">
        <v>76533417.269999996</v>
      </c>
      <c r="U8" s="26">
        <v>29041549.309999999</v>
      </c>
      <c r="V8" s="25">
        <f t="shared" si="6"/>
        <v>0.37946233613932551</v>
      </c>
      <c r="W8" s="26">
        <v>71875948.069999993</v>
      </c>
      <c r="X8" s="26">
        <v>12953010.560000001</v>
      </c>
      <c r="Y8" s="25">
        <f t="shared" si="7"/>
        <v>0.18021342198345769</v>
      </c>
      <c r="Z8" s="26">
        <v>294531377.76999998</v>
      </c>
      <c r="AA8" s="26">
        <v>145725910.37</v>
      </c>
      <c r="AB8" s="25">
        <f t="shared" si="8"/>
        <v>0.49477210704455943</v>
      </c>
      <c r="AC8" s="26">
        <v>149238598.78</v>
      </c>
      <c r="AD8" s="26">
        <v>98657371.25</v>
      </c>
      <c r="AE8" s="25">
        <f t="shared" si="9"/>
        <v>0.6610714121983664</v>
      </c>
      <c r="AF8" s="26">
        <v>16805419.16</v>
      </c>
      <c r="AG8" s="26">
        <v>14588747.66</v>
      </c>
      <c r="AH8" s="25">
        <f t="shared" si="10"/>
        <v>0.86809781541920195</v>
      </c>
      <c r="AI8" s="26">
        <v>496913816.45999998</v>
      </c>
      <c r="AJ8" s="26">
        <v>128197847.38</v>
      </c>
      <c r="AK8" s="25">
        <f t="shared" si="11"/>
        <v>0.25798809196588224</v>
      </c>
      <c r="AL8" s="26">
        <v>517125226.76999998</v>
      </c>
      <c r="AM8" s="26">
        <v>96157988.069999993</v>
      </c>
      <c r="AN8" s="25">
        <f t="shared" si="12"/>
        <v>0.18594720019870128</v>
      </c>
      <c r="AO8" s="26">
        <v>46431329.100000001</v>
      </c>
      <c r="AP8" s="26">
        <v>30129701.300000001</v>
      </c>
      <c r="AQ8" s="25">
        <f t="shared" si="13"/>
        <v>0.64890887002414066</v>
      </c>
      <c r="AR8" s="26">
        <v>139865578.34999999</v>
      </c>
      <c r="AS8" s="26">
        <v>37600349.380000003</v>
      </c>
      <c r="AT8" s="25">
        <f t="shared" si="14"/>
        <v>0.268832044478512</v>
      </c>
      <c r="AU8" s="26">
        <v>13443241</v>
      </c>
      <c r="AV8" s="26">
        <v>8034199</v>
      </c>
      <c r="AW8" s="25">
        <f t="shared" si="15"/>
        <v>0.59763854564535446</v>
      </c>
      <c r="AX8" s="26">
        <v>174653426.25</v>
      </c>
      <c r="AY8" s="26">
        <v>79493026.239999995</v>
      </c>
      <c r="AZ8" s="25">
        <f t="shared" si="16"/>
        <v>0.45514724759085562</v>
      </c>
      <c r="BA8" s="26">
        <v>67841243.810000002</v>
      </c>
      <c r="BB8" s="26">
        <v>36728338.700000003</v>
      </c>
      <c r="BC8" s="25">
        <f t="shared" si="17"/>
        <v>0.54138657603129225</v>
      </c>
      <c r="BD8" s="26">
        <v>119349937.84999999</v>
      </c>
      <c r="BE8" s="26">
        <v>32722711.34</v>
      </c>
      <c r="BF8" s="25">
        <f t="shared" si="18"/>
        <v>0.27417451512313462</v>
      </c>
      <c r="BG8" s="26">
        <v>47084035.479999997</v>
      </c>
      <c r="BH8" s="26">
        <v>36370841.920000002</v>
      </c>
      <c r="BI8" s="25">
        <f t="shared" si="19"/>
        <v>0.77246653880059479</v>
      </c>
      <c r="BJ8" s="26">
        <v>32808698.800000001</v>
      </c>
      <c r="BK8" s="26">
        <v>27980751.800000001</v>
      </c>
      <c r="BL8" s="25">
        <f t="shared" si="20"/>
        <v>0.85284552034718308</v>
      </c>
      <c r="BM8" s="26">
        <v>88371385.450000003</v>
      </c>
      <c r="BN8" s="26">
        <v>57419131.130000003</v>
      </c>
      <c r="BO8" s="25">
        <f t="shared" si="21"/>
        <v>0.64974800199876237</v>
      </c>
      <c r="BP8" s="26">
        <v>31781720.920000002</v>
      </c>
      <c r="BQ8" s="26">
        <v>19895002.789999999</v>
      </c>
      <c r="BR8" s="25">
        <f t="shared" si="22"/>
        <v>0.62598884560339274</v>
      </c>
      <c r="BS8" s="26">
        <v>9641238.4199999999</v>
      </c>
      <c r="BT8" s="26">
        <v>6168463.0999999996</v>
      </c>
      <c r="BU8" s="25">
        <f t="shared" si="23"/>
        <v>0.63979987127006444</v>
      </c>
      <c r="BV8" s="26">
        <v>120901687.18000001</v>
      </c>
      <c r="BW8" s="26">
        <v>21220845.73</v>
      </c>
      <c r="BX8" s="25">
        <f t="shared" si="24"/>
        <v>0.17552150201515493</v>
      </c>
      <c r="BY8" s="24">
        <v>987579094.14999998</v>
      </c>
      <c r="BZ8" s="24">
        <v>345594457.06999999</v>
      </c>
      <c r="CA8" s="25">
        <f t="shared" si="25"/>
        <v>0.34994104180328955</v>
      </c>
      <c r="CB8" s="3">
        <f t="shared" ref="CB8:CB10" si="28">B8+E8+H8+K8+N8+Q8+T8+W8+Z8+AC8+AF8+AI8+AL8+AO8+AR8+AU8+AX8+BA8+BD8+BG8+BJ8+BM8+BP8+BS8+BV8+BY8</f>
        <v>3800388513.1799998</v>
      </c>
      <c r="CC8" s="3">
        <f t="shared" si="26"/>
        <v>1389756004.9099998</v>
      </c>
      <c r="CD8" s="19">
        <f t="shared" si="27"/>
        <v>0.3656878764079603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393564090</v>
      </c>
      <c r="C9" s="24">
        <v>143652520.72999999</v>
      </c>
      <c r="D9" s="25">
        <f t="shared" si="0"/>
        <v>0.36500413625135358</v>
      </c>
      <c r="E9" s="26">
        <v>116752119</v>
      </c>
      <c r="F9" s="26">
        <v>43725002.810000002</v>
      </c>
      <c r="G9" s="25">
        <f t="shared" si="1"/>
        <v>0.37451142801099824</v>
      </c>
      <c r="H9" s="26">
        <v>806604727</v>
      </c>
      <c r="I9" s="26">
        <v>306035444.06</v>
      </c>
      <c r="J9" s="25">
        <f t="shared" si="2"/>
        <v>0.3794119149267024</v>
      </c>
      <c r="K9" s="26">
        <v>729264830</v>
      </c>
      <c r="L9" s="26">
        <v>291802390.94</v>
      </c>
      <c r="M9" s="25">
        <f t="shared" si="3"/>
        <v>0.40013226873973889</v>
      </c>
      <c r="N9" s="26">
        <v>253898338</v>
      </c>
      <c r="O9" s="26">
        <v>93673940.689999998</v>
      </c>
      <c r="P9" s="25">
        <f t="shared" si="4"/>
        <v>0.3689427092271868</v>
      </c>
      <c r="Q9" s="26">
        <v>226534947</v>
      </c>
      <c r="R9" s="26">
        <v>90205947.870000005</v>
      </c>
      <c r="S9" s="25">
        <f t="shared" si="5"/>
        <v>0.39819881684745095</v>
      </c>
      <c r="T9" s="26">
        <v>605912381</v>
      </c>
      <c r="U9" s="26">
        <v>230425133</v>
      </c>
      <c r="V9" s="25">
        <f t="shared" si="6"/>
        <v>0.38029447858402482</v>
      </c>
      <c r="W9" s="26">
        <v>121015206</v>
      </c>
      <c r="X9" s="26">
        <v>51645458.359999999</v>
      </c>
      <c r="Y9" s="25">
        <f t="shared" si="7"/>
        <v>0.42676833818718618</v>
      </c>
      <c r="Z9" s="26">
        <v>580151271</v>
      </c>
      <c r="AA9" s="26">
        <v>220572875.40000001</v>
      </c>
      <c r="AB9" s="25">
        <f t="shared" si="8"/>
        <v>0.38019890057260602</v>
      </c>
      <c r="AC9" s="26">
        <v>603992221</v>
      </c>
      <c r="AD9" s="26">
        <v>201274740.75999999</v>
      </c>
      <c r="AE9" s="25">
        <f t="shared" si="9"/>
        <v>0.33324061761384838</v>
      </c>
      <c r="AF9" s="26">
        <v>180605580</v>
      </c>
      <c r="AG9" s="26">
        <v>78853162.870000005</v>
      </c>
      <c r="AH9" s="25">
        <f t="shared" si="10"/>
        <v>0.43660424484116162</v>
      </c>
      <c r="AI9" s="26">
        <v>818030592</v>
      </c>
      <c r="AJ9" s="26">
        <v>344045050.68000001</v>
      </c>
      <c r="AK9" s="25">
        <f t="shared" si="11"/>
        <v>0.42057724251955603</v>
      </c>
      <c r="AL9" s="26">
        <v>862482040</v>
      </c>
      <c r="AM9" s="26">
        <v>329351460.67000002</v>
      </c>
      <c r="AN9" s="25">
        <f t="shared" si="12"/>
        <v>0.38186471763516378</v>
      </c>
      <c r="AO9" s="26">
        <v>183411281</v>
      </c>
      <c r="AP9" s="26">
        <v>74442165.640000001</v>
      </c>
      <c r="AQ9" s="25">
        <f t="shared" si="13"/>
        <v>0.405875610453863</v>
      </c>
      <c r="AR9" s="26">
        <v>192507570</v>
      </c>
      <c r="AS9" s="26">
        <v>76521131.719999999</v>
      </c>
      <c r="AT9" s="25">
        <f t="shared" si="14"/>
        <v>0.39749674114114059</v>
      </c>
      <c r="AU9" s="26">
        <v>151059101</v>
      </c>
      <c r="AV9" s="26">
        <v>68491439.129999995</v>
      </c>
      <c r="AW9" s="25">
        <f t="shared" si="15"/>
        <v>0.45340822682375154</v>
      </c>
      <c r="AX9" s="26">
        <v>234974773</v>
      </c>
      <c r="AY9" s="26">
        <v>94619417.909999996</v>
      </c>
      <c r="AZ9" s="25">
        <f t="shared" si="16"/>
        <v>0.40267904806104438</v>
      </c>
      <c r="BA9" s="26">
        <v>110208252</v>
      </c>
      <c r="BB9" s="26">
        <v>44280887.899999999</v>
      </c>
      <c r="BC9" s="25">
        <f t="shared" si="17"/>
        <v>0.40179285213597254</v>
      </c>
      <c r="BD9" s="26">
        <v>343044783</v>
      </c>
      <c r="BE9" s="26">
        <v>132977258.06</v>
      </c>
      <c r="BF9" s="25">
        <f t="shared" si="18"/>
        <v>0.38763818792720134</v>
      </c>
      <c r="BG9" s="26">
        <v>232367274</v>
      </c>
      <c r="BH9" s="26">
        <v>93239951.640000001</v>
      </c>
      <c r="BI9" s="25">
        <f t="shared" si="19"/>
        <v>0.40126111579722712</v>
      </c>
      <c r="BJ9" s="26">
        <v>164345766</v>
      </c>
      <c r="BK9" s="26">
        <v>60403528</v>
      </c>
      <c r="BL9" s="25">
        <f t="shared" si="20"/>
        <v>0.36753930125586565</v>
      </c>
      <c r="BM9" s="26">
        <v>292170165</v>
      </c>
      <c r="BN9" s="26">
        <v>113422903.90000001</v>
      </c>
      <c r="BO9" s="25">
        <f t="shared" si="21"/>
        <v>0.38820837130991798</v>
      </c>
      <c r="BP9" s="26">
        <v>231702415</v>
      </c>
      <c r="BQ9" s="26">
        <v>94573293.510000005</v>
      </c>
      <c r="BR9" s="25">
        <f t="shared" si="22"/>
        <v>0.40816705993332009</v>
      </c>
      <c r="BS9" s="26">
        <v>186276140</v>
      </c>
      <c r="BT9" s="26">
        <v>73180506.75</v>
      </c>
      <c r="BU9" s="25">
        <f t="shared" si="23"/>
        <v>0.39286033493071093</v>
      </c>
      <c r="BV9" s="26">
        <v>1443904324</v>
      </c>
      <c r="BW9" s="26">
        <v>408856401.68000001</v>
      </c>
      <c r="BX9" s="25">
        <f t="shared" si="24"/>
        <v>0.2831603139378091</v>
      </c>
      <c r="BY9" s="24">
        <v>3958814945</v>
      </c>
      <c r="BZ9" s="24">
        <v>1692118506.71</v>
      </c>
      <c r="CA9" s="25">
        <f t="shared" si="25"/>
        <v>0.42743056450444922</v>
      </c>
      <c r="CB9" s="3">
        <f t="shared" si="28"/>
        <v>14023595131</v>
      </c>
      <c r="CC9" s="3">
        <f t="shared" si="26"/>
        <v>5452390521.3899994</v>
      </c>
      <c r="CD9" s="19">
        <f t="shared" si="27"/>
        <v>0.38880119330721141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4867342.13</v>
      </c>
      <c r="C10" s="24">
        <v>3531448.13</v>
      </c>
      <c r="D10" s="25">
        <f t="shared" si="0"/>
        <v>0.72553932632633733</v>
      </c>
      <c r="E10" s="26">
        <v>2370960</v>
      </c>
      <c r="F10" s="26">
        <v>171838</v>
      </c>
      <c r="G10" s="25">
        <f t="shared" si="1"/>
        <v>7.2476127813206462E-2</v>
      </c>
      <c r="H10" s="26">
        <v>24871550</v>
      </c>
      <c r="I10" s="26">
        <v>23767999.719999999</v>
      </c>
      <c r="J10" s="25">
        <f t="shared" si="2"/>
        <v>0.9556300158212897</v>
      </c>
      <c r="K10" s="26">
        <v>7218804</v>
      </c>
      <c r="L10" s="26">
        <v>5697530</v>
      </c>
      <c r="M10" s="25">
        <f t="shared" si="3"/>
        <v>0.78926232101605753</v>
      </c>
      <c r="N10" s="26">
        <v>2341070</v>
      </c>
      <c r="O10" s="26">
        <v>2007848.98</v>
      </c>
      <c r="P10" s="25">
        <f t="shared" si="4"/>
        <v>0.85766294045030689</v>
      </c>
      <c r="Q10" s="26">
        <v>2280180</v>
      </c>
      <c r="R10" s="26">
        <v>1812766</v>
      </c>
      <c r="S10" s="25">
        <f t="shared" si="5"/>
        <v>0.79501004306677547</v>
      </c>
      <c r="T10" s="26">
        <v>7996020</v>
      </c>
      <c r="U10" s="26">
        <v>3533816</v>
      </c>
      <c r="V10" s="25">
        <f t="shared" si="6"/>
        <v>0.44194686856711213</v>
      </c>
      <c r="W10" s="26">
        <v>1264200</v>
      </c>
      <c r="X10" s="26">
        <v>270740</v>
      </c>
      <c r="Y10" s="25">
        <f t="shared" si="7"/>
        <v>0.2141591520329062</v>
      </c>
      <c r="Z10" s="26">
        <v>6842770</v>
      </c>
      <c r="AA10" s="26">
        <v>3469470.82</v>
      </c>
      <c r="AB10" s="25">
        <f t="shared" si="8"/>
        <v>0.50702724481459993</v>
      </c>
      <c r="AC10" s="26">
        <v>5264991.1399999997</v>
      </c>
      <c r="AD10" s="26">
        <v>4220038.05</v>
      </c>
      <c r="AE10" s="25">
        <f t="shared" si="9"/>
        <v>0.80152804397691735</v>
      </c>
      <c r="AF10" s="26">
        <v>3805263</v>
      </c>
      <c r="AG10" s="26">
        <v>2362117</v>
      </c>
      <c r="AH10" s="25">
        <f t="shared" si="10"/>
        <v>0.62074999809474407</v>
      </c>
      <c r="AI10" s="26">
        <v>10313121</v>
      </c>
      <c r="AJ10" s="26">
        <v>7635361</v>
      </c>
      <c r="AK10" s="25">
        <f t="shared" si="11"/>
        <v>0.74035405964886869</v>
      </c>
      <c r="AL10" s="26">
        <v>11857473.85</v>
      </c>
      <c r="AM10" s="26">
        <v>8701479.8499999996</v>
      </c>
      <c r="AN10" s="25">
        <f t="shared" si="12"/>
        <v>0.73383926121835807</v>
      </c>
      <c r="AO10" s="26">
        <v>3876096.31</v>
      </c>
      <c r="AP10" s="26">
        <v>1630841.88</v>
      </c>
      <c r="AQ10" s="25">
        <f t="shared" si="13"/>
        <v>0.42074338446972176</v>
      </c>
      <c r="AR10" s="26">
        <v>28767510</v>
      </c>
      <c r="AS10" s="26">
        <v>1548541.27</v>
      </c>
      <c r="AT10" s="25">
        <f t="shared" si="14"/>
        <v>5.382952052506456E-2</v>
      </c>
      <c r="AU10" s="26">
        <v>30982269.02</v>
      </c>
      <c r="AV10" s="26">
        <v>21033512.719999999</v>
      </c>
      <c r="AW10" s="25">
        <f t="shared" si="15"/>
        <v>0.67888871232840386</v>
      </c>
      <c r="AX10" s="26">
        <v>3092152.19</v>
      </c>
      <c r="AY10" s="26">
        <v>2764050.18</v>
      </c>
      <c r="AZ10" s="25">
        <f t="shared" si="16"/>
        <v>0.89389202411799795</v>
      </c>
      <c r="BA10" s="26">
        <v>2765554.66</v>
      </c>
      <c r="BB10" s="26">
        <v>2352276.11</v>
      </c>
      <c r="BC10" s="25">
        <f t="shared" si="17"/>
        <v>0.85056214726922075</v>
      </c>
      <c r="BD10" s="26">
        <v>24579368</v>
      </c>
      <c r="BE10" s="26">
        <v>15646334</v>
      </c>
      <c r="BF10" s="25">
        <f t="shared" si="18"/>
        <v>0.6365637228752179</v>
      </c>
      <c r="BG10" s="26">
        <v>1189674</v>
      </c>
      <c r="BH10" s="26">
        <v>558105.42000000004</v>
      </c>
      <c r="BI10" s="25">
        <f t="shared" si="19"/>
        <v>0.46912466776612755</v>
      </c>
      <c r="BJ10" s="26">
        <v>3064140</v>
      </c>
      <c r="BK10" s="26">
        <v>2647778.7200000002</v>
      </c>
      <c r="BL10" s="25">
        <f t="shared" si="20"/>
        <v>0.86411806249061729</v>
      </c>
      <c r="BM10" s="26">
        <v>37984690</v>
      </c>
      <c r="BN10" s="26">
        <v>7205148.4299999997</v>
      </c>
      <c r="BO10" s="25">
        <f t="shared" si="21"/>
        <v>0.1896855925374144</v>
      </c>
      <c r="BP10" s="26">
        <v>7346143</v>
      </c>
      <c r="BQ10" s="26">
        <v>3783205.55</v>
      </c>
      <c r="BR10" s="25">
        <f t="shared" si="22"/>
        <v>0.51499209176842864</v>
      </c>
      <c r="BS10" s="26">
        <v>11080832.92</v>
      </c>
      <c r="BT10" s="26">
        <v>2669906.92</v>
      </c>
      <c r="BU10" s="25">
        <f t="shared" si="23"/>
        <v>0.24094821565092239</v>
      </c>
      <c r="BV10" s="26">
        <v>59169262.950000003</v>
      </c>
      <c r="BW10" s="26">
        <v>22216112.949999999</v>
      </c>
      <c r="BX10" s="25">
        <f t="shared" si="24"/>
        <v>0.37546712334026122</v>
      </c>
      <c r="BY10" s="24">
        <v>326270100.5</v>
      </c>
      <c r="BZ10" s="24">
        <v>91134877.329999998</v>
      </c>
      <c r="CA10" s="25">
        <f t="shared" si="25"/>
        <v>0.27932341084990103</v>
      </c>
      <c r="CB10" s="3">
        <f t="shared" si="28"/>
        <v>631461538.66999996</v>
      </c>
      <c r="CC10" s="3">
        <f t="shared" si="26"/>
        <v>242373145.03</v>
      </c>
      <c r="CD10" s="19">
        <f t="shared" si="27"/>
        <v>0.38382883229989329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48248.52</v>
      </c>
      <c r="F11" s="26">
        <v>98248.52</v>
      </c>
      <c r="G11" s="25">
        <f t="shared" si="1"/>
        <v>2.0363012171150539</v>
      </c>
      <c r="H11" s="26">
        <v>450000</v>
      </c>
      <c r="I11" s="26">
        <v>410000</v>
      </c>
      <c r="J11" s="25">
        <f t="shared" si="2"/>
        <v>0.91111111111111109</v>
      </c>
      <c r="K11" s="26">
        <v>0</v>
      </c>
      <c r="L11" s="26">
        <v>0</v>
      </c>
      <c r="M11" s="25">
        <f t="shared" si="3"/>
        <v>0</v>
      </c>
      <c r="N11" s="26">
        <v>0</v>
      </c>
      <c r="O11" s="26">
        <v>0</v>
      </c>
      <c r="P11" s="25">
        <f t="shared" si="4"/>
        <v>0</v>
      </c>
      <c r="Q11" s="26">
        <v>1563900</v>
      </c>
      <c r="R11" s="26">
        <v>105370</v>
      </c>
      <c r="S11" s="25">
        <f t="shared" si="5"/>
        <v>6.7376430718076599E-2</v>
      </c>
      <c r="T11" s="26">
        <v>9044576</v>
      </c>
      <c r="U11" s="26">
        <v>538000</v>
      </c>
      <c r="V11" s="25">
        <f t="shared" si="6"/>
        <v>5.9483164274367312E-2</v>
      </c>
      <c r="W11" s="26">
        <v>391300</v>
      </c>
      <c r="X11" s="26">
        <v>272875</v>
      </c>
      <c r="Y11" s="25">
        <f t="shared" si="7"/>
        <v>0.69735497061078455</v>
      </c>
      <c r="Z11" s="26">
        <v>0</v>
      </c>
      <c r="AA11" s="26">
        <v>0</v>
      </c>
      <c r="AB11" s="25">
        <f t="shared" si="8"/>
        <v>0</v>
      </c>
      <c r="AC11" s="26">
        <v>1872752.39</v>
      </c>
      <c r="AD11" s="26">
        <v>78141.16</v>
      </c>
      <c r="AE11" s="25">
        <f t="shared" si="9"/>
        <v>4.172530251049366E-2</v>
      </c>
      <c r="AF11" s="26">
        <v>806500</v>
      </c>
      <c r="AG11" s="26">
        <v>339188.98</v>
      </c>
      <c r="AH11" s="25">
        <f t="shared" si="10"/>
        <v>0.42056910105393674</v>
      </c>
      <c r="AI11" s="26">
        <v>250000</v>
      </c>
      <c r="AJ11" s="26">
        <v>0</v>
      </c>
      <c r="AK11" s="25">
        <f t="shared" si="11"/>
        <v>0</v>
      </c>
      <c r="AL11" s="26">
        <v>60215006.119999997</v>
      </c>
      <c r="AM11" s="26">
        <v>1333019.6200000001</v>
      </c>
      <c r="AN11" s="25">
        <f t="shared" si="12"/>
        <v>2.2137664776509039E-2</v>
      </c>
      <c r="AO11" s="26">
        <v>6253725</v>
      </c>
      <c r="AP11" s="26">
        <v>976500</v>
      </c>
      <c r="AQ11" s="25">
        <f t="shared" si="13"/>
        <v>0.15614693642589017</v>
      </c>
      <c r="AR11" s="26">
        <v>8626000</v>
      </c>
      <c r="AS11" s="26">
        <v>86000</v>
      </c>
      <c r="AT11" s="25">
        <f t="shared" si="14"/>
        <v>9.9698585671226525E-3</v>
      </c>
      <c r="AU11" s="26">
        <v>7649694.1600000001</v>
      </c>
      <c r="AV11" s="26">
        <v>27308.12</v>
      </c>
      <c r="AW11" s="25">
        <f t="shared" si="15"/>
        <v>3.5698316074900434E-3</v>
      </c>
      <c r="AX11" s="26">
        <v>2302228.23</v>
      </c>
      <c r="AY11" s="26">
        <v>12000</v>
      </c>
      <c r="AZ11" s="25">
        <f t="shared" si="16"/>
        <v>5.2123416104579694E-3</v>
      </c>
      <c r="BA11" s="26">
        <v>1300000</v>
      </c>
      <c r="BB11" s="26">
        <v>441482.51</v>
      </c>
      <c r="BC11" s="25">
        <f t="shared" si="17"/>
        <v>0.33960193076923079</v>
      </c>
      <c r="BD11" s="26">
        <v>7562964.1900000004</v>
      </c>
      <c r="BE11" s="26">
        <v>630595.55000000005</v>
      </c>
      <c r="BF11" s="25">
        <f t="shared" si="18"/>
        <v>8.337941766718851E-2</v>
      </c>
      <c r="BG11" s="26">
        <v>86000</v>
      </c>
      <c r="BH11" s="26">
        <v>91000</v>
      </c>
      <c r="BI11" s="25">
        <f t="shared" si="19"/>
        <v>1.058139534883721</v>
      </c>
      <c r="BJ11" s="26">
        <v>2389293.59</v>
      </c>
      <c r="BK11" s="26">
        <v>12100</v>
      </c>
      <c r="BL11" s="25">
        <f t="shared" si="20"/>
        <v>5.0642583442414039E-3</v>
      </c>
      <c r="BM11" s="26">
        <v>252000</v>
      </c>
      <c r="BN11" s="26">
        <v>276000</v>
      </c>
      <c r="BO11" s="25">
        <f t="shared" si="21"/>
        <v>1.0952380952380953</v>
      </c>
      <c r="BP11" s="26">
        <v>0</v>
      </c>
      <c r="BQ11" s="26">
        <v>0</v>
      </c>
      <c r="BR11" s="25">
        <f t="shared" si="22"/>
        <v>0</v>
      </c>
      <c r="BS11" s="26">
        <v>0</v>
      </c>
      <c r="BT11" s="26">
        <v>178503</v>
      </c>
      <c r="BU11" s="25">
        <f t="shared" si="23"/>
        <v>0</v>
      </c>
      <c r="BV11" s="26">
        <v>0</v>
      </c>
      <c r="BW11" s="26">
        <v>0</v>
      </c>
      <c r="BX11" s="25">
        <f t="shared" si="24"/>
        <v>0</v>
      </c>
      <c r="BY11" s="24">
        <v>378996300</v>
      </c>
      <c r="BZ11" s="24">
        <v>213476.75</v>
      </c>
      <c r="CA11" s="25">
        <f t="shared" si="25"/>
        <v>5.6326869154131587E-4</v>
      </c>
      <c r="CB11" s="3">
        <f>B11+E11+H11+K11+N11+Q11+T11+W11+Z11+AC11+AF11+AI11+AL11+AO11+AR11+AU11+AX11+BA11+BD11+BG11+BJ11+BM11+BP11+BS11+BV11+BY11</f>
        <v>490060488.19999999</v>
      </c>
      <c r="CC11" s="3">
        <f t="shared" si="26"/>
        <v>6119809.2100000009</v>
      </c>
      <c r="CD11" s="19">
        <f t="shared" si="27"/>
        <v>1.2487864982704804E-2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676107459.79999995</v>
      </c>
      <c r="C12" s="28">
        <v>256185063.41</v>
      </c>
      <c r="D12" s="16">
        <f t="shared" si="0"/>
        <v>0.37891175388862353</v>
      </c>
      <c r="E12" s="29">
        <v>212108514.52000001</v>
      </c>
      <c r="F12" s="29">
        <v>78756932.049999997</v>
      </c>
      <c r="G12" s="16">
        <f t="shared" si="1"/>
        <v>0.37130490602051663</v>
      </c>
      <c r="H12" s="29">
        <v>1858303052.8599999</v>
      </c>
      <c r="I12" s="29">
        <v>805206975.46000004</v>
      </c>
      <c r="J12" s="16">
        <f t="shared" si="2"/>
        <v>0.4333022938431681</v>
      </c>
      <c r="K12" s="29">
        <v>1338897707.3199999</v>
      </c>
      <c r="L12" s="29">
        <v>531824596.01999998</v>
      </c>
      <c r="M12" s="16">
        <f t="shared" si="3"/>
        <v>0.39721077503711982</v>
      </c>
      <c r="N12" s="29">
        <v>463199678.06</v>
      </c>
      <c r="O12" s="29">
        <v>164038467.61000001</v>
      </c>
      <c r="P12" s="16">
        <f t="shared" si="4"/>
        <v>0.35414201559257452</v>
      </c>
      <c r="Q12" s="29">
        <v>390425119</v>
      </c>
      <c r="R12" s="29">
        <v>161549288.09</v>
      </c>
      <c r="S12" s="16">
        <f t="shared" si="5"/>
        <v>0.41377790574484014</v>
      </c>
      <c r="T12" s="29">
        <v>1297423102.47</v>
      </c>
      <c r="U12" s="29">
        <v>494174113.39999998</v>
      </c>
      <c r="V12" s="16">
        <f t="shared" si="6"/>
        <v>0.38088894244229526</v>
      </c>
      <c r="W12" s="29">
        <v>295529050.74000001</v>
      </c>
      <c r="X12" s="29">
        <v>96609936.049999997</v>
      </c>
      <c r="Y12" s="16">
        <f t="shared" si="7"/>
        <v>0.32690503965038381</v>
      </c>
      <c r="Z12" s="29">
        <v>1259499307.71</v>
      </c>
      <c r="AA12" s="29">
        <v>503943134.72000003</v>
      </c>
      <c r="AB12" s="16">
        <f t="shared" si="8"/>
        <v>0.40011386400542037</v>
      </c>
      <c r="AC12" s="29">
        <v>1105959233.9100001</v>
      </c>
      <c r="AD12" s="29">
        <v>440690434.35000002</v>
      </c>
      <c r="AE12" s="16">
        <f t="shared" si="9"/>
        <v>0.39846896778644031</v>
      </c>
      <c r="AF12" s="29">
        <v>315684767.48000002</v>
      </c>
      <c r="AG12" s="29">
        <v>136097466.25</v>
      </c>
      <c r="AH12" s="16">
        <f t="shared" si="10"/>
        <v>0.43111825551932076</v>
      </c>
      <c r="AI12" s="29">
        <v>1737696382.46</v>
      </c>
      <c r="AJ12" s="29">
        <v>636921062.85000002</v>
      </c>
      <c r="AK12" s="16">
        <f t="shared" si="11"/>
        <v>0.36653184599966288</v>
      </c>
      <c r="AL12" s="29">
        <v>2032171595.8199999</v>
      </c>
      <c r="AM12" s="29">
        <v>694166546.07000005</v>
      </c>
      <c r="AN12" s="16">
        <f t="shared" si="12"/>
        <v>0.34158854867268107</v>
      </c>
      <c r="AO12" s="29">
        <v>430587039.80000001</v>
      </c>
      <c r="AP12" s="29">
        <v>169578119.63</v>
      </c>
      <c r="AQ12" s="16">
        <f t="shared" si="13"/>
        <v>0.39383005979178104</v>
      </c>
      <c r="AR12" s="29">
        <v>529193842.22000003</v>
      </c>
      <c r="AS12" s="29">
        <v>172616610.78999999</v>
      </c>
      <c r="AT12" s="16">
        <f t="shared" si="14"/>
        <v>0.32618786731505212</v>
      </c>
      <c r="AU12" s="29">
        <v>374568405.51999998</v>
      </c>
      <c r="AV12" s="29">
        <v>148003294.31</v>
      </c>
      <c r="AW12" s="16">
        <f t="shared" si="15"/>
        <v>0.3951302142115598</v>
      </c>
      <c r="AX12" s="29">
        <v>564989175.38999999</v>
      </c>
      <c r="AY12" s="29">
        <v>245271186.66999999</v>
      </c>
      <c r="AZ12" s="16">
        <f t="shared" si="16"/>
        <v>0.43411661205844254</v>
      </c>
      <c r="BA12" s="29">
        <v>281427374.31</v>
      </c>
      <c r="BB12" s="29">
        <v>122078993.56</v>
      </c>
      <c r="BC12" s="16">
        <f t="shared" si="17"/>
        <v>0.4337850710483005</v>
      </c>
      <c r="BD12" s="29">
        <v>791224588.52999997</v>
      </c>
      <c r="BE12" s="29">
        <v>290504933.27999997</v>
      </c>
      <c r="BF12" s="16">
        <f t="shared" si="18"/>
        <v>0.36715862662929011</v>
      </c>
      <c r="BG12" s="29">
        <v>503508139.86000001</v>
      </c>
      <c r="BH12" s="29">
        <v>213313292.22</v>
      </c>
      <c r="BI12" s="16">
        <f t="shared" si="19"/>
        <v>0.42365410870877196</v>
      </c>
      <c r="BJ12" s="29">
        <v>293895454.63999999</v>
      </c>
      <c r="BK12" s="29">
        <v>122289558.01000001</v>
      </c>
      <c r="BL12" s="16">
        <f t="shared" si="20"/>
        <v>0.41609884086092991</v>
      </c>
      <c r="BM12" s="29">
        <v>635865920.60000002</v>
      </c>
      <c r="BN12" s="29">
        <v>263101892.65000001</v>
      </c>
      <c r="BO12" s="16">
        <f t="shared" si="21"/>
        <v>0.41376945064415205</v>
      </c>
      <c r="BP12" s="29">
        <v>396582224.31</v>
      </c>
      <c r="BQ12" s="29">
        <v>164690243.72</v>
      </c>
      <c r="BR12" s="16">
        <f t="shared" si="22"/>
        <v>0.4152738918304747</v>
      </c>
      <c r="BS12" s="29">
        <v>364447219.33999997</v>
      </c>
      <c r="BT12" s="29">
        <v>134817396.71000001</v>
      </c>
      <c r="BU12" s="16">
        <f t="shared" si="23"/>
        <v>0.36992296704622735</v>
      </c>
      <c r="BV12" s="29">
        <v>3508406940.7800002</v>
      </c>
      <c r="BW12" s="29">
        <v>1292835870.5999999</v>
      </c>
      <c r="BX12" s="16">
        <f t="shared" si="24"/>
        <v>0.36849655482455879</v>
      </c>
      <c r="BY12" s="28">
        <v>9666786321.6499996</v>
      </c>
      <c r="BZ12" s="28">
        <v>3875900302.96</v>
      </c>
      <c r="CA12" s="16">
        <f t="shared" si="25"/>
        <v>0.40095024075161645</v>
      </c>
      <c r="CB12" s="3">
        <f>BY12+BV12+BS12+BP12+BM12+BJ12+BG12+BD12+BA12+AX12+AU12+AR12+AO12+AL12+AI12+AF12+AC12+Z12+W12+T12+Q12+N12+K12+H12+E12+B12</f>
        <v>31324487619.100002</v>
      </c>
      <c r="CC12" s="3">
        <f>BZ12+BW12+BT12+BQ12+BN12+BK12+BH12+BE12+BB12+AY12+AV12+AS12+AP12+AM12+AJ12+AG12+AD12+AA12+X12+U12+R12+O12+L12+I12+F12+C12</f>
        <v>12215165711.439999</v>
      </c>
      <c r="CD12" s="16">
        <f t="shared" si="27"/>
        <v>0.38995580262873453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66808809</v>
      </c>
      <c r="C13" s="26">
        <v>17292219.539999999</v>
      </c>
      <c r="D13" s="25">
        <f t="shared" si="0"/>
        <v>0.25883142954995647</v>
      </c>
      <c r="E13" s="26">
        <v>33063295.739999998</v>
      </c>
      <c r="F13" s="26">
        <v>8037929.8600000003</v>
      </c>
      <c r="G13" s="25">
        <f t="shared" si="1"/>
        <v>0.24310733942580645</v>
      </c>
      <c r="H13" s="26">
        <v>234337606.28</v>
      </c>
      <c r="I13" s="26">
        <v>71296535.780000001</v>
      </c>
      <c r="J13" s="25">
        <f t="shared" si="2"/>
        <v>0.30424709423211749</v>
      </c>
      <c r="K13" s="43">
        <v>114595692</v>
      </c>
      <c r="L13" s="43">
        <v>29495210.039999999</v>
      </c>
      <c r="M13" s="25">
        <f t="shared" si="3"/>
        <v>0.2573849812783538</v>
      </c>
      <c r="N13" s="26">
        <v>50195597.590000004</v>
      </c>
      <c r="O13" s="26">
        <v>14662730.060000001</v>
      </c>
      <c r="P13" s="25">
        <f t="shared" si="4"/>
        <v>0.29211187363015112</v>
      </c>
      <c r="Q13" s="26">
        <v>44034020.640000001</v>
      </c>
      <c r="R13" s="26">
        <v>12897616.130000001</v>
      </c>
      <c r="S13" s="25">
        <f t="shared" si="5"/>
        <v>0.29290116919925213</v>
      </c>
      <c r="T13" s="24">
        <v>184402117.66999999</v>
      </c>
      <c r="U13" s="24">
        <v>49823072.32</v>
      </c>
      <c r="V13" s="25">
        <f t="shared" si="6"/>
        <v>0.27018709410464442</v>
      </c>
      <c r="W13" s="24">
        <v>38834249.5</v>
      </c>
      <c r="X13" s="24">
        <v>12007663.16</v>
      </c>
      <c r="Y13" s="25">
        <f t="shared" si="7"/>
        <v>0.30920291532864569</v>
      </c>
      <c r="Z13" s="26">
        <v>90492762.840000004</v>
      </c>
      <c r="AA13" s="26">
        <v>25267702.93</v>
      </c>
      <c r="AB13" s="25">
        <f t="shared" si="8"/>
        <v>0.27922346646301155</v>
      </c>
      <c r="AC13" s="24">
        <v>109692226.12</v>
      </c>
      <c r="AD13" s="24">
        <v>34732874.939999998</v>
      </c>
      <c r="AE13" s="25">
        <f t="shared" si="9"/>
        <v>0.31663934782400416</v>
      </c>
      <c r="AF13" s="24">
        <v>32881218</v>
      </c>
      <c r="AG13" s="24">
        <v>10706480.34</v>
      </c>
      <c r="AH13" s="25">
        <f t="shared" si="10"/>
        <v>0.32561081952621096</v>
      </c>
      <c r="AI13" s="26">
        <v>93777032.099999994</v>
      </c>
      <c r="AJ13" s="26">
        <v>23760590.25</v>
      </c>
      <c r="AK13" s="25">
        <f t="shared" si="11"/>
        <v>0.25337323775253068</v>
      </c>
      <c r="AL13" s="24">
        <v>145412772.77000001</v>
      </c>
      <c r="AM13" s="24">
        <v>39738593.740000002</v>
      </c>
      <c r="AN13" s="25">
        <f t="shared" si="12"/>
        <v>0.27328131485983492</v>
      </c>
      <c r="AO13" s="24">
        <v>60887904.259999998</v>
      </c>
      <c r="AP13" s="24">
        <v>16989209.07</v>
      </c>
      <c r="AQ13" s="25">
        <f t="shared" si="13"/>
        <v>0.27902436906768319</v>
      </c>
      <c r="AR13" s="24">
        <v>53832410.200000003</v>
      </c>
      <c r="AS13" s="24">
        <v>15422413.01</v>
      </c>
      <c r="AT13" s="25">
        <f t="shared" si="14"/>
        <v>0.28648936491422411</v>
      </c>
      <c r="AU13" s="24">
        <v>56883890.130000003</v>
      </c>
      <c r="AV13" s="24">
        <v>18726641.780000001</v>
      </c>
      <c r="AW13" s="25">
        <f t="shared" si="15"/>
        <v>0.32920817716936968</v>
      </c>
      <c r="AX13" s="24">
        <v>52373433.729999997</v>
      </c>
      <c r="AY13" s="24">
        <v>14903592.560000001</v>
      </c>
      <c r="AZ13" s="25">
        <f t="shared" si="16"/>
        <v>0.28456397640132353</v>
      </c>
      <c r="BA13" s="24">
        <v>32415185.850000001</v>
      </c>
      <c r="BB13" s="24">
        <v>10956091.279999999</v>
      </c>
      <c r="BC13" s="25">
        <f t="shared" si="17"/>
        <v>0.33799254863750838</v>
      </c>
      <c r="BD13" s="24">
        <v>82124697.510000005</v>
      </c>
      <c r="BE13" s="24">
        <v>22751692.91</v>
      </c>
      <c r="BF13" s="25">
        <f t="shared" si="18"/>
        <v>0.27703837700260164</v>
      </c>
      <c r="BG13" s="24">
        <v>65062421.68</v>
      </c>
      <c r="BH13" s="24">
        <v>16951915.5</v>
      </c>
      <c r="BI13" s="25">
        <f t="shared" si="19"/>
        <v>0.26054848654997065</v>
      </c>
      <c r="BJ13" s="26">
        <v>38617811</v>
      </c>
      <c r="BK13" s="26">
        <v>10910397.279999999</v>
      </c>
      <c r="BL13" s="25">
        <f t="shared" si="20"/>
        <v>0.28252241640521775</v>
      </c>
      <c r="BM13" s="26">
        <v>77704614.040000007</v>
      </c>
      <c r="BN13" s="26">
        <v>16123934.470000001</v>
      </c>
      <c r="BO13" s="25">
        <f t="shared" si="21"/>
        <v>0.2075029220491319</v>
      </c>
      <c r="BP13" s="26">
        <v>51033986</v>
      </c>
      <c r="BQ13" s="26">
        <v>11051460.82</v>
      </c>
      <c r="BR13" s="25">
        <f t="shared" si="22"/>
        <v>0.21655100230658056</v>
      </c>
      <c r="BS13" s="26">
        <v>50036615.600000001</v>
      </c>
      <c r="BT13" s="26">
        <v>14671014.91</v>
      </c>
      <c r="BU13" s="25">
        <f t="shared" si="23"/>
        <v>0.29320558023512683</v>
      </c>
      <c r="BV13" s="26">
        <v>314933714</v>
      </c>
      <c r="BW13" s="26">
        <v>84929056.099999994</v>
      </c>
      <c r="BX13" s="25">
        <f t="shared" si="24"/>
        <v>0.26967279882902595</v>
      </c>
      <c r="BY13" s="26">
        <v>964226288.38</v>
      </c>
      <c r="BZ13" s="26">
        <v>200531769.83000001</v>
      </c>
      <c r="CA13" s="25">
        <f t="shared" si="25"/>
        <v>0.20797168905954033</v>
      </c>
      <c r="CB13" s="3">
        <f t="shared" ref="CB13:CC27" si="29">BY13+BV13+BS13+BP13+BM13+BJ13+BG13+BD13+BA13+AX13+AU13+AR13+AO13+AL13+AI13+AF13+AC13+Z13+W13+T13+Q13+N13+K13+H13+E13+B13</f>
        <v>3138660372.6300001</v>
      </c>
      <c r="CC13" s="3">
        <f t="shared" si="29"/>
        <v>804638408.60999978</v>
      </c>
      <c r="CD13" s="19">
        <f t="shared" si="27"/>
        <v>0.25636364342783713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1274628</v>
      </c>
      <c r="C14" s="26">
        <v>314229.03000000003</v>
      </c>
      <c r="D14" s="25">
        <f t="shared" si="0"/>
        <v>0.24652606878242125</v>
      </c>
      <c r="E14" s="26">
        <v>485182</v>
      </c>
      <c r="F14" s="26">
        <v>28063.21</v>
      </c>
      <c r="G14" s="25">
        <f t="shared" si="1"/>
        <v>5.7840583533601823E-2</v>
      </c>
      <c r="H14" s="26">
        <v>2754284</v>
      </c>
      <c r="I14" s="26">
        <v>756358.27</v>
      </c>
      <c r="J14" s="25">
        <f t="shared" si="2"/>
        <v>0.27461157600305564</v>
      </c>
      <c r="K14" s="43">
        <v>2415611</v>
      </c>
      <c r="L14" s="43">
        <v>560258.14</v>
      </c>
      <c r="M14" s="25">
        <f t="shared" si="3"/>
        <v>0.23193226889594393</v>
      </c>
      <c r="N14" s="26">
        <v>793562</v>
      </c>
      <c r="O14" s="26">
        <v>152387.01</v>
      </c>
      <c r="P14" s="25">
        <f t="shared" si="4"/>
        <v>0.19202911681758955</v>
      </c>
      <c r="Q14" s="26">
        <v>637314</v>
      </c>
      <c r="R14" s="26">
        <v>149542.22</v>
      </c>
      <c r="S14" s="25">
        <f t="shared" si="5"/>
        <v>0.23464449235384754</v>
      </c>
      <c r="T14" s="24">
        <v>2456742</v>
      </c>
      <c r="U14" s="24">
        <v>625602.80000000005</v>
      </c>
      <c r="V14" s="25">
        <f t="shared" si="6"/>
        <v>0.254647333745261</v>
      </c>
      <c r="W14" s="24">
        <v>548915</v>
      </c>
      <c r="X14" s="24">
        <v>179002.22</v>
      </c>
      <c r="Y14" s="25">
        <f t="shared" si="7"/>
        <v>0.32610189191404865</v>
      </c>
      <c r="Z14" s="26">
        <v>770944</v>
      </c>
      <c r="AA14" s="26">
        <v>202665.92</v>
      </c>
      <c r="AB14" s="25">
        <f t="shared" si="8"/>
        <v>0.26288020919807409</v>
      </c>
      <c r="AC14" s="24">
        <v>1531611</v>
      </c>
      <c r="AD14" s="24">
        <v>265696.81</v>
      </c>
      <c r="AE14" s="25">
        <f t="shared" si="9"/>
        <v>0.17347538637421642</v>
      </c>
      <c r="AF14" s="24">
        <v>553024</v>
      </c>
      <c r="AG14" s="24">
        <v>88886.05</v>
      </c>
      <c r="AH14" s="25">
        <f t="shared" si="10"/>
        <v>0.16072729212475409</v>
      </c>
      <c r="AI14" s="26">
        <v>341272</v>
      </c>
      <c r="AJ14" s="26">
        <v>84482.61</v>
      </c>
      <c r="AK14" s="25">
        <f t="shared" si="11"/>
        <v>0.24755212850746619</v>
      </c>
      <c r="AL14" s="24">
        <v>1583006</v>
      </c>
      <c r="AM14" s="24">
        <v>239691.62</v>
      </c>
      <c r="AN14" s="25">
        <f t="shared" si="12"/>
        <v>0.15141548421168333</v>
      </c>
      <c r="AO14" s="24">
        <v>440183.28</v>
      </c>
      <c r="AP14" s="24">
        <v>41228.480000000003</v>
      </c>
      <c r="AQ14" s="25">
        <f t="shared" si="13"/>
        <v>9.3662076396904492E-2</v>
      </c>
      <c r="AR14" s="24">
        <v>760666</v>
      </c>
      <c r="AS14" s="24">
        <v>194372.95</v>
      </c>
      <c r="AT14" s="25">
        <f t="shared" si="14"/>
        <v>0.25552995664325739</v>
      </c>
      <c r="AU14" s="24">
        <v>711362</v>
      </c>
      <c r="AV14" s="24">
        <v>95159</v>
      </c>
      <c r="AW14" s="25">
        <f t="shared" si="15"/>
        <v>0.13377014796966946</v>
      </c>
      <c r="AX14" s="24">
        <v>999145</v>
      </c>
      <c r="AY14" s="24">
        <v>61828.6</v>
      </c>
      <c r="AZ14" s="25">
        <f t="shared" si="16"/>
        <v>6.1881508689929886E-2</v>
      </c>
      <c r="BA14" s="24">
        <v>573588</v>
      </c>
      <c r="BB14" s="24">
        <v>71824.98</v>
      </c>
      <c r="BC14" s="25">
        <f t="shared" si="17"/>
        <v>0.12522050670516119</v>
      </c>
      <c r="BD14" s="24">
        <v>664043</v>
      </c>
      <c r="BE14" s="24">
        <v>171476.7</v>
      </c>
      <c r="BF14" s="25">
        <f t="shared" si="18"/>
        <v>0.25823131935733079</v>
      </c>
      <c r="BG14" s="24">
        <v>423506</v>
      </c>
      <c r="BH14" s="24">
        <v>156854</v>
      </c>
      <c r="BI14" s="25">
        <f t="shared" si="19"/>
        <v>0.37037019546358257</v>
      </c>
      <c r="BJ14" s="26">
        <v>532466</v>
      </c>
      <c r="BK14" s="26">
        <v>134042.14000000001</v>
      </c>
      <c r="BL14" s="25">
        <f t="shared" si="20"/>
        <v>0.25173840207637671</v>
      </c>
      <c r="BM14" s="26">
        <v>1151278</v>
      </c>
      <c r="BN14" s="26">
        <v>220751.25</v>
      </c>
      <c r="BO14" s="25">
        <f t="shared" si="21"/>
        <v>0.19174452217448784</v>
      </c>
      <c r="BP14" s="26">
        <v>585921</v>
      </c>
      <c r="BQ14" s="26">
        <v>93279.039999999994</v>
      </c>
      <c r="BR14" s="25">
        <f t="shared" si="22"/>
        <v>0.15920071135869851</v>
      </c>
      <c r="BS14" s="26">
        <v>511907</v>
      </c>
      <c r="BT14" s="26">
        <v>7750</v>
      </c>
      <c r="BU14" s="25">
        <f t="shared" si="23"/>
        <v>1.5139468692555483E-2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25">
        <f t="shared" si="25"/>
        <v>0</v>
      </c>
      <c r="CB14" s="3">
        <f t="shared" si="29"/>
        <v>23500160.280000001</v>
      </c>
      <c r="CC14" s="3">
        <f t="shared" si="29"/>
        <v>4895433.0500000007</v>
      </c>
      <c r="CD14" s="19">
        <f t="shared" si="27"/>
        <v>0.20831487920387923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6579294</v>
      </c>
      <c r="C15" s="26">
        <v>1501781.66</v>
      </c>
      <c r="D15" s="25">
        <f t="shared" si="0"/>
        <v>0.22825878582109266</v>
      </c>
      <c r="E15" s="26">
        <v>2495657</v>
      </c>
      <c r="F15" s="26">
        <v>516511.19</v>
      </c>
      <c r="G15" s="25">
        <f t="shared" si="1"/>
        <v>0.20696401388492089</v>
      </c>
      <c r="H15" s="26">
        <v>14839578</v>
      </c>
      <c r="I15" s="26">
        <v>4148000.78</v>
      </c>
      <c r="J15" s="25">
        <f t="shared" si="2"/>
        <v>0.27952282605340933</v>
      </c>
      <c r="K15" s="43">
        <v>13516488</v>
      </c>
      <c r="L15" s="43">
        <v>2218458.4900000002</v>
      </c>
      <c r="M15" s="25">
        <f t="shared" si="3"/>
        <v>0.16412980132117161</v>
      </c>
      <c r="N15" s="26">
        <v>3747888.38</v>
      </c>
      <c r="O15" s="26">
        <v>833200.79</v>
      </c>
      <c r="P15" s="25">
        <f t="shared" si="4"/>
        <v>0.22231206095844297</v>
      </c>
      <c r="Q15" s="26">
        <v>3270747</v>
      </c>
      <c r="R15" s="26">
        <v>773404.06</v>
      </c>
      <c r="S15" s="25">
        <f t="shared" si="5"/>
        <v>0.23646098582372774</v>
      </c>
      <c r="T15" s="24">
        <v>13965786</v>
      </c>
      <c r="U15" s="24">
        <v>3363917.6</v>
      </c>
      <c r="V15" s="25">
        <f t="shared" si="6"/>
        <v>0.24086847671874681</v>
      </c>
      <c r="W15" s="24">
        <v>3115620</v>
      </c>
      <c r="X15" s="24">
        <v>638601.66</v>
      </c>
      <c r="Y15" s="25">
        <f t="shared" si="7"/>
        <v>0.20496776243572709</v>
      </c>
      <c r="Z15" s="26">
        <v>10457680</v>
      </c>
      <c r="AA15" s="26">
        <v>1814535.12</v>
      </c>
      <c r="AB15" s="25">
        <f t="shared" si="8"/>
        <v>0.17351220538398576</v>
      </c>
      <c r="AC15" s="24">
        <v>7363127</v>
      </c>
      <c r="AD15" s="24">
        <v>1845083.2</v>
      </c>
      <c r="AE15" s="25">
        <f t="shared" si="9"/>
        <v>0.25058418794080284</v>
      </c>
      <c r="AF15" s="24">
        <v>4883321</v>
      </c>
      <c r="AG15" s="24">
        <v>1233528.08</v>
      </c>
      <c r="AH15" s="25">
        <f t="shared" si="10"/>
        <v>0.25260024479242715</v>
      </c>
      <c r="AI15" s="26">
        <v>13285957</v>
      </c>
      <c r="AJ15" s="26">
        <v>3632600.79</v>
      </c>
      <c r="AK15" s="25">
        <f t="shared" si="11"/>
        <v>0.27341656984137463</v>
      </c>
      <c r="AL15" s="24">
        <v>9076236</v>
      </c>
      <c r="AM15" s="24">
        <v>1697792.89</v>
      </c>
      <c r="AN15" s="25">
        <f t="shared" si="12"/>
        <v>0.1870591388324411</v>
      </c>
      <c r="AO15" s="24">
        <v>5715744.2300000004</v>
      </c>
      <c r="AP15" s="24">
        <v>847463.3</v>
      </c>
      <c r="AQ15" s="25">
        <f t="shared" si="13"/>
        <v>0.14826823347901974</v>
      </c>
      <c r="AR15" s="24">
        <v>5957575</v>
      </c>
      <c r="AS15" s="24">
        <v>979594.61</v>
      </c>
      <c r="AT15" s="25">
        <f t="shared" si="14"/>
        <v>0.16442841424572918</v>
      </c>
      <c r="AU15" s="24">
        <v>5444552.25</v>
      </c>
      <c r="AV15" s="24">
        <v>1357083.4</v>
      </c>
      <c r="AW15" s="25">
        <f t="shared" si="15"/>
        <v>0.24925528081762829</v>
      </c>
      <c r="AX15" s="24">
        <v>5095961</v>
      </c>
      <c r="AY15" s="24">
        <v>1684928.65</v>
      </c>
      <c r="AZ15" s="25">
        <f t="shared" si="16"/>
        <v>0.33064002059670394</v>
      </c>
      <c r="BA15" s="24">
        <v>2880360</v>
      </c>
      <c r="BB15" s="24">
        <v>620966.67000000004</v>
      </c>
      <c r="BC15" s="25">
        <f t="shared" si="17"/>
        <v>0.21558647877348666</v>
      </c>
      <c r="BD15" s="24">
        <v>8929042</v>
      </c>
      <c r="BE15" s="24">
        <v>1628592.95</v>
      </c>
      <c r="BF15" s="25">
        <f t="shared" si="18"/>
        <v>0.18239279756999688</v>
      </c>
      <c r="BG15" s="24">
        <v>4369575</v>
      </c>
      <c r="BH15" s="24">
        <v>924116.06</v>
      </c>
      <c r="BI15" s="25">
        <f t="shared" si="19"/>
        <v>0.21148877407985903</v>
      </c>
      <c r="BJ15" s="26">
        <v>5035820</v>
      </c>
      <c r="BK15" s="26">
        <v>694239.91</v>
      </c>
      <c r="BL15" s="25">
        <f t="shared" si="20"/>
        <v>0.13786035044938064</v>
      </c>
      <c r="BM15" s="26">
        <v>6727841</v>
      </c>
      <c r="BN15" s="26">
        <v>1238211.81</v>
      </c>
      <c r="BO15" s="25">
        <f t="shared" si="21"/>
        <v>0.18404296564083486</v>
      </c>
      <c r="BP15" s="26">
        <v>3729731</v>
      </c>
      <c r="BQ15" s="26">
        <v>612029.87</v>
      </c>
      <c r="BR15" s="25">
        <f t="shared" si="22"/>
        <v>0.1640949092575309</v>
      </c>
      <c r="BS15" s="26">
        <v>3554763</v>
      </c>
      <c r="BT15" s="26">
        <v>705468.94</v>
      </c>
      <c r="BU15" s="25">
        <f t="shared" si="23"/>
        <v>0.19845737676463943</v>
      </c>
      <c r="BV15" s="26">
        <v>61841862.890000001</v>
      </c>
      <c r="BW15" s="26">
        <v>6725663.25</v>
      </c>
      <c r="BX15" s="25">
        <f t="shared" si="24"/>
        <v>0.1087558319833143</v>
      </c>
      <c r="BY15" s="26">
        <v>52941983</v>
      </c>
      <c r="BZ15" s="26">
        <v>13887833.720000001</v>
      </c>
      <c r="CA15" s="25">
        <f t="shared" si="25"/>
        <v>0.26232175171829136</v>
      </c>
      <c r="CB15" s="3">
        <f t="shared" si="29"/>
        <v>278822189.75</v>
      </c>
      <c r="CC15" s="3">
        <f t="shared" si="29"/>
        <v>56123609.449999988</v>
      </c>
      <c r="CD15" s="19">
        <f t="shared" si="27"/>
        <v>0.20128817401628626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24551036.149999999</v>
      </c>
      <c r="C16" s="26">
        <v>5144491.87</v>
      </c>
      <c r="D16" s="25">
        <f t="shared" si="0"/>
        <v>0.20954275976657713</v>
      </c>
      <c r="E16" s="26">
        <v>13938809</v>
      </c>
      <c r="F16" s="26">
        <v>1441015.82</v>
      </c>
      <c r="G16" s="25">
        <f t="shared" si="1"/>
        <v>0.10338156007446547</v>
      </c>
      <c r="H16" s="26">
        <v>151643483.49000001</v>
      </c>
      <c r="I16" s="26">
        <v>18639740.809999999</v>
      </c>
      <c r="J16" s="25">
        <f t="shared" si="2"/>
        <v>0.12291817875068255</v>
      </c>
      <c r="K16" s="43">
        <v>83666630.769999996</v>
      </c>
      <c r="L16" s="43">
        <v>12634333.960000001</v>
      </c>
      <c r="M16" s="25">
        <f t="shared" si="3"/>
        <v>0.15100804040659713</v>
      </c>
      <c r="N16" s="26">
        <v>27232080.190000001</v>
      </c>
      <c r="O16" s="26">
        <v>2944867.61</v>
      </c>
      <c r="P16" s="25">
        <f t="shared" si="4"/>
        <v>0.10813964961374475</v>
      </c>
      <c r="Q16" s="26">
        <v>35094190.979999997</v>
      </c>
      <c r="R16" s="26">
        <v>12210076.460000001</v>
      </c>
      <c r="S16" s="25">
        <f t="shared" si="5"/>
        <v>0.347923007171143</v>
      </c>
      <c r="T16" s="24">
        <v>65193005.57</v>
      </c>
      <c r="U16" s="24">
        <v>7137455.6100000003</v>
      </c>
      <c r="V16" s="25">
        <f t="shared" si="6"/>
        <v>0.10948192290868175</v>
      </c>
      <c r="W16" s="24">
        <v>47072210.060000002</v>
      </c>
      <c r="X16" s="24">
        <v>4904593.41</v>
      </c>
      <c r="Y16" s="25">
        <f t="shared" si="7"/>
        <v>0.10419297083668733</v>
      </c>
      <c r="Z16" s="26">
        <v>133122943.2</v>
      </c>
      <c r="AA16" s="26">
        <v>94925591.329999998</v>
      </c>
      <c r="AB16" s="25">
        <f t="shared" si="8"/>
        <v>0.71306710209514057</v>
      </c>
      <c r="AC16" s="24">
        <v>48597244.460000001</v>
      </c>
      <c r="AD16" s="24">
        <v>4962804.34</v>
      </c>
      <c r="AE16" s="25">
        <f t="shared" si="9"/>
        <v>0.10212110573645475</v>
      </c>
      <c r="AF16" s="24">
        <v>15317128.32</v>
      </c>
      <c r="AG16" s="24">
        <v>2062226.93</v>
      </c>
      <c r="AH16" s="25">
        <f t="shared" si="10"/>
        <v>0.13463534984604739</v>
      </c>
      <c r="AI16" s="26">
        <v>77410915.840000004</v>
      </c>
      <c r="AJ16" s="26">
        <v>13258452.59</v>
      </c>
      <c r="AK16" s="25">
        <f t="shared" si="11"/>
        <v>0.17127368209160304</v>
      </c>
      <c r="AL16" s="24">
        <v>106454451.7</v>
      </c>
      <c r="AM16" s="24">
        <v>31342164.190000001</v>
      </c>
      <c r="AN16" s="25">
        <f t="shared" si="12"/>
        <v>0.29441853947381708</v>
      </c>
      <c r="AO16" s="24">
        <v>25578942.969999999</v>
      </c>
      <c r="AP16" s="24">
        <v>1992978.61</v>
      </c>
      <c r="AQ16" s="25">
        <f t="shared" si="13"/>
        <v>7.7914815023335582E-2</v>
      </c>
      <c r="AR16" s="24">
        <v>84672281.159999996</v>
      </c>
      <c r="AS16" s="24">
        <v>3705139.35</v>
      </c>
      <c r="AT16" s="25">
        <f t="shared" si="14"/>
        <v>4.3758586626461926E-2</v>
      </c>
      <c r="AU16" s="24">
        <v>27501347</v>
      </c>
      <c r="AV16" s="24">
        <v>5683925.4800000004</v>
      </c>
      <c r="AW16" s="25">
        <f t="shared" si="15"/>
        <v>0.20667807580479605</v>
      </c>
      <c r="AX16" s="24">
        <v>27527071.68</v>
      </c>
      <c r="AY16" s="24">
        <v>2844604.56</v>
      </c>
      <c r="AZ16" s="25">
        <f t="shared" si="16"/>
        <v>0.10333843690561423</v>
      </c>
      <c r="BA16" s="24">
        <v>16950980.710000001</v>
      </c>
      <c r="BB16" s="24">
        <v>3009327.62</v>
      </c>
      <c r="BC16" s="25">
        <f t="shared" si="17"/>
        <v>0.17753118073131238</v>
      </c>
      <c r="BD16" s="24">
        <v>42204114.009999998</v>
      </c>
      <c r="BE16" s="24">
        <v>9530166.0800000001</v>
      </c>
      <c r="BF16" s="25">
        <f t="shared" si="18"/>
        <v>0.22581130545097777</v>
      </c>
      <c r="BG16" s="24">
        <v>50869198.920000002</v>
      </c>
      <c r="BH16" s="24">
        <v>36761770.539999999</v>
      </c>
      <c r="BI16" s="25">
        <f t="shared" si="19"/>
        <v>0.72267248788041261</v>
      </c>
      <c r="BJ16" s="26">
        <v>40055736</v>
      </c>
      <c r="BK16" s="26">
        <v>26914572</v>
      </c>
      <c r="BL16" s="25">
        <f t="shared" si="20"/>
        <v>0.67192803547536861</v>
      </c>
      <c r="BM16" s="26">
        <v>53096431.130000003</v>
      </c>
      <c r="BN16" s="26">
        <v>28431778.91</v>
      </c>
      <c r="BO16" s="25">
        <f t="shared" si="21"/>
        <v>0.53547438697693883</v>
      </c>
      <c r="BP16" s="26">
        <v>39807869.439999998</v>
      </c>
      <c r="BQ16" s="26">
        <v>8217854.4699999997</v>
      </c>
      <c r="BR16" s="25">
        <f t="shared" si="22"/>
        <v>0.20643793766421678</v>
      </c>
      <c r="BS16" s="26">
        <v>23419210.579999998</v>
      </c>
      <c r="BT16" s="26">
        <v>2894414.5</v>
      </c>
      <c r="BU16" s="25">
        <f t="shared" si="23"/>
        <v>0.12359146309021318</v>
      </c>
      <c r="BV16" s="26">
        <v>435617778.06999999</v>
      </c>
      <c r="BW16" s="26">
        <v>79868293</v>
      </c>
      <c r="BX16" s="25">
        <f t="shared" si="24"/>
        <v>0.18334488861739215</v>
      </c>
      <c r="BY16" s="26">
        <v>1246719546.51</v>
      </c>
      <c r="BZ16" s="26">
        <v>329420051.30000001</v>
      </c>
      <c r="CA16" s="25">
        <f t="shared" si="25"/>
        <v>0.26422947504285216</v>
      </c>
      <c r="CB16" s="3">
        <f t="shared" si="29"/>
        <v>2943314637.9100003</v>
      </c>
      <c r="CC16" s="3">
        <f t="shared" si="29"/>
        <v>750882691.35000026</v>
      </c>
      <c r="CD16" s="19">
        <f t="shared" si="27"/>
        <v>0.25511465260241079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71756646.840000004</v>
      </c>
      <c r="C17" s="26">
        <v>21542892.140000001</v>
      </c>
      <c r="D17" s="25">
        <f t="shared" si="0"/>
        <v>0.3002215556147077</v>
      </c>
      <c r="E17" s="26">
        <v>3252509.78</v>
      </c>
      <c r="F17" s="26">
        <v>1299872.3799999999</v>
      </c>
      <c r="G17" s="25">
        <f t="shared" si="1"/>
        <v>0.39965210496615322</v>
      </c>
      <c r="H17" s="26">
        <v>227557225.40000001</v>
      </c>
      <c r="I17" s="26">
        <v>63723953.729999997</v>
      </c>
      <c r="J17" s="25">
        <f t="shared" si="2"/>
        <v>0.28003485109288906</v>
      </c>
      <c r="K17" s="43">
        <v>95166066.5</v>
      </c>
      <c r="L17" s="43">
        <v>43107583.369999997</v>
      </c>
      <c r="M17" s="25">
        <f t="shared" si="3"/>
        <v>0.45297220905941299</v>
      </c>
      <c r="N17" s="26">
        <v>72726614.040000007</v>
      </c>
      <c r="O17" s="26">
        <v>11897118.18</v>
      </c>
      <c r="P17" s="25">
        <f t="shared" si="4"/>
        <v>0.16358685657298061</v>
      </c>
      <c r="Q17" s="26">
        <v>13304573.789999999</v>
      </c>
      <c r="R17" s="26">
        <v>4028826.45</v>
      </c>
      <c r="S17" s="25">
        <f t="shared" si="5"/>
        <v>0.30281514564774348</v>
      </c>
      <c r="T17" s="24">
        <v>148318085.31</v>
      </c>
      <c r="U17" s="24">
        <v>51830148.039999999</v>
      </c>
      <c r="V17" s="25">
        <f t="shared" si="6"/>
        <v>0.34945265057642616</v>
      </c>
      <c r="W17" s="24">
        <v>56885595.700000003</v>
      </c>
      <c r="X17" s="24">
        <v>4651662.3899999997</v>
      </c>
      <c r="Y17" s="25">
        <f t="shared" si="7"/>
        <v>8.177223658747762E-2</v>
      </c>
      <c r="Z17" s="26">
        <v>281748763.51999998</v>
      </c>
      <c r="AA17" s="26">
        <v>43182326.799999997</v>
      </c>
      <c r="AB17" s="25">
        <f t="shared" si="8"/>
        <v>0.15326536400907645</v>
      </c>
      <c r="AC17" s="24">
        <v>170930076.91999999</v>
      </c>
      <c r="AD17" s="24">
        <v>15100293.76</v>
      </c>
      <c r="AE17" s="25">
        <f t="shared" si="9"/>
        <v>8.8341935088857154E-2</v>
      </c>
      <c r="AF17" s="24">
        <v>26087167.359999999</v>
      </c>
      <c r="AG17" s="24">
        <v>8081188.0300000003</v>
      </c>
      <c r="AH17" s="25">
        <f t="shared" si="10"/>
        <v>0.30977637082940079</v>
      </c>
      <c r="AI17" s="26">
        <v>440055198.93000001</v>
      </c>
      <c r="AJ17" s="26">
        <v>19805673.690000001</v>
      </c>
      <c r="AK17" s="25">
        <f t="shared" si="11"/>
        <v>4.5007248495547277E-2</v>
      </c>
      <c r="AL17" s="24">
        <v>536794951.87</v>
      </c>
      <c r="AM17" s="24">
        <v>52740104.090000004</v>
      </c>
      <c r="AN17" s="25">
        <f t="shared" si="12"/>
        <v>9.8250000128116896E-2</v>
      </c>
      <c r="AO17" s="24">
        <v>32237243.239999998</v>
      </c>
      <c r="AP17" s="24">
        <v>9647335.6400000006</v>
      </c>
      <c r="AQ17" s="25">
        <f t="shared" si="13"/>
        <v>0.2992605654328897</v>
      </c>
      <c r="AR17" s="24">
        <v>114409456.86</v>
      </c>
      <c r="AS17" s="24">
        <v>21260293.300000001</v>
      </c>
      <c r="AT17" s="25">
        <f t="shared" si="14"/>
        <v>0.18582636334001384</v>
      </c>
      <c r="AU17" s="24">
        <v>33166316.359999999</v>
      </c>
      <c r="AV17" s="24">
        <v>7565100.96</v>
      </c>
      <c r="AW17" s="25">
        <f t="shared" si="15"/>
        <v>0.22809590543265265</v>
      </c>
      <c r="AX17" s="24">
        <v>197076049.61000001</v>
      </c>
      <c r="AY17" s="24">
        <v>29541388.449999999</v>
      </c>
      <c r="AZ17" s="25">
        <f t="shared" si="16"/>
        <v>0.14989841996762357</v>
      </c>
      <c r="BA17" s="24">
        <v>77060147.599999994</v>
      </c>
      <c r="BB17" s="24">
        <v>10855732.300000001</v>
      </c>
      <c r="BC17" s="25">
        <f t="shared" si="17"/>
        <v>0.14087349477124544</v>
      </c>
      <c r="BD17" s="24">
        <v>125221975.64</v>
      </c>
      <c r="BE17" s="24">
        <v>52155594.829999998</v>
      </c>
      <c r="BF17" s="25">
        <f t="shared" si="18"/>
        <v>0.41650512670349366</v>
      </c>
      <c r="BG17" s="24">
        <v>53617627.32</v>
      </c>
      <c r="BH17" s="24">
        <v>10404943.51</v>
      </c>
      <c r="BI17" s="25">
        <f t="shared" si="19"/>
        <v>0.19405826087568845</v>
      </c>
      <c r="BJ17" s="26">
        <v>10685201</v>
      </c>
      <c r="BK17" s="26">
        <v>2867215.22</v>
      </c>
      <c r="BL17" s="25">
        <f t="shared" si="20"/>
        <v>0.26833516936181173</v>
      </c>
      <c r="BM17" s="26">
        <v>91838987.510000005</v>
      </c>
      <c r="BN17" s="26">
        <v>10604370.960000001</v>
      </c>
      <c r="BO17" s="25">
        <f t="shared" si="21"/>
        <v>0.11546698463814543</v>
      </c>
      <c r="BP17" s="26">
        <v>13968479</v>
      </c>
      <c r="BQ17" s="26">
        <v>5426889.7999999998</v>
      </c>
      <c r="BR17" s="25">
        <f t="shared" si="22"/>
        <v>0.38850971533837003</v>
      </c>
      <c r="BS17" s="26">
        <v>24144390.350000001</v>
      </c>
      <c r="BT17" s="26">
        <v>9269235.3300000001</v>
      </c>
      <c r="BU17" s="25">
        <f t="shared" si="23"/>
        <v>0.38390844397526896</v>
      </c>
      <c r="BV17" s="26">
        <v>434562742.94999999</v>
      </c>
      <c r="BW17" s="26">
        <v>93703800.859999999</v>
      </c>
      <c r="BX17" s="25">
        <f t="shared" si="24"/>
        <v>0.21562778305360014</v>
      </c>
      <c r="BY17" s="26">
        <v>1470093499.1199999</v>
      </c>
      <c r="BZ17" s="26">
        <v>474647536.64999998</v>
      </c>
      <c r="CA17" s="25">
        <f t="shared" si="25"/>
        <v>0.32286894468557592</v>
      </c>
      <c r="CB17" s="3">
        <f t="shared" si="29"/>
        <v>4822665592.5199995</v>
      </c>
      <c r="CC17" s="3">
        <f t="shared" si="29"/>
        <v>1078941080.8600001</v>
      </c>
      <c r="CD17" s="19">
        <f t="shared" si="27"/>
        <v>0.2237229723191772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1187567</v>
      </c>
      <c r="I18" s="26">
        <v>356382.03</v>
      </c>
      <c r="J18" s="25">
        <f t="shared" si="2"/>
        <v>0.30009425152433505</v>
      </c>
      <c r="K18" s="43">
        <v>2724000</v>
      </c>
      <c r="L18" s="43">
        <v>19000</v>
      </c>
      <c r="M18" s="25">
        <f t="shared" si="3"/>
        <v>6.9750367107195305E-3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200000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1400000</v>
      </c>
      <c r="AD18" s="24">
        <v>0</v>
      </c>
      <c r="AE18" s="25">
        <f t="shared" si="9"/>
        <v>0</v>
      </c>
      <c r="AF18" s="24">
        <v>50000</v>
      </c>
      <c r="AG18" s="24">
        <v>15000</v>
      </c>
      <c r="AH18" s="25">
        <f t="shared" si="10"/>
        <v>0.3</v>
      </c>
      <c r="AI18" s="26">
        <v>9440000</v>
      </c>
      <c r="AJ18" s="26">
        <v>0</v>
      </c>
      <c r="AK18" s="25">
        <f t="shared" si="11"/>
        <v>0</v>
      </c>
      <c r="AL18" s="24">
        <v>0</v>
      </c>
      <c r="AM18" s="24">
        <v>0</v>
      </c>
      <c r="AN18" s="25">
        <f t="shared" si="12"/>
        <v>0</v>
      </c>
      <c r="AO18" s="24">
        <v>70000</v>
      </c>
      <c r="AP18" s="24">
        <v>0</v>
      </c>
      <c r="AQ18" s="25">
        <f t="shared" si="13"/>
        <v>0</v>
      </c>
      <c r="AR18" s="24">
        <v>0</v>
      </c>
      <c r="AS18" s="24">
        <v>0</v>
      </c>
      <c r="AT18" s="25">
        <f t="shared" si="14"/>
        <v>0</v>
      </c>
      <c r="AU18" s="24">
        <v>300000</v>
      </c>
      <c r="AV18" s="24">
        <v>2259.13</v>
      </c>
      <c r="AW18" s="25">
        <f t="shared" si="15"/>
        <v>7.5304333333333336E-3</v>
      </c>
      <c r="AX18" s="24">
        <v>545000</v>
      </c>
      <c r="AY18" s="24">
        <v>0</v>
      </c>
      <c r="AZ18" s="25">
        <f t="shared" si="16"/>
        <v>0</v>
      </c>
      <c r="BA18" s="24">
        <v>0</v>
      </c>
      <c r="BB18" s="24">
        <v>0</v>
      </c>
      <c r="BC18" s="25">
        <f t="shared" si="17"/>
        <v>0</v>
      </c>
      <c r="BD18" s="24">
        <v>470000</v>
      </c>
      <c r="BE18" s="24">
        <v>0</v>
      </c>
      <c r="BF18" s="25">
        <f t="shared" si="18"/>
        <v>0</v>
      </c>
      <c r="BG18" s="24">
        <v>0</v>
      </c>
      <c r="BH18" s="24">
        <v>0</v>
      </c>
      <c r="BI18" s="25">
        <f t="shared" si="19"/>
        <v>0</v>
      </c>
      <c r="BJ18" s="26">
        <v>0</v>
      </c>
      <c r="BK18" s="26">
        <v>0</v>
      </c>
      <c r="BL18" s="25">
        <f t="shared" si="20"/>
        <v>0</v>
      </c>
      <c r="BM18" s="26">
        <v>0</v>
      </c>
      <c r="BN18" s="26">
        <v>0</v>
      </c>
      <c r="BO18" s="25">
        <f t="shared" si="21"/>
        <v>0</v>
      </c>
      <c r="BP18" s="26">
        <v>3994935</v>
      </c>
      <c r="BQ18" s="26">
        <v>646153.67000000004</v>
      </c>
      <c r="BR18" s="25">
        <f t="shared" si="22"/>
        <v>0.16174322485847706</v>
      </c>
      <c r="BS18" s="26">
        <v>500000</v>
      </c>
      <c r="BT18" s="26">
        <v>400000</v>
      </c>
      <c r="BU18" s="25">
        <f t="shared" si="23"/>
        <v>0.8</v>
      </c>
      <c r="BV18" s="26">
        <v>1450000</v>
      </c>
      <c r="BW18" s="26">
        <v>87825</v>
      </c>
      <c r="BX18" s="25">
        <f t="shared" si="24"/>
        <v>6.0568965517241377E-2</v>
      </c>
      <c r="BY18" s="26">
        <v>4394100</v>
      </c>
      <c r="BZ18" s="26">
        <v>615639.79</v>
      </c>
      <c r="CA18" s="25">
        <f t="shared" si="25"/>
        <v>0.14010600350469948</v>
      </c>
      <c r="CB18" s="3">
        <f t="shared" si="29"/>
        <v>26725602</v>
      </c>
      <c r="CC18" s="3">
        <f t="shared" si="29"/>
        <v>2142259.62</v>
      </c>
      <c r="CD18" s="19">
        <f t="shared" si="27"/>
        <v>8.0157581483103729E-2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283393704.76999998</v>
      </c>
      <c r="C19" s="26">
        <v>89935447.189999998</v>
      </c>
      <c r="D19" s="25">
        <f t="shared" si="0"/>
        <v>0.3173516054740555</v>
      </c>
      <c r="E19" s="26">
        <v>84676853</v>
      </c>
      <c r="F19" s="26">
        <v>22442990.510000002</v>
      </c>
      <c r="G19" s="25">
        <f t="shared" si="1"/>
        <v>0.26504280349200038</v>
      </c>
      <c r="H19" s="26">
        <v>711804681.72000003</v>
      </c>
      <c r="I19" s="26">
        <v>265591248.56999999</v>
      </c>
      <c r="J19" s="25">
        <f t="shared" si="2"/>
        <v>0.37312377312302453</v>
      </c>
      <c r="K19" s="43">
        <v>635563516</v>
      </c>
      <c r="L19" s="43">
        <v>181889689.94999999</v>
      </c>
      <c r="M19" s="25">
        <f t="shared" si="3"/>
        <v>0.28618648706386723</v>
      </c>
      <c r="N19" s="26">
        <v>177037337.93000001</v>
      </c>
      <c r="O19" s="26">
        <v>61285259.25</v>
      </c>
      <c r="P19" s="25">
        <f t="shared" si="4"/>
        <v>0.34617137812042786</v>
      </c>
      <c r="Q19" s="26">
        <v>153128264.18000001</v>
      </c>
      <c r="R19" s="26">
        <v>45210207.600000001</v>
      </c>
      <c r="S19" s="25">
        <f t="shared" si="5"/>
        <v>0.29524404160198714</v>
      </c>
      <c r="T19" s="24">
        <v>536537919.10000002</v>
      </c>
      <c r="U19" s="24">
        <v>175071407.63999999</v>
      </c>
      <c r="V19" s="25">
        <f t="shared" si="6"/>
        <v>0.32629829394662069</v>
      </c>
      <c r="W19" s="24">
        <v>87096767</v>
      </c>
      <c r="X19" s="24">
        <v>28268902.550000001</v>
      </c>
      <c r="Y19" s="25">
        <f t="shared" si="7"/>
        <v>0.32456890793661725</v>
      </c>
      <c r="Z19" s="26">
        <v>470320295</v>
      </c>
      <c r="AA19" s="26">
        <v>131337607.5</v>
      </c>
      <c r="AB19" s="25">
        <f t="shared" si="8"/>
        <v>0.27925141418785682</v>
      </c>
      <c r="AC19" s="24">
        <v>406189615.10000002</v>
      </c>
      <c r="AD19" s="24">
        <v>118044840.45</v>
      </c>
      <c r="AE19" s="25">
        <f t="shared" si="9"/>
        <v>0.2906151119125448</v>
      </c>
      <c r="AF19" s="24">
        <v>124257074</v>
      </c>
      <c r="AG19" s="24">
        <v>41050158.590000004</v>
      </c>
      <c r="AH19" s="25">
        <f t="shared" si="10"/>
        <v>0.3303647612851402</v>
      </c>
      <c r="AI19" s="26">
        <v>595142955.87</v>
      </c>
      <c r="AJ19" s="26">
        <v>219756590.08000001</v>
      </c>
      <c r="AK19" s="25">
        <f t="shared" si="11"/>
        <v>0.36925009010440596</v>
      </c>
      <c r="AL19" s="24">
        <v>733315934.08000004</v>
      </c>
      <c r="AM19" s="24">
        <v>238923109.81</v>
      </c>
      <c r="AN19" s="25">
        <f t="shared" si="12"/>
        <v>0.32581197094775666</v>
      </c>
      <c r="AO19" s="24">
        <v>210078894.12</v>
      </c>
      <c r="AP19" s="24">
        <v>61983652.399999999</v>
      </c>
      <c r="AQ19" s="25">
        <f t="shared" si="13"/>
        <v>0.29504940350930287</v>
      </c>
      <c r="AR19" s="24">
        <v>145474135.84</v>
      </c>
      <c r="AS19" s="24">
        <v>48111325.759999998</v>
      </c>
      <c r="AT19" s="25">
        <f t="shared" si="14"/>
        <v>0.3307208218299047</v>
      </c>
      <c r="AU19" s="24">
        <v>150759310.78</v>
      </c>
      <c r="AV19" s="24">
        <v>47698159.969999999</v>
      </c>
      <c r="AW19" s="25">
        <f t="shared" si="15"/>
        <v>0.31638616363539201</v>
      </c>
      <c r="AX19" s="24">
        <v>168397927</v>
      </c>
      <c r="AY19" s="24">
        <v>48599792.049999997</v>
      </c>
      <c r="AZ19" s="25">
        <f t="shared" si="16"/>
        <v>0.28860089263450373</v>
      </c>
      <c r="BA19" s="24">
        <v>81232053</v>
      </c>
      <c r="BB19" s="24">
        <v>27785011.219999999</v>
      </c>
      <c r="BC19" s="25">
        <f t="shared" si="17"/>
        <v>0.34204492184876822</v>
      </c>
      <c r="BD19" s="24">
        <v>299592023.79000002</v>
      </c>
      <c r="BE19" s="24">
        <v>85501717.310000002</v>
      </c>
      <c r="BF19" s="25">
        <f t="shared" si="18"/>
        <v>0.28539383735373641</v>
      </c>
      <c r="BG19" s="24">
        <v>204713817</v>
      </c>
      <c r="BH19" s="24">
        <v>63298793.280000001</v>
      </c>
      <c r="BI19" s="25">
        <f t="shared" si="19"/>
        <v>0.30920625782674943</v>
      </c>
      <c r="BJ19" s="26">
        <v>80878659</v>
      </c>
      <c r="BK19" s="26">
        <v>26799813.690000001</v>
      </c>
      <c r="BL19" s="25">
        <f t="shared" si="20"/>
        <v>0.33135828438995263</v>
      </c>
      <c r="BM19" s="26">
        <v>284349189</v>
      </c>
      <c r="BN19" s="26">
        <v>94695038.840000004</v>
      </c>
      <c r="BO19" s="25">
        <f t="shared" si="21"/>
        <v>0.33302376972842362</v>
      </c>
      <c r="BP19" s="26">
        <v>154134362.84</v>
      </c>
      <c r="BQ19" s="26">
        <v>41427700.93</v>
      </c>
      <c r="BR19" s="25">
        <f t="shared" si="22"/>
        <v>0.26877654123762296</v>
      </c>
      <c r="BS19" s="26">
        <v>169124516.03</v>
      </c>
      <c r="BT19" s="26">
        <v>54774794.350000001</v>
      </c>
      <c r="BU19" s="25">
        <f t="shared" si="23"/>
        <v>0.32387258592529439</v>
      </c>
      <c r="BV19" s="26">
        <v>1519757060</v>
      </c>
      <c r="BW19" s="26">
        <v>469578512.69999999</v>
      </c>
      <c r="BX19" s="25">
        <f t="shared" si="24"/>
        <v>0.30898261640580893</v>
      </c>
      <c r="BY19" s="26">
        <v>3695015368.1199999</v>
      </c>
      <c r="BZ19" s="26">
        <v>1188851136.1199999</v>
      </c>
      <c r="CA19" s="25">
        <f t="shared" si="25"/>
        <v>0.32174457145082991</v>
      </c>
      <c r="CB19" s="3">
        <f t="shared" si="29"/>
        <v>12161972234.27</v>
      </c>
      <c r="CC19" s="3">
        <f>BZ19+BW19+BT19+BQ19+BN19+BK19+BH19+BE19+BB19+AY19+AV19+AS19+AP19+AM19+AJ19+AG19+AD19+AA19+X19+U19+R19+O19+L19+I19+F19+C19</f>
        <v>3877912908.3099999</v>
      </c>
      <c r="CD19" s="19">
        <f t="shared" si="27"/>
        <v>0.31885559624801796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>
        <v>28628670.890000001</v>
      </c>
      <c r="C20" s="26">
        <v>9005832.2100000009</v>
      </c>
      <c r="D20" s="25">
        <f t="shared" si="0"/>
        <v>0.31457388450211776</v>
      </c>
      <c r="E20" s="26">
        <v>15890413</v>
      </c>
      <c r="F20" s="26">
        <v>3771902.06</v>
      </c>
      <c r="G20" s="25">
        <f t="shared" si="1"/>
        <v>0.23736966811372368</v>
      </c>
      <c r="H20" s="26">
        <v>100927736.7</v>
      </c>
      <c r="I20" s="26">
        <v>28694816.559999999</v>
      </c>
      <c r="J20" s="25">
        <f t="shared" si="2"/>
        <v>0.28431051263235152</v>
      </c>
      <c r="K20" s="43">
        <v>89061188</v>
      </c>
      <c r="L20" s="43">
        <v>26842630.390000001</v>
      </c>
      <c r="M20" s="25">
        <f t="shared" si="3"/>
        <v>0.30139537763632795</v>
      </c>
      <c r="N20" s="26">
        <v>32313553.780000001</v>
      </c>
      <c r="O20" s="26">
        <v>8790674.4199999999</v>
      </c>
      <c r="P20" s="25">
        <f t="shared" si="4"/>
        <v>0.27204294766986781</v>
      </c>
      <c r="Q20" s="26">
        <v>24449926.899999999</v>
      </c>
      <c r="R20" s="26">
        <v>7400626.4100000001</v>
      </c>
      <c r="S20" s="25">
        <f t="shared" si="5"/>
        <v>0.30268501170856266</v>
      </c>
      <c r="T20" s="24">
        <v>89306132.659999996</v>
      </c>
      <c r="U20" s="24">
        <v>28856215.140000001</v>
      </c>
      <c r="V20" s="25">
        <f t="shared" si="6"/>
        <v>0.32311571759421431</v>
      </c>
      <c r="W20" s="24">
        <v>12835033</v>
      </c>
      <c r="X20" s="24">
        <v>3981503.57</v>
      </c>
      <c r="Y20" s="25">
        <f t="shared" si="7"/>
        <v>0.3102059472694772</v>
      </c>
      <c r="Z20" s="26">
        <v>52657600</v>
      </c>
      <c r="AA20" s="26">
        <v>16381894.25</v>
      </c>
      <c r="AB20" s="25">
        <f t="shared" si="8"/>
        <v>0.31110218183130262</v>
      </c>
      <c r="AC20" s="24">
        <v>51737120</v>
      </c>
      <c r="AD20" s="24">
        <v>17845147.559999999</v>
      </c>
      <c r="AE20" s="25">
        <f t="shared" si="9"/>
        <v>0.34491961593532844</v>
      </c>
      <c r="AF20" s="24">
        <v>18269937</v>
      </c>
      <c r="AG20" s="24">
        <v>6331964.7000000002</v>
      </c>
      <c r="AH20" s="25">
        <f t="shared" si="10"/>
        <v>0.34657835437527784</v>
      </c>
      <c r="AI20" s="26">
        <v>54000973.689999998</v>
      </c>
      <c r="AJ20" s="26">
        <v>14157400.720000001</v>
      </c>
      <c r="AK20" s="25">
        <f t="shared" si="11"/>
        <v>0.26216936015399467</v>
      </c>
      <c r="AL20" s="24">
        <v>103677275.5</v>
      </c>
      <c r="AM20" s="24">
        <v>30836110.140000001</v>
      </c>
      <c r="AN20" s="25">
        <f t="shared" si="12"/>
        <v>0.29742400146307857</v>
      </c>
      <c r="AO20" s="24">
        <v>29453335.75</v>
      </c>
      <c r="AP20" s="24">
        <v>6668214.8300000001</v>
      </c>
      <c r="AQ20" s="25">
        <f t="shared" si="13"/>
        <v>0.22639930792898391</v>
      </c>
      <c r="AR20" s="24">
        <v>44154006.030000001</v>
      </c>
      <c r="AS20" s="24">
        <v>5565528.6200000001</v>
      </c>
      <c r="AT20" s="25">
        <f t="shared" si="14"/>
        <v>0.12604810118969856</v>
      </c>
      <c r="AU20" s="24">
        <v>29441046.140000001</v>
      </c>
      <c r="AV20" s="24">
        <v>9664688.1300000008</v>
      </c>
      <c r="AW20" s="25">
        <f t="shared" si="15"/>
        <v>0.32827257849608465</v>
      </c>
      <c r="AX20" s="24">
        <v>23589629</v>
      </c>
      <c r="AY20" s="24">
        <v>7818815.2199999997</v>
      </c>
      <c r="AZ20" s="25">
        <f t="shared" si="16"/>
        <v>0.33145138569156807</v>
      </c>
      <c r="BA20" s="24">
        <v>24646369</v>
      </c>
      <c r="BB20" s="24">
        <v>7528187</v>
      </c>
      <c r="BC20" s="25">
        <f t="shared" si="17"/>
        <v>0.30544811692140128</v>
      </c>
      <c r="BD20" s="24">
        <v>56045485.07</v>
      </c>
      <c r="BE20" s="24">
        <v>17680969.010000002</v>
      </c>
      <c r="BF20" s="25">
        <f t="shared" si="18"/>
        <v>0.31547534985051384</v>
      </c>
      <c r="BG20" s="24">
        <v>28844523</v>
      </c>
      <c r="BH20" s="24">
        <v>6941643.2699999996</v>
      </c>
      <c r="BI20" s="25">
        <f t="shared" si="19"/>
        <v>0.24065723915767301</v>
      </c>
      <c r="BJ20" s="26">
        <v>15659045</v>
      </c>
      <c r="BK20" s="26">
        <v>5058811.46</v>
      </c>
      <c r="BL20" s="25">
        <f t="shared" si="20"/>
        <v>0.32306002441400483</v>
      </c>
      <c r="BM20" s="26">
        <v>27823500</v>
      </c>
      <c r="BN20" s="26">
        <v>6219583.1699999999</v>
      </c>
      <c r="BO20" s="25">
        <f t="shared" si="21"/>
        <v>0.22353705213219041</v>
      </c>
      <c r="BP20" s="26">
        <v>13598554</v>
      </c>
      <c r="BQ20" s="26">
        <v>4266021.92</v>
      </c>
      <c r="BR20" s="25">
        <f t="shared" si="22"/>
        <v>0.31371143726016754</v>
      </c>
      <c r="BS20" s="26">
        <v>25286955</v>
      </c>
      <c r="BT20" s="26">
        <v>8116808.79</v>
      </c>
      <c r="BU20" s="25">
        <f t="shared" si="23"/>
        <v>0.32098798728435274</v>
      </c>
      <c r="BV20" s="26">
        <v>207580800</v>
      </c>
      <c r="BW20" s="26">
        <v>61534437.950000003</v>
      </c>
      <c r="BX20" s="25">
        <f t="shared" si="24"/>
        <v>0.29643607669880839</v>
      </c>
      <c r="BY20" s="26">
        <v>197873555.5</v>
      </c>
      <c r="BZ20" s="26">
        <v>63716326.780000001</v>
      </c>
      <c r="CA20" s="25">
        <f t="shared" si="25"/>
        <v>0.32200526552927888</v>
      </c>
      <c r="CB20" s="3">
        <f t="shared" si="29"/>
        <v>1397752364.6100004</v>
      </c>
      <c r="CC20" s="3">
        <f t="shared" si="29"/>
        <v>413676754.27999997</v>
      </c>
      <c r="CD20" s="19">
        <f t="shared" si="27"/>
        <v>0.29595854369770547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0</v>
      </c>
      <c r="I21" s="26">
        <v>0</v>
      </c>
      <c r="J21" s="25">
        <f t="shared" si="2"/>
        <v>0</v>
      </c>
      <c r="K21" s="43">
        <v>0</v>
      </c>
      <c r="L21" s="43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1663164.48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25">
        <f t="shared" si="11"/>
        <v>0</v>
      </c>
      <c r="AL21" s="24">
        <v>0</v>
      </c>
      <c r="AM21" s="24">
        <v>0</v>
      </c>
      <c r="AN21" s="25">
        <f t="shared" si="12"/>
        <v>0</v>
      </c>
      <c r="AO21" s="24">
        <v>0</v>
      </c>
      <c r="AP21" s="24">
        <v>0</v>
      </c>
      <c r="AQ21" s="25">
        <f t="shared" si="13"/>
        <v>0</v>
      </c>
      <c r="AR21" s="24">
        <v>0</v>
      </c>
      <c r="AS21" s="24">
        <v>0</v>
      </c>
      <c r="AT21" s="25">
        <f t="shared" si="14"/>
        <v>0</v>
      </c>
      <c r="AU21" s="24">
        <v>0</v>
      </c>
      <c r="AV21" s="24">
        <v>0</v>
      </c>
      <c r="AW21" s="25">
        <f t="shared" si="15"/>
        <v>0</v>
      </c>
      <c r="AX21" s="24">
        <v>0</v>
      </c>
      <c r="AY21" s="24">
        <v>0</v>
      </c>
      <c r="AZ21" s="25">
        <f t="shared" si="16"/>
        <v>0</v>
      </c>
      <c r="BA21" s="24">
        <v>0</v>
      </c>
      <c r="BB21" s="24">
        <v>0</v>
      </c>
      <c r="BC21" s="25">
        <f t="shared" si="17"/>
        <v>0</v>
      </c>
      <c r="BD21" s="24">
        <v>0</v>
      </c>
      <c r="BE21" s="24">
        <v>0</v>
      </c>
      <c r="BF21" s="25">
        <f t="shared" si="18"/>
        <v>0</v>
      </c>
      <c r="BG21" s="24">
        <v>0</v>
      </c>
      <c r="BH21" s="24">
        <v>0</v>
      </c>
      <c r="BI21" s="25">
        <f t="shared" si="19"/>
        <v>0</v>
      </c>
      <c r="BJ21" s="26">
        <v>0</v>
      </c>
      <c r="BK21" s="26">
        <v>0</v>
      </c>
      <c r="BL21" s="25">
        <f t="shared" si="20"/>
        <v>0</v>
      </c>
      <c r="BM21" s="26">
        <v>0</v>
      </c>
      <c r="BN21" s="26">
        <v>0</v>
      </c>
      <c r="BO21" s="25">
        <f t="shared" si="21"/>
        <v>0</v>
      </c>
      <c r="BP21" s="26">
        <v>0</v>
      </c>
      <c r="BQ21" s="26">
        <v>0</v>
      </c>
      <c r="BR21" s="25">
        <f t="shared" si="22"/>
        <v>0</v>
      </c>
      <c r="BS21" s="26">
        <v>0</v>
      </c>
      <c r="BT21" s="26">
        <v>0</v>
      </c>
      <c r="BU21" s="25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25">
        <f t="shared" si="25"/>
        <v>0</v>
      </c>
      <c r="CB21" s="3">
        <f t="shared" si="29"/>
        <v>1663164.48</v>
      </c>
      <c r="CC21" s="3">
        <f t="shared" si="29"/>
        <v>0</v>
      </c>
      <c r="CD21" s="19">
        <f t="shared" si="27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188067738.59999999</v>
      </c>
      <c r="C22" s="26">
        <v>53553504.049999997</v>
      </c>
      <c r="D22" s="25">
        <f t="shared" si="0"/>
        <v>0.28475646300986573</v>
      </c>
      <c r="E22" s="26">
        <v>45945050.5</v>
      </c>
      <c r="F22" s="26">
        <v>13138610.08</v>
      </c>
      <c r="G22" s="25">
        <f t="shared" si="1"/>
        <v>0.28596355727152811</v>
      </c>
      <c r="H22" s="26">
        <v>355902442.68000001</v>
      </c>
      <c r="I22" s="26">
        <v>94633004.400000006</v>
      </c>
      <c r="J22" s="25">
        <f t="shared" si="2"/>
        <v>0.26589591149585534</v>
      </c>
      <c r="K22" s="43">
        <v>312125184.44999999</v>
      </c>
      <c r="L22" s="43">
        <v>106517727</v>
      </c>
      <c r="M22" s="25">
        <f t="shared" si="3"/>
        <v>0.34126604422419909</v>
      </c>
      <c r="N22" s="26">
        <v>124670239.3</v>
      </c>
      <c r="O22" s="26">
        <v>35619926.850000001</v>
      </c>
      <c r="P22" s="25">
        <f t="shared" si="4"/>
        <v>0.28571315054819185</v>
      </c>
      <c r="Q22" s="26">
        <v>114976571</v>
      </c>
      <c r="R22" s="26">
        <v>38477106.82</v>
      </c>
      <c r="S22" s="25">
        <f t="shared" si="5"/>
        <v>0.33465171630488094</v>
      </c>
      <c r="T22" s="24">
        <v>269053376.95999998</v>
      </c>
      <c r="U22" s="24">
        <v>99321657.109999999</v>
      </c>
      <c r="V22" s="25">
        <f t="shared" si="6"/>
        <v>0.36915224121036067</v>
      </c>
      <c r="W22" s="24">
        <v>50150834.689999998</v>
      </c>
      <c r="X22" s="24">
        <v>17545742.670000002</v>
      </c>
      <c r="Y22" s="25">
        <f t="shared" si="7"/>
        <v>0.34985943461273233</v>
      </c>
      <c r="Z22" s="26">
        <v>238864337</v>
      </c>
      <c r="AA22" s="26">
        <v>78763118.75</v>
      </c>
      <c r="AB22" s="25">
        <f t="shared" si="8"/>
        <v>0.32973996762857066</v>
      </c>
      <c r="AC22" s="24">
        <v>316497779.50999999</v>
      </c>
      <c r="AD22" s="24">
        <v>87737401.810000002</v>
      </c>
      <c r="AE22" s="25">
        <f t="shared" si="9"/>
        <v>0.27721332499025597</v>
      </c>
      <c r="AF22" s="24">
        <v>76123220</v>
      </c>
      <c r="AG22" s="24">
        <v>28106095.030000001</v>
      </c>
      <c r="AH22" s="25">
        <f t="shared" si="10"/>
        <v>0.36921842021396362</v>
      </c>
      <c r="AI22" s="26">
        <v>448882458.99000001</v>
      </c>
      <c r="AJ22" s="26">
        <v>158983471.96000001</v>
      </c>
      <c r="AK22" s="25">
        <f t="shared" si="11"/>
        <v>0.35417617413190511</v>
      </c>
      <c r="AL22" s="24">
        <v>347919353.5</v>
      </c>
      <c r="AM22" s="24">
        <v>118962431.04000001</v>
      </c>
      <c r="AN22" s="25">
        <f t="shared" si="12"/>
        <v>0.34192530493995643</v>
      </c>
      <c r="AO22" s="24">
        <v>64093472.799999997</v>
      </c>
      <c r="AP22" s="24">
        <v>21720935.699999999</v>
      </c>
      <c r="AQ22" s="25">
        <f t="shared" si="13"/>
        <v>0.3388946604247664</v>
      </c>
      <c r="AR22" s="24">
        <v>77722515</v>
      </c>
      <c r="AS22" s="24">
        <v>22486442.300000001</v>
      </c>
      <c r="AT22" s="25">
        <f t="shared" si="14"/>
        <v>0.28931696690463504</v>
      </c>
      <c r="AU22" s="24">
        <v>62304528.719999999</v>
      </c>
      <c r="AV22" s="24">
        <v>21467363.489999998</v>
      </c>
      <c r="AW22" s="25">
        <f t="shared" si="15"/>
        <v>0.34455542688518709</v>
      </c>
      <c r="AX22" s="24">
        <v>97365381.349999994</v>
      </c>
      <c r="AY22" s="24">
        <v>32162053.059999999</v>
      </c>
      <c r="AZ22" s="25">
        <f t="shared" si="16"/>
        <v>0.3303232895929083</v>
      </c>
      <c r="BA22" s="24">
        <v>54945669</v>
      </c>
      <c r="BB22" s="24">
        <v>14627997.33</v>
      </c>
      <c r="BC22" s="25">
        <f t="shared" si="17"/>
        <v>0.26622657611103068</v>
      </c>
      <c r="BD22" s="24">
        <v>131156364</v>
      </c>
      <c r="BE22" s="24">
        <v>46418767.850000001</v>
      </c>
      <c r="BF22" s="25">
        <f t="shared" si="18"/>
        <v>0.35391929475873546</v>
      </c>
      <c r="BG22" s="24">
        <v>93119860</v>
      </c>
      <c r="BH22" s="24">
        <v>29407509.469999999</v>
      </c>
      <c r="BI22" s="25">
        <f t="shared" si="19"/>
        <v>0.31580276720776856</v>
      </c>
      <c r="BJ22" s="26">
        <v>91622501</v>
      </c>
      <c r="BK22" s="26">
        <v>31324815.82</v>
      </c>
      <c r="BL22" s="25">
        <f t="shared" si="20"/>
        <v>0.34188998857387665</v>
      </c>
      <c r="BM22" s="26">
        <v>108881808.5</v>
      </c>
      <c r="BN22" s="26">
        <v>36134160.710000001</v>
      </c>
      <c r="BO22" s="25">
        <f t="shared" si="21"/>
        <v>0.33186591229332862</v>
      </c>
      <c r="BP22" s="26">
        <v>106701439</v>
      </c>
      <c r="BQ22" s="26">
        <v>39706985.530000001</v>
      </c>
      <c r="BR22" s="25">
        <f t="shared" si="22"/>
        <v>0.37213167790548729</v>
      </c>
      <c r="BS22" s="26">
        <v>71304538</v>
      </c>
      <c r="BT22" s="26">
        <v>22339661.170000002</v>
      </c>
      <c r="BU22" s="25">
        <f t="shared" si="23"/>
        <v>0.31329929057250189</v>
      </c>
      <c r="BV22" s="26">
        <v>643709581.09000003</v>
      </c>
      <c r="BW22" s="26">
        <v>209020047.94999999</v>
      </c>
      <c r="BX22" s="25">
        <f t="shared" si="24"/>
        <v>0.32471172418478561</v>
      </c>
      <c r="BY22" s="26">
        <v>1795792518.8599999</v>
      </c>
      <c r="BZ22" s="26">
        <v>646120743.14999998</v>
      </c>
      <c r="CA22" s="25">
        <f t="shared" si="25"/>
        <v>0.35979699011117866</v>
      </c>
      <c r="CB22" s="3">
        <f t="shared" si="29"/>
        <v>6287898764.5</v>
      </c>
      <c r="CC22" s="3">
        <f t="shared" si="29"/>
        <v>2104297281.0999997</v>
      </c>
      <c r="CD22" s="19">
        <f t="shared" si="27"/>
        <v>0.33465826342185534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1330000</v>
      </c>
      <c r="C23" s="26">
        <v>173545</v>
      </c>
      <c r="D23" s="25">
        <f t="shared" si="0"/>
        <v>0.13048496240601504</v>
      </c>
      <c r="E23" s="26">
        <v>6595257</v>
      </c>
      <c r="F23" s="26">
        <v>1670577.97</v>
      </c>
      <c r="G23" s="25">
        <f t="shared" si="1"/>
        <v>0.25329990476489395</v>
      </c>
      <c r="H23" s="26">
        <v>28974203.530000001</v>
      </c>
      <c r="I23" s="26">
        <v>8465115.8800000008</v>
      </c>
      <c r="J23" s="25">
        <f t="shared" si="2"/>
        <v>0.29216043406457015</v>
      </c>
      <c r="K23" s="43">
        <v>8392460</v>
      </c>
      <c r="L23" s="43">
        <v>2150857.71</v>
      </c>
      <c r="M23" s="25">
        <f t="shared" si="3"/>
        <v>0.25628453516608957</v>
      </c>
      <c r="N23" s="26">
        <v>2602240</v>
      </c>
      <c r="O23" s="26">
        <v>610968.56999999995</v>
      </c>
      <c r="P23" s="25">
        <f t="shared" si="4"/>
        <v>0.23478563468396457</v>
      </c>
      <c r="Q23" s="26">
        <v>750000</v>
      </c>
      <c r="R23" s="26">
        <v>204427.84</v>
      </c>
      <c r="S23" s="25">
        <f t="shared" si="5"/>
        <v>0.27257045333333335</v>
      </c>
      <c r="T23" s="24">
        <v>14974222</v>
      </c>
      <c r="U23" s="24">
        <v>3784386.17</v>
      </c>
      <c r="V23" s="25">
        <f t="shared" si="6"/>
        <v>0.25272673064416967</v>
      </c>
      <c r="W23" s="24">
        <v>7532558.9000000004</v>
      </c>
      <c r="X23" s="24">
        <v>1803850.19</v>
      </c>
      <c r="Y23" s="25">
        <f t="shared" si="7"/>
        <v>0.23947375837977183</v>
      </c>
      <c r="Z23" s="26">
        <v>900000</v>
      </c>
      <c r="AA23" s="26">
        <v>128041.73</v>
      </c>
      <c r="AB23" s="25">
        <f t="shared" si="8"/>
        <v>0.14226858888888888</v>
      </c>
      <c r="AC23" s="24">
        <v>1181000</v>
      </c>
      <c r="AD23" s="24">
        <v>325522</v>
      </c>
      <c r="AE23" s="25">
        <f t="shared" si="9"/>
        <v>0.27563251481795087</v>
      </c>
      <c r="AF23" s="24">
        <v>6823313</v>
      </c>
      <c r="AG23" s="24">
        <v>2843070.84</v>
      </c>
      <c r="AH23" s="25">
        <f t="shared" si="10"/>
        <v>0.41667014835755006</v>
      </c>
      <c r="AI23" s="26">
        <v>16527544</v>
      </c>
      <c r="AJ23" s="26">
        <v>4827806.8499999996</v>
      </c>
      <c r="AK23" s="25">
        <f t="shared" si="11"/>
        <v>0.29210673104243434</v>
      </c>
      <c r="AL23" s="24">
        <v>18113200</v>
      </c>
      <c r="AM23" s="24">
        <v>5652211.7699999996</v>
      </c>
      <c r="AN23" s="25">
        <f t="shared" si="12"/>
        <v>0.31204932148930059</v>
      </c>
      <c r="AO23" s="24">
        <v>5078000</v>
      </c>
      <c r="AP23" s="24">
        <v>372331</v>
      </c>
      <c r="AQ23" s="25">
        <f t="shared" si="13"/>
        <v>7.3322371012209536E-2</v>
      </c>
      <c r="AR23" s="24">
        <v>6958236</v>
      </c>
      <c r="AS23" s="24">
        <v>1665048.93</v>
      </c>
      <c r="AT23" s="25">
        <f t="shared" si="14"/>
        <v>0.23929181620169249</v>
      </c>
      <c r="AU23" s="24">
        <v>4369000</v>
      </c>
      <c r="AV23" s="24">
        <v>175033.89</v>
      </c>
      <c r="AW23" s="25">
        <f t="shared" si="15"/>
        <v>4.0062689402609299E-2</v>
      </c>
      <c r="AX23" s="24">
        <v>15366933.25</v>
      </c>
      <c r="AY23" s="24">
        <v>5618818.29</v>
      </c>
      <c r="AZ23" s="25">
        <f t="shared" si="16"/>
        <v>0.36564343702085123</v>
      </c>
      <c r="BA23" s="24">
        <v>600000</v>
      </c>
      <c r="BB23" s="24">
        <v>98800</v>
      </c>
      <c r="BC23" s="25">
        <f t="shared" si="17"/>
        <v>0.16466666666666666</v>
      </c>
      <c r="BD23" s="24">
        <v>4216468</v>
      </c>
      <c r="BE23" s="24">
        <v>599458.43999999994</v>
      </c>
      <c r="BF23" s="25">
        <f t="shared" si="18"/>
        <v>0.14217075523874484</v>
      </c>
      <c r="BG23" s="24">
        <v>1000000</v>
      </c>
      <c r="BH23" s="24">
        <v>220328.22</v>
      </c>
      <c r="BI23" s="25">
        <f t="shared" si="19"/>
        <v>0.22032821999999999</v>
      </c>
      <c r="BJ23" s="26">
        <v>3325500</v>
      </c>
      <c r="BK23" s="26">
        <v>657304.5</v>
      </c>
      <c r="BL23" s="25">
        <f t="shared" si="20"/>
        <v>0.19765584122688318</v>
      </c>
      <c r="BM23" s="26">
        <v>3885000.63</v>
      </c>
      <c r="BN23" s="26">
        <v>2739744.76</v>
      </c>
      <c r="BO23" s="25">
        <f t="shared" si="21"/>
        <v>0.70521089207648335</v>
      </c>
      <c r="BP23" s="26">
        <v>789319</v>
      </c>
      <c r="BQ23" s="26">
        <v>270050.3</v>
      </c>
      <c r="BR23" s="25">
        <f t="shared" si="22"/>
        <v>0.34213074815125444</v>
      </c>
      <c r="BS23" s="26">
        <v>447400</v>
      </c>
      <c r="BT23" s="26">
        <v>107060</v>
      </c>
      <c r="BU23" s="25">
        <f t="shared" si="23"/>
        <v>0.23929369691551183</v>
      </c>
      <c r="BV23" s="26">
        <v>62970000</v>
      </c>
      <c r="BW23" s="26">
        <v>14224402.99</v>
      </c>
      <c r="BX23" s="25">
        <f t="shared" si="24"/>
        <v>0.22589174194060666</v>
      </c>
      <c r="BY23" s="26">
        <v>100185500</v>
      </c>
      <c r="BZ23" s="26">
        <v>13532931.58</v>
      </c>
      <c r="CA23" s="25">
        <f t="shared" si="25"/>
        <v>0.13507874472852857</v>
      </c>
      <c r="CB23" s="3">
        <f t="shared" si="29"/>
        <v>323887355.30999994</v>
      </c>
      <c r="CC23" s="3">
        <f>C23+F23+I23+L23+O23+R23+U23+X23+AA23+AD23+AG23+AJ23+AM23+AP23+AS23+AV23+AY23+BB23+BE23+BH23+BK23+BN23+BQ23+BT23+BW23+BZ23</f>
        <v>72921695.420000002</v>
      </c>
      <c r="CD23" s="19">
        <f t="shared" si="27"/>
        <v>0.22514523714643009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>
        <v>900000</v>
      </c>
      <c r="C24" s="26">
        <v>280000</v>
      </c>
      <c r="D24" s="25">
        <f t="shared" si="0"/>
        <v>0.31111111111111112</v>
      </c>
      <c r="E24" s="26">
        <v>1100000</v>
      </c>
      <c r="F24" s="26">
        <v>374061</v>
      </c>
      <c r="G24" s="25">
        <f t="shared" si="1"/>
        <v>0.34005545454545455</v>
      </c>
      <c r="H24" s="26">
        <v>11504724</v>
      </c>
      <c r="I24" s="26">
        <v>2823022.54</v>
      </c>
      <c r="J24" s="25">
        <f t="shared" si="2"/>
        <v>0.24537942326995416</v>
      </c>
      <c r="K24" s="43">
        <v>1573560</v>
      </c>
      <c r="L24" s="43">
        <v>174996</v>
      </c>
      <c r="M24" s="25">
        <f t="shared" si="3"/>
        <v>0.11121024937085335</v>
      </c>
      <c r="N24" s="26">
        <v>1000000</v>
      </c>
      <c r="O24" s="26">
        <v>416500</v>
      </c>
      <c r="P24" s="25">
        <f t="shared" si="4"/>
        <v>0.41649999999999998</v>
      </c>
      <c r="Q24" s="26">
        <v>850000</v>
      </c>
      <c r="R24" s="26">
        <v>173000</v>
      </c>
      <c r="S24" s="25">
        <f t="shared" si="5"/>
        <v>0.20352941176470588</v>
      </c>
      <c r="T24" s="24">
        <v>7544342</v>
      </c>
      <c r="U24" s="24">
        <v>2400240.6800000002</v>
      </c>
      <c r="V24" s="25">
        <f t="shared" si="6"/>
        <v>0.31815109654360846</v>
      </c>
      <c r="W24" s="24">
        <v>2100000</v>
      </c>
      <c r="X24" s="24">
        <v>645000</v>
      </c>
      <c r="Y24" s="25">
        <f t="shared" si="7"/>
        <v>0.30714285714285716</v>
      </c>
      <c r="Z24" s="26">
        <v>3400000</v>
      </c>
      <c r="AA24" s="26">
        <v>1413000</v>
      </c>
      <c r="AB24" s="25">
        <f t="shared" si="8"/>
        <v>0.41558823529411765</v>
      </c>
      <c r="AC24" s="24">
        <v>2250000</v>
      </c>
      <c r="AD24" s="24">
        <v>889000</v>
      </c>
      <c r="AE24" s="25">
        <f t="shared" si="9"/>
        <v>0.39511111111111114</v>
      </c>
      <c r="AF24" s="24">
        <v>1500000</v>
      </c>
      <c r="AG24" s="24">
        <v>420000</v>
      </c>
      <c r="AH24" s="25">
        <f t="shared" si="10"/>
        <v>0.28000000000000003</v>
      </c>
      <c r="AI24" s="26">
        <v>2300000</v>
      </c>
      <c r="AJ24" s="26">
        <v>760000</v>
      </c>
      <c r="AK24" s="25">
        <f t="shared" si="11"/>
        <v>0.33043478260869563</v>
      </c>
      <c r="AL24" s="24">
        <v>9950000</v>
      </c>
      <c r="AM24" s="24">
        <v>2994775.1</v>
      </c>
      <c r="AN24" s="25">
        <f t="shared" si="12"/>
        <v>0.30098242211055276</v>
      </c>
      <c r="AO24" s="24">
        <v>3231100</v>
      </c>
      <c r="AP24" s="24">
        <v>717000</v>
      </c>
      <c r="AQ24" s="25">
        <f t="shared" si="13"/>
        <v>0.22190585249605396</v>
      </c>
      <c r="AR24" s="24">
        <v>1850000</v>
      </c>
      <c r="AS24" s="24">
        <v>640000</v>
      </c>
      <c r="AT24" s="25">
        <f t="shared" si="14"/>
        <v>0.34594594594594597</v>
      </c>
      <c r="AU24" s="24">
        <v>1447000</v>
      </c>
      <c r="AV24" s="24">
        <v>361749</v>
      </c>
      <c r="AW24" s="25">
        <f t="shared" si="15"/>
        <v>0.24999930891499655</v>
      </c>
      <c r="AX24" s="24">
        <v>1700000</v>
      </c>
      <c r="AY24" s="24">
        <v>506000</v>
      </c>
      <c r="AZ24" s="25">
        <f t="shared" si="16"/>
        <v>0.29764705882352943</v>
      </c>
      <c r="BA24" s="24">
        <v>1500000</v>
      </c>
      <c r="BB24" s="24">
        <v>665500</v>
      </c>
      <c r="BC24" s="25">
        <f t="shared" si="17"/>
        <v>0.44366666666666665</v>
      </c>
      <c r="BD24" s="24">
        <v>3500000</v>
      </c>
      <c r="BE24" s="24">
        <v>1433000</v>
      </c>
      <c r="BF24" s="25">
        <f t="shared" si="18"/>
        <v>0.40942857142857142</v>
      </c>
      <c r="BG24" s="24">
        <v>2109100</v>
      </c>
      <c r="BH24" s="24">
        <v>703036</v>
      </c>
      <c r="BI24" s="25">
        <f t="shared" si="19"/>
        <v>0.33333459769569956</v>
      </c>
      <c r="BJ24" s="26">
        <v>1050000</v>
      </c>
      <c r="BK24" s="26">
        <v>599526</v>
      </c>
      <c r="BL24" s="25">
        <f t="shared" si="20"/>
        <v>0.57097714285714285</v>
      </c>
      <c r="BM24" s="26">
        <v>4361000</v>
      </c>
      <c r="BN24" s="26">
        <v>1249338.9099999999</v>
      </c>
      <c r="BO24" s="25">
        <f t="shared" si="21"/>
        <v>0.28647991515707405</v>
      </c>
      <c r="BP24" s="26">
        <v>2500000</v>
      </c>
      <c r="BQ24" s="26">
        <v>673040.51</v>
      </c>
      <c r="BR24" s="25">
        <f t="shared" si="22"/>
        <v>0.26921620400000001</v>
      </c>
      <c r="BS24" s="26">
        <v>1500000</v>
      </c>
      <c r="BT24" s="26">
        <v>410000</v>
      </c>
      <c r="BU24" s="25">
        <f t="shared" si="23"/>
        <v>0.27333333333333332</v>
      </c>
      <c r="BV24" s="26">
        <v>9450000</v>
      </c>
      <c r="BW24" s="26">
        <v>2210191.63</v>
      </c>
      <c r="BX24" s="25">
        <f t="shared" si="24"/>
        <v>0.23388271216931217</v>
      </c>
      <c r="BY24" s="26">
        <v>23734480</v>
      </c>
      <c r="BZ24" s="26">
        <v>8600000</v>
      </c>
      <c r="CA24" s="25">
        <f t="shared" si="25"/>
        <v>0.3623420441484288</v>
      </c>
      <c r="CB24" s="3">
        <f t="shared" si="29"/>
        <v>103905306</v>
      </c>
      <c r="CC24" s="3">
        <f>C24+F24+I24+L24+O24+R24+U24+X24+AA24+AD24+AG24+AJ24+AM24+AP24+AS24+AV24+AY24+BB24+BE24+BH24+BK24+BN24+BQ24+BT24+BW24+BZ24</f>
        <v>32531977.370000001</v>
      </c>
      <c r="CD24" s="19">
        <f t="shared" si="27"/>
        <v>0.31309255150069043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>
        <v>1140000</v>
      </c>
      <c r="C25" s="26">
        <v>477766.43</v>
      </c>
      <c r="D25" s="25">
        <f t="shared" si="0"/>
        <v>0.41909335964912281</v>
      </c>
      <c r="E25" s="26">
        <v>0</v>
      </c>
      <c r="F25" s="26">
        <v>0</v>
      </c>
      <c r="G25" s="25">
        <f t="shared" si="1"/>
        <v>0</v>
      </c>
      <c r="H25" s="26">
        <v>12009413.609999999</v>
      </c>
      <c r="I25" s="26">
        <v>2635675.34</v>
      </c>
      <c r="J25" s="25">
        <f t="shared" si="2"/>
        <v>0.21946744658751077</v>
      </c>
      <c r="K25" s="43">
        <v>1217260</v>
      </c>
      <c r="L25" s="43">
        <v>487962</v>
      </c>
      <c r="M25" s="25">
        <f t="shared" si="3"/>
        <v>0.40086916517424381</v>
      </c>
      <c r="N25" s="26">
        <v>30000</v>
      </c>
      <c r="O25" s="26">
        <v>0</v>
      </c>
      <c r="P25" s="25">
        <f t="shared" si="4"/>
        <v>0</v>
      </c>
      <c r="Q25" s="26">
        <v>380000</v>
      </c>
      <c r="R25" s="26">
        <v>52602</v>
      </c>
      <c r="S25" s="25">
        <f t="shared" si="5"/>
        <v>0.13842631578947368</v>
      </c>
      <c r="T25" s="24">
        <v>1682822</v>
      </c>
      <c r="U25" s="24">
        <v>116630.41</v>
      </c>
      <c r="V25" s="25">
        <f t="shared" si="6"/>
        <v>6.9306444769559702E-2</v>
      </c>
      <c r="W25" s="24">
        <v>694044</v>
      </c>
      <c r="X25" s="24">
        <v>289418.18</v>
      </c>
      <c r="Y25" s="25">
        <f t="shared" si="7"/>
        <v>0.41700263960210016</v>
      </c>
      <c r="Z25" s="26">
        <v>5424820</v>
      </c>
      <c r="AA25" s="26">
        <v>1009636.81</v>
      </c>
      <c r="AB25" s="25">
        <f t="shared" si="8"/>
        <v>0.18611434296437487</v>
      </c>
      <c r="AC25" s="24">
        <v>1070917.3400000001</v>
      </c>
      <c r="AD25" s="24">
        <v>144574</v>
      </c>
      <c r="AE25" s="25">
        <f t="shared" si="9"/>
        <v>0.13500014856422063</v>
      </c>
      <c r="AF25" s="24">
        <v>348000</v>
      </c>
      <c r="AG25" s="24">
        <v>81388</v>
      </c>
      <c r="AH25" s="25">
        <f t="shared" si="10"/>
        <v>0.23387356321839081</v>
      </c>
      <c r="AI25" s="26">
        <v>1333000</v>
      </c>
      <c r="AJ25" s="26">
        <v>75570</v>
      </c>
      <c r="AK25" s="25">
        <f t="shared" si="11"/>
        <v>5.669167291822956E-2</v>
      </c>
      <c r="AL25" s="24">
        <v>4949005</v>
      </c>
      <c r="AM25" s="24">
        <v>1807837.51</v>
      </c>
      <c r="AN25" s="25">
        <f t="shared" si="12"/>
        <v>0.36529312659817481</v>
      </c>
      <c r="AO25" s="24">
        <v>204000</v>
      </c>
      <c r="AP25" s="24">
        <v>67824</v>
      </c>
      <c r="AQ25" s="25">
        <f t="shared" si="13"/>
        <v>0.33247058823529413</v>
      </c>
      <c r="AR25" s="24">
        <v>337888</v>
      </c>
      <c r="AS25" s="24">
        <v>108426</v>
      </c>
      <c r="AT25" s="25">
        <f t="shared" si="14"/>
        <v>0.32089331376077279</v>
      </c>
      <c r="AU25" s="24">
        <v>325000</v>
      </c>
      <c r="AV25" s="24">
        <v>98630</v>
      </c>
      <c r="AW25" s="25">
        <f t="shared" si="15"/>
        <v>0.30347692307692309</v>
      </c>
      <c r="AX25" s="24">
        <v>157668</v>
      </c>
      <c r="AY25" s="24">
        <v>51862</v>
      </c>
      <c r="AZ25" s="25">
        <f t="shared" si="16"/>
        <v>0.32893167922470001</v>
      </c>
      <c r="BA25" s="24">
        <v>120000</v>
      </c>
      <c r="BB25" s="24">
        <v>39765</v>
      </c>
      <c r="BC25" s="25">
        <f t="shared" si="17"/>
        <v>0.33137499999999998</v>
      </c>
      <c r="BD25" s="24">
        <v>130000</v>
      </c>
      <c r="BE25" s="24">
        <v>40979</v>
      </c>
      <c r="BF25" s="25">
        <f t="shared" si="18"/>
        <v>0.31522307692307694</v>
      </c>
      <c r="BG25" s="24">
        <v>2126516</v>
      </c>
      <c r="BH25" s="24">
        <v>947093.69</v>
      </c>
      <c r="BI25" s="25">
        <f t="shared" si="19"/>
        <v>0.44537341360234295</v>
      </c>
      <c r="BJ25" s="26">
        <v>0</v>
      </c>
      <c r="BK25" s="26">
        <v>0</v>
      </c>
      <c r="BL25" s="25">
        <f t="shared" si="20"/>
        <v>0</v>
      </c>
      <c r="BM25" s="26">
        <v>0</v>
      </c>
      <c r="BN25" s="26">
        <v>0</v>
      </c>
      <c r="BO25" s="25">
        <f t="shared" si="21"/>
        <v>0</v>
      </c>
      <c r="BP25" s="26">
        <v>150000</v>
      </c>
      <c r="BQ25" s="26">
        <v>0</v>
      </c>
      <c r="BR25" s="25">
        <f t="shared" si="22"/>
        <v>0</v>
      </c>
      <c r="BS25" s="26">
        <v>445000</v>
      </c>
      <c r="BT25" s="26">
        <v>119563</v>
      </c>
      <c r="BU25" s="25">
        <f t="shared" si="23"/>
        <v>0.26868089887640451</v>
      </c>
      <c r="BV25" s="26">
        <v>14000000</v>
      </c>
      <c r="BW25" s="26">
        <v>3356599.76</v>
      </c>
      <c r="BX25" s="25">
        <f t="shared" si="24"/>
        <v>0.2397571257142857</v>
      </c>
      <c r="BY25" s="26">
        <v>80000000</v>
      </c>
      <c r="BZ25" s="26">
        <v>25167452.07</v>
      </c>
      <c r="CA25" s="25">
        <f t="shared" si="25"/>
        <v>0.314593150875</v>
      </c>
      <c r="CB25" s="3">
        <f t="shared" si="29"/>
        <v>128275353.95</v>
      </c>
      <c r="CC25" s="3">
        <f>C25+F25+I25+L25+O25+R25+U25+X25+AA25+AD25+AG25+AJ25+AM25+AP25+AS25+AV25+AY25+BB25+BE25+BH25+BK25+BN25+BQ25+BT25+BW25+BZ25</f>
        <v>37177255.200000003</v>
      </c>
      <c r="CD25" s="19">
        <f t="shared" si="27"/>
        <v>0.28982383642060494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0</v>
      </c>
      <c r="F26" s="24">
        <v>0</v>
      </c>
      <c r="G26" s="25">
        <f t="shared" si="1"/>
        <v>0</v>
      </c>
      <c r="H26" s="24">
        <v>0</v>
      </c>
      <c r="I26" s="24">
        <v>0</v>
      </c>
      <c r="J26" s="25">
        <f t="shared" si="2"/>
        <v>0</v>
      </c>
      <c r="K26" s="35">
        <v>0</v>
      </c>
      <c r="L26" s="35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0</v>
      </c>
      <c r="U26" s="24">
        <v>0</v>
      </c>
      <c r="V26" s="25">
        <f t="shared" si="6"/>
        <v>0</v>
      </c>
      <c r="W26" s="24">
        <v>500000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0</v>
      </c>
      <c r="AG26" s="24">
        <v>0</v>
      </c>
      <c r="AH26" s="25">
        <f t="shared" si="10"/>
        <v>0</v>
      </c>
      <c r="AI26" s="24">
        <v>0</v>
      </c>
      <c r="AJ26" s="24">
        <v>0</v>
      </c>
      <c r="AK26" s="25">
        <f t="shared" si="11"/>
        <v>0</v>
      </c>
      <c r="AL26" s="24">
        <v>0</v>
      </c>
      <c r="AM26" s="24">
        <v>0</v>
      </c>
      <c r="AN26" s="25">
        <f t="shared" si="12"/>
        <v>0</v>
      </c>
      <c r="AO26" s="24">
        <v>0</v>
      </c>
      <c r="AP26" s="24">
        <v>0</v>
      </c>
      <c r="AQ26" s="25">
        <f t="shared" si="13"/>
        <v>0</v>
      </c>
      <c r="AR26" s="35">
        <v>0</v>
      </c>
      <c r="AS26" s="35">
        <v>0</v>
      </c>
      <c r="AT26" s="25">
        <f t="shared" si="14"/>
        <v>0</v>
      </c>
      <c r="AU26" s="24">
        <v>0</v>
      </c>
      <c r="AV26" s="24">
        <v>0</v>
      </c>
      <c r="AW26" s="25">
        <f t="shared" si="15"/>
        <v>0</v>
      </c>
      <c r="AX26" s="24">
        <v>0</v>
      </c>
      <c r="AY26" s="24">
        <v>0</v>
      </c>
      <c r="AZ26" s="25">
        <f t="shared" si="16"/>
        <v>0</v>
      </c>
      <c r="BA26" s="24">
        <v>0</v>
      </c>
      <c r="BB26" s="24">
        <v>0</v>
      </c>
      <c r="BC26" s="25">
        <f t="shared" si="17"/>
        <v>0</v>
      </c>
      <c r="BD26" s="24">
        <v>0</v>
      </c>
      <c r="BE26" s="24">
        <v>0</v>
      </c>
      <c r="BF26" s="25">
        <f t="shared" si="18"/>
        <v>0</v>
      </c>
      <c r="BG26" s="36">
        <v>0</v>
      </c>
      <c r="BH26" s="36">
        <v>0</v>
      </c>
      <c r="BI26" s="25">
        <f t="shared" si="19"/>
        <v>0</v>
      </c>
      <c r="BJ26" s="24">
        <v>0</v>
      </c>
      <c r="BK26" s="24">
        <v>0</v>
      </c>
      <c r="BL26" s="25">
        <f t="shared" si="20"/>
        <v>0</v>
      </c>
      <c r="BM26" s="36">
        <v>0</v>
      </c>
      <c r="BN26" s="36">
        <v>0</v>
      </c>
      <c r="BO26" s="25">
        <f t="shared" si="21"/>
        <v>0</v>
      </c>
      <c r="BP26" s="24">
        <v>0</v>
      </c>
      <c r="BQ26" s="24">
        <v>0</v>
      </c>
      <c r="BR26" s="25">
        <f t="shared" si="22"/>
        <v>0</v>
      </c>
      <c r="BS26" s="36">
        <v>0</v>
      </c>
      <c r="BT26" s="36">
        <v>0</v>
      </c>
      <c r="BU26" s="25">
        <f t="shared" si="23"/>
        <v>0</v>
      </c>
      <c r="BV26" s="24">
        <v>0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25">
        <f t="shared" si="25"/>
        <v>0</v>
      </c>
      <c r="CB26" s="3">
        <f t="shared" si="29"/>
        <v>500000</v>
      </c>
      <c r="CC26" s="3">
        <f>C26+F26+I26+L26+O26+R26+U26+X26+AA26+AD26+AG26+AJ26+AM26+AP26+AS26+AV26+AY26+BB26+BE26+BH26+BK26+BN26+BQ26+BT26+BW26+BZ26</f>
        <v>0</v>
      </c>
      <c r="CD26" s="19">
        <f t="shared" si="27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674430528.25</v>
      </c>
      <c r="C27" s="3">
        <f>SUM(C13:C26)</f>
        <v>199221709.12</v>
      </c>
      <c r="D27" s="16">
        <f t="shared" si="0"/>
        <v>0.29539248414056352</v>
      </c>
      <c r="E27" s="3">
        <f>SUM(E13:E26)</f>
        <v>207443027.01999998</v>
      </c>
      <c r="F27" s="3">
        <f>SUM(F13:F26)</f>
        <v>52721534.079999998</v>
      </c>
      <c r="G27" s="16">
        <f t="shared" si="1"/>
        <v>0.25414946377019948</v>
      </c>
      <c r="H27" s="3">
        <f>SUM(H13:H26)</f>
        <v>1853442946.4099998</v>
      </c>
      <c r="I27" s="3">
        <f>SUM(I13:I26)</f>
        <v>561763854.69000006</v>
      </c>
      <c r="J27" s="16">
        <f t="shared" si="2"/>
        <v>0.30309206753739071</v>
      </c>
      <c r="K27" s="3">
        <f>SUM(K13:K26)</f>
        <v>1360017656.72</v>
      </c>
      <c r="L27" s="3">
        <f>SUM(L13:L26)</f>
        <v>406098707.04999995</v>
      </c>
      <c r="M27" s="16">
        <f t="shared" si="3"/>
        <v>0.29859811381375867</v>
      </c>
      <c r="N27" s="3">
        <f>SUM(N13:N26)</f>
        <v>492349113.20999998</v>
      </c>
      <c r="O27" s="3">
        <f>SUM(O13:O26)</f>
        <v>137213632.74000001</v>
      </c>
      <c r="P27" s="16">
        <f t="shared" si="4"/>
        <v>0.27869174343668363</v>
      </c>
      <c r="Q27" s="3">
        <f>SUM(Q13:Q26)</f>
        <v>390875608.49000001</v>
      </c>
      <c r="R27" s="3">
        <f>SUM(R13:R26)</f>
        <v>121577435.99000001</v>
      </c>
      <c r="S27" s="16">
        <f t="shared" si="5"/>
        <v>0.31103868685914793</v>
      </c>
      <c r="T27" s="3">
        <f>SUM(T13:T26)</f>
        <v>1335297715.75</v>
      </c>
      <c r="U27" s="3">
        <f>SUM(U13:U26)</f>
        <v>422330733.52000004</v>
      </c>
      <c r="V27" s="16">
        <f t="shared" si="6"/>
        <v>0.31628207592850444</v>
      </c>
      <c r="W27" s="3">
        <f>SUM(W13:W26)</f>
        <v>307365827.84999996</v>
      </c>
      <c r="X27" s="3">
        <f>SUM(X13:X26)</f>
        <v>74915940</v>
      </c>
      <c r="Y27" s="16">
        <f t="shared" si="7"/>
        <v>0.24373542278278351</v>
      </c>
      <c r="Z27" s="3">
        <f>SUM(Z13:Z26)</f>
        <v>1288160145.5599999</v>
      </c>
      <c r="AA27" s="3">
        <f>SUM(AA13:AA26)</f>
        <v>394426121.14000005</v>
      </c>
      <c r="AB27" s="16">
        <f t="shared" si="8"/>
        <v>0.30619338946286973</v>
      </c>
      <c r="AC27" s="3">
        <f>SUM(AC13:AC26)</f>
        <v>1118440717.45</v>
      </c>
      <c r="AD27" s="3">
        <f>SUM(AD13:AD26)</f>
        <v>281893238.87</v>
      </c>
      <c r="AE27" s="16">
        <f t="shared" si="9"/>
        <v>0.25204128790366759</v>
      </c>
      <c r="AF27" s="3">
        <f>SUM(AF13:AF26)</f>
        <v>307093402.68000001</v>
      </c>
      <c r="AG27" s="3">
        <f>SUM(AG13:AG26)</f>
        <v>101019986.59</v>
      </c>
      <c r="AH27" s="16">
        <f t="shared" si="10"/>
        <v>0.32895524849573432</v>
      </c>
      <c r="AI27" s="3">
        <f>SUM(AI13:AI26)</f>
        <v>1752497308.4200001</v>
      </c>
      <c r="AJ27" s="3">
        <f>SUM(AJ13:AJ26)</f>
        <v>459102639.54000008</v>
      </c>
      <c r="AK27" s="16">
        <f t="shared" si="11"/>
        <v>0.26197052476726113</v>
      </c>
      <c r="AL27" s="3">
        <f>SUM(AL13:AL26)</f>
        <v>2017246186.4200001</v>
      </c>
      <c r="AM27" s="3">
        <f>SUM(AM13:AM26)</f>
        <v>524934821.90000004</v>
      </c>
      <c r="AN27" s="16">
        <f t="shared" si="12"/>
        <v>0.26022347962972237</v>
      </c>
      <c r="AO27" s="3">
        <f>SUM(AO13:AO26)</f>
        <v>437068820.65000004</v>
      </c>
      <c r="AP27" s="3">
        <f>SUM(AP13:AP26)</f>
        <v>121048173.03</v>
      </c>
      <c r="AQ27" s="16">
        <f t="shared" si="13"/>
        <v>0.27695449162898322</v>
      </c>
      <c r="AR27" s="3">
        <f>SUM(AR13:AR26)</f>
        <v>536129170.09000003</v>
      </c>
      <c r="AS27" s="3">
        <f>SUM(AS13:AS26)</f>
        <v>120138584.83</v>
      </c>
      <c r="AT27" s="16">
        <f t="shared" si="14"/>
        <v>0.22408514875217911</v>
      </c>
      <c r="AU27" s="3">
        <f>SUM(AU13:AU26)</f>
        <v>372653353.38</v>
      </c>
      <c r="AV27" s="3">
        <f>SUM(AV13:AV26)</f>
        <v>112895794.22999999</v>
      </c>
      <c r="AW27" s="16">
        <f t="shared" si="15"/>
        <v>0.30295123660105244</v>
      </c>
      <c r="AX27" s="3">
        <f>SUM(AX13:AX26)</f>
        <v>590194199.62</v>
      </c>
      <c r="AY27" s="3">
        <f>SUM(AY13:AY26)</f>
        <v>143793683.44</v>
      </c>
      <c r="AZ27" s="16">
        <f t="shared" si="16"/>
        <v>0.24363791364364881</v>
      </c>
      <c r="BA27" s="3">
        <f>SUM(BA13:BA26)</f>
        <v>292924353.15999997</v>
      </c>
      <c r="BB27" s="3">
        <f>SUM(BB13:BB26)</f>
        <v>76259203.400000006</v>
      </c>
      <c r="BC27" s="16">
        <f t="shared" si="17"/>
        <v>0.26033753280440297</v>
      </c>
      <c r="BD27" s="3">
        <f>SUM(BD13:BD26)</f>
        <v>754254213.0200001</v>
      </c>
      <c r="BE27" s="3">
        <f>SUM(BE13:BE26)</f>
        <v>237912415.07999998</v>
      </c>
      <c r="BF27" s="16">
        <f t="shared" si="18"/>
        <v>0.31542735986506371</v>
      </c>
      <c r="BG27" s="3">
        <f>SUM(BG13:BG26)</f>
        <v>506256144.92000002</v>
      </c>
      <c r="BH27" s="3">
        <f>SUM(BH13:BH26)</f>
        <v>166718003.53999999</v>
      </c>
      <c r="BI27" s="16">
        <f t="shared" si="19"/>
        <v>0.32931551589629637</v>
      </c>
      <c r="BJ27" s="3">
        <f>SUM(BJ13:BJ26)</f>
        <v>287462739</v>
      </c>
      <c r="BK27" s="3">
        <f>SUM(BK13:BK26)</f>
        <v>105960738.01999998</v>
      </c>
      <c r="BL27" s="16">
        <f t="shared" si="20"/>
        <v>0.36860686149657812</v>
      </c>
      <c r="BM27" s="3">
        <f>SUM(BM13:BM26)</f>
        <v>659819649.81000006</v>
      </c>
      <c r="BN27" s="3">
        <f>SUM(BN13:BN26)</f>
        <v>197656913.78999999</v>
      </c>
      <c r="BO27" s="16">
        <f t="shared" si="21"/>
        <v>0.2995620300894597</v>
      </c>
      <c r="BP27" s="3">
        <f>SUM(BP13:BP26)</f>
        <v>390994596.27999997</v>
      </c>
      <c r="BQ27" s="3">
        <f>SUM(BQ13:BQ26)</f>
        <v>112391466.86</v>
      </c>
      <c r="BR27" s="16">
        <f t="shared" si="22"/>
        <v>0.28745017943806556</v>
      </c>
      <c r="BS27" s="3">
        <f>SUM(BS13:BS26)</f>
        <v>370275295.56</v>
      </c>
      <c r="BT27" s="3">
        <f>SUM(BT13:BT26)</f>
        <v>113815770.99000001</v>
      </c>
      <c r="BU27" s="16">
        <f t="shared" si="23"/>
        <v>0.30738148711181601</v>
      </c>
      <c r="BV27" s="3">
        <f>SUM(BV13:BV26)</f>
        <v>3705873539</v>
      </c>
      <c r="BW27" s="3">
        <f>SUM(BW13:BW26)</f>
        <v>1025238831.1899999</v>
      </c>
      <c r="BX27" s="16">
        <f t="shared" si="24"/>
        <v>0.27665240607931063</v>
      </c>
      <c r="BY27" s="3">
        <f>SUM(BY13:BY26)</f>
        <v>9630976839.4899998</v>
      </c>
      <c r="BZ27" s="3">
        <f>SUM(BZ13:BZ26)</f>
        <v>2965091420.9900002</v>
      </c>
      <c r="CA27" s="16">
        <f t="shared" si="25"/>
        <v>0.30787026803264683</v>
      </c>
      <c r="CB27" s="3">
        <f t="shared" si="29"/>
        <v>31639543098.210003</v>
      </c>
      <c r="CC27" s="3">
        <f>BZ27+BW27+BT27+BQ27+BN27+BK27+BH27+BE27+BB27+AY27+AV27+AS27+AP27+AM27+AJ27+AG27+AD27+AA27+X27+U27+R27+O27+L27+I27+F27+C27</f>
        <v>9236141354.6199989</v>
      </c>
      <c r="CD27" s="19">
        <f t="shared" si="27"/>
        <v>0.2919176590493347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1676931.5499999523</v>
      </c>
      <c r="C28" s="3">
        <f>C12-C27</f>
        <v>56963354.289999992</v>
      </c>
      <c r="D28" s="16"/>
      <c r="E28" s="3">
        <f>E12-E27</f>
        <v>4665487.5000000298</v>
      </c>
      <c r="F28" s="3">
        <f>F12-F27</f>
        <v>26035397.969999999</v>
      </c>
      <c r="G28" s="16"/>
      <c r="H28" s="3">
        <f>H12-H27</f>
        <v>4860106.4500000477</v>
      </c>
      <c r="I28" s="3">
        <f>I12-I27</f>
        <v>243443120.76999998</v>
      </c>
      <c r="J28" s="16"/>
      <c r="K28" s="3">
        <f>K12-K27</f>
        <v>-21119949.400000095</v>
      </c>
      <c r="L28" s="3">
        <f>L12-L27</f>
        <v>125725888.97000003</v>
      </c>
      <c r="M28" s="16"/>
      <c r="N28" s="3">
        <f>N12-N27</f>
        <v>-29149435.149999976</v>
      </c>
      <c r="O28" s="3">
        <f>O12-O27</f>
        <v>26824834.870000005</v>
      </c>
      <c r="P28" s="16"/>
      <c r="Q28" s="3">
        <f>Q12-Q27</f>
        <v>-450489.49000000954</v>
      </c>
      <c r="R28" s="3">
        <f>R12-R27</f>
        <v>39971852.099999994</v>
      </c>
      <c r="S28" s="16"/>
      <c r="T28" s="3">
        <f>T12-T27</f>
        <v>-37874613.279999971</v>
      </c>
      <c r="U28" s="3">
        <f>U12-U27</f>
        <v>71843379.879999936</v>
      </c>
      <c r="V28" s="16"/>
      <c r="W28" s="3">
        <f>W12-W27</f>
        <v>-11836777.109999955</v>
      </c>
      <c r="X28" s="3">
        <f>X12-X27</f>
        <v>21693996.049999997</v>
      </c>
      <c r="Y28" s="16"/>
      <c r="Z28" s="3">
        <f>Z12-Z27</f>
        <v>-28660837.849999905</v>
      </c>
      <c r="AA28" s="3">
        <f>AA12-AA27</f>
        <v>109517013.57999998</v>
      </c>
      <c r="AB28" s="16"/>
      <c r="AC28" s="3">
        <f>AC12-AC27</f>
        <v>-12481483.539999962</v>
      </c>
      <c r="AD28" s="3">
        <f>AD12-AD27</f>
        <v>158797195.48000002</v>
      </c>
      <c r="AE28" s="16"/>
      <c r="AF28" s="3">
        <f>AF12-AF27</f>
        <v>8591364.8000000119</v>
      </c>
      <c r="AG28" s="3">
        <f>AG12-AG27</f>
        <v>35077479.659999996</v>
      </c>
      <c r="AH28" s="16"/>
      <c r="AI28" s="3">
        <f>AI12-AI27</f>
        <v>-14800925.960000038</v>
      </c>
      <c r="AJ28" s="3">
        <f>AJ12-AJ27</f>
        <v>177818423.30999994</v>
      </c>
      <c r="AK28" s="19"/>
      <c r="AL28" s="3">
        <f>AL12-AL27</f>
        <v>14925409.399999857</v>
      </c>
      <c r="AM28" s="3">
        <f>AM12-AM27</f>
        <v>169231724.17000002</v>
      </c>
      <c r="AN28" s="16"/>
      <c r="AO28" s="3">
        <f>AO12-AO27</f>
        <v>-6481780.8500000238</v>
      </c>
      <c r="AP28" s="3">
        <f>AP12-AP27</f>
        <v>48529946.599999994</v>
      </c>
      <c r="AQ28" s="16"/>
      <c r="AR28" s="3">
        <f>AR12-AR27</f>
        <v>-6935327.8700000048</v>
      </c>
      <c r="AS28" s="3">
        <f>AS12-AS27</f>
        <v>52478025.959999993</v>
      </c>
      <c r="AT28" s="16"/>
      <c r="AU28" s="3">
        <f>AU12-AU27</f>
        <v>1915052.1399999857</v>
      </c>
      <c r="AV28" s="3">
        <f>AV12-AV27</f>
        <v>35107500.080000013</v>
      </c>
      <c r="AW28" s="16"/>
      <c r="AX28" s="3">
        <f>AX12-AX27</f>
        <v>-25205024.230000019</v>
      </c>
      <c r="AY28" s="3">
        <f>AY12-AY27</f>
        <v>101477503.22999999</v>
      </c>
      <c r="AZ28" s="16"/>
      <c r="BA28" s="3">
        <f>BA12-BA27</f>
        <v>-11496978.849999964</v>
      </c>
      <c r="BB28" s="3">
        <f>BB12-BB27</f>
        <v>45819790.159999996</v>
      </c>
      <c r="BC28" s="16"/>
      <c r="BD28" s="3">
        <f>BD12-BD27</f>
        <v>36970375.509999871</v>
      </c>
      <c r="BE28" s="3">
        <f>BE12-BE27</f>
        <v>52592518.199999988</v>
      </c>
      <c r="BF28" s="16"/>
      <c r="BG28" s="3">
        <f>BG12-BG27</f>
        <v>-2748005.0600000024</v>
      </c>
      <c r="BH28" s="3">
        <f>BH12-BH27</f>
        <v>46595288.680000007</v>
      </c>
      <c r="BI28" s="16"/>
      <c r="BJ28" s="3">
        <f>BJ12-BJ27</f>
        <v>6432715.6399999857</v>
      </c>
      <c r="BK28" s="3">
        <f>BK12-BK27</f>
        <v>16328819.990000024</v>
      </c>
      <c r="BL28" s="16"/>
      <c r="BM28" s="3">
        <f>BM12-BM27</f>
        <v>-23953729.210000038</v>
      </c>
      <c r="BN28" s="3">
        <f>BN12-BN27</f>
        <v>65444978.860000014</v>
      </c>
      <c r="BO28" s="16"/>
      <c r="BP28" s="3">
        <f>BP12-BP27</f>
        <v>5587628.030000031</v>
      </c>
      <c r="BQ28" s="3">
        <f>BQ12-BQ27</f>
        <v>52298776.859999999</v>
      </c>
      <c r="BR28" s="16"/>
      <c r="BS28" s="3">
        <f>BS12-BS27</f>
        <v>-5828076.2200000286</v>
      </c>
      <c r="BT28" s="3">
        <f>BT12-BT27</f>
        <v>21001625.719999999</v>
      </c>
      <c r="BU28" s="16"/>
      <c r="BV28" s="3">
        <f>BV12-BV27</f>
        <v>-197466598.21999979</v>
      </c>
      <c r="BW28" s="3">
        <f>BW12-BW27</f>
        <v>267597039.40999997</v>
      </c>
      <c r="BX28" s="16"/>
      <c r="BY28" s="3">
        <f>BY12-BY27</f>
        <v>35809482.159999847</v>
      </c>
      <c r="BZ28" s="3">
        <f>BZ12-BZ27</f>
        <v>910808881.96999979</v>
      </c>
      <c r="CA28" s="16"/>
      <c r="CB28" s="3">
        <f>CB12-CB27</f>
        <v>-315055479.11000061</v>
      </c>
      <c r="CC28" s="3">
        <f t="shared" ref="CC28" si="30">CC12-CC27</f>
        <v>2979024356.8199997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Y35" sqref="BY35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8" t="s">
        <v>75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9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65</v>
      </c>
      <c r="D4" s="46" t="s">
        <v>27</v>
      </c>
      <c r="E4" s="44" t="s">
        <v>26</v>
      </c>
      <c r="F4" s="44" t="s">
        <v>65</v>
      </c>
      <c r="G4" s="46" t="s">
        <v>27</v>
      </c>
      <c r="H4" s="44" t="s">
        <v>26</v>
      </c>
      <c r="I4" s="44" t="s">
        <v>65</v>
      </c>
      <c r="J4" s="46" t="s">
        <v>27</v>
      </c>
      <c r="K4" s="44" t="s">
        <v>26</v>
      </c>
      <c r="L4" s="44" t="s">
        <v>65</v>
      </c>
      <c r="M4" s="46" t="s">
        <v>27</v>
      </c>
      <c r="N4" s="44" t="s">
        <v>26</v>
      </c>
      <c r="O4" s="44" t="s">
        <v>65</v>
      </c>
      <c r="P4" s="46" t="s">
        <v>27</v>
      </c>
      <c r="Q4" s="44" t="s">
        <v>26</v>
      </c>
      <c r="R4" s="44" t="s">
        <v>65</v>
      </c>
      <c r="S4" s="46" t="s">
        <v>27</v>
      </c>
      <c r="T4" s="44" t="s">
        <v>26</v>
      </c>
      <c r="U4" s="44" t="s">
        <v>65</v>
      </c>
      <c r="V4" s="46" t="s">
        <v>27</v>
      </c>
      <c r="W4" s="44" t="s">
        <v>26</v>
      </c>
      <c r="X4" s="44" t="s">
        <v>65</v>
      </c>
      <c r="Y4" s="46" t="s">
        <v>27</v>
      </c>
      <c r="Z4" s="44" t="s">
        <v>26</v>
      </c>
      <c r="AA4" s="44" t="s">
        <v>65</v>
      </c>
      <c r="AB4" s="46" t="s">
        <v>27</v>
      </c>
      <c r="AC4" s="44" t="s">
        <v>26</v>
      </c>
      <c r="AD4" s="44" t="s">
        <v>65</v>
      </c>
      <c r="AE4" s="46" t="s">
        <v>27</v>
      </c>
      <c r="AF4" s="44" t="s">
        <v>26</v>
      </c>
      <c r="AG4" s="44" t="s">
        <v>65</v>
      </c>
      <c r="AH4" s="46" t="s">
        <v>27</v>
      </c>
      <c r="AI4" s="44" t="s">
        <v>26</v>
      </c>
      <c r="AJ4" s="44" t="s">
        <v>65</v>
      </c>
      <c r="AK4" s="46" t="s">
        <v>27</v>
      </c>
      <c r="AL4" s="44" t="s">
        <v>26</v>
      </c>
      <c r="AM4" s="44" t="s">
        <v>65</v>
      </c>
      <c r="AN4" s="46" t="s">
        <v>27</v>
      </c>
      <c r="AO4" s="44" t="s">
        <v>26</v>
      </c>
      <c r="AP4" s="44" t="s">
        <v>65</v>
      </c>
      <c r="AQ4" s="46" t="s">
        <v>27</v>
      </c>
      <c r="AR4" s="44" t="s">
        <v>26</v>
      </c>
      <c r="AS4" s="44" t="s">
        <v>65</v>
      </c>
      <c r="AT4" s="46" t="s">
        <v>27</v>
      </c>
      <c r="AU4" s="44" t="s">
        <v>26</v>
      </c>
      <c r="AV4" s="44" t="s">
        <v>65</v>
      </c>
      <c r="AW4" s="46" t="s">
        <v>27</v>
      </c>
      <c r="AX4" s="44" t="s">
        <v>26</v>
      </c>
      <c r="AY4" s="44" t="s">
        <v>65</v>
      </c>
      <c r="AZ4" s="46" t="s">
        <v>27</v>
      </c>
      <c r="BA4" s="44" t="s">
        <v>26</v>
      </c>
      <c r="BB4" s="44" t="s">
        <v>65</v>
      </c>
      <c r="BC4" s="46" t="s">
        <v>27</v>
      </c>
      <c r="BD4" s="44" t="s">
        <v>26</v>
      </c>
      <c r="BE4" s="44" t="s">
        <v>65</v>
      </c>
      <c r="BF4" s="46" t="s">
        <v>27</v>
      </c>
      <c r="BG4" s="44" t="s">
        <v>26</v>
      </c>
      <c r="BH4" s="44" t="s">
        <v>65</v>
      </c>
      <c r="BI4" s="46" t="s">
        <v>27</v>
      </c>
      <c r="BJ4" s="44" t="s">
        <v>26</v>
      </c>
      <c r="BK4" s="44" t="s">
        <v>65</v>
      </c>
      <c r="BL4" s="46" t="s">
        <v>27</v>
      </c>
      <c r="BM4" s="44" t="s">
        <v>26</v>
      </c>
      <c r="BN4" s="44" t="s">
        <v>65</v>
      </c>
      <c r="BO4" s="46" t="s">
        <v>27</v>
      </c>
      <c r="BP4" s="44" t="s">
        <v>26</v>
      </c>
      <c r="BQ4" s="44" t="s">
        <v>65</v>
      </c>
      <c r="BR4" s="46" t="s">
        <v>27</v>
      </c>
      <c r="BS4" s="44" t="s">
        <v>26</v>
      </c>
      <c r="BT4" s="44" t="s">
        <v>65</v>
      </c>
      <c r="BU4" s="46" t="s">
        <v>27</v>
      </c>
      <c r="BV4" s="44" t="s">
        <v>26</v>
      </c>
      <c r="BW4" s="44" t="s">
        <v>65</v>
      </c>
      <c r="BX4" s="46" t="s">
        <v>27</v>
      </c>
      <c r="BY4" s="44" t="s">
        <v>26</v>
      </c>
      <c r="BZ4" s="44" t="s">
        <v>65</v>
      </c>
      <c r="CA4" s="46" t="s">
        <v>27</v>
      </c>
      <c r="CB4" s="44" t="s">
        <v>26</v>
      </c>
      <c r="CC4" s="44" t="s">
        <v>65</v>
      </c>
      <c r="CD4" s="46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7"/>
      <c r="CF5" s="23"/>
      <c r="CG5" s="23"/>
      <c r="CH5" s="23"/>
      <c r="CI5" s="23"/>
    </row>
    <row r="6" spans="1:87" ht="15.6" x14ac:dyDescent="0.25">
      <c r="A6" s="5" t="s">
        <v>28</v>
      </c>
      <c r="B6" s="24">
        <v>233665438.13</v>
      </c>
      <c r="C6" s="24">
        <v>101228981.13</v>
      </c>
      <c r="D6" s="25">
        <f>IF(B6&gt;0,C6/B6,0)</f>
        <v>0.43322188313395821</v>
      </c>
      <c r="E6" s="26">
        <v>57608127</v>
      </c>
      <c r="F6" s="26">
        <v>23835908.300000001</v>
      </c>
      <c r="G6" s="25">
        <f>IF(E6&gt;0,F6/E6,0)</f>
        <v>0.41375947355483367</v>
      </c>
      <c r="H6" s="26">
        <v>975886719.08000004</v>
      </c>
      <c r="I6" s="26">
        <v>523449795.02999997</v>
      </c>
      <c r="J6" s="25">
        <f>IF(H6&gt;0,I6/H6,0)</f>
        <v>0.53638376749657279</v>
      </c>
      <c r="K6" s="26">
        <v>500533872</v>
      </c>
      <c r="L6" s="26">
        <v>223441812.33000001</v>
      </c>
      <c r="M6" s="25">
        <f>IF(K6&gt;0,L6/K6,0)</f>
        <v>0.44640697628950876</v>
      </c>
      <c r="N6" s="26">
        <v>154810705.94</v>
      </c>
      <c r="O6" s="26">
        <v>59937165.869999997</v>
      </c>
      <c r="P6" s="25">
        <f>IF(N6&gt;0,O6/N6,0)</f>
        <v>0.38716421778497573</v>
      </c>
      <c r="Q6" s="26">
        <v>91587205</v>
      </c>
      <c r="R6" s="26">
        <v>38443202.140000001</v>
      </c>
      <c r="S6" s="25">
        <f>IF(Q6&gt;0,R6/Q6,0)</f>
        <v>0.4197442441878208</v>
      </c>
      <c r="T6" s="26">
        <v>597806570.23000002</v>
      </c>
      <c r="U6" s="26">
        <v>266344530.84</v>
      </c>
      <c r="V6" s="25">
        <f>IF(T6&gt;0,U6/T6,0)</f>
        <v>0.44553630572766478</v>
      </c>
      <c r="W6" s="26">
        <v>83362037.280000001</v>
      </c>
      <c r="X6" s="26">
        <v>34381824.969999999</v>
      </c>
      <c r="Y6" s="25">
        <f>IF(W6&gt;0,X6/W6,0)</f>
        <v>0.41243983582739041</v>
      </c>
      <c r="Z6" s="26">
        <v>377717740.63</v>
      </c>
      <c r="AA6" s="26">
        <v>158464161.37</v>
      </c>
      <c r="AB6" s="25">
        <f>IF(Z6&gt;0,AA6/Z6,0)</f>
        <v>0.41953062915629991</v>
      </c>
      <c r="AC6" s="26">
        <v>345143836.60000002</v>
      </c>
      <c r="AD6" s="26">
        <v>166429444.52000001</v>
      </c>
      <c r="AE6" s="25">
        <f>IF(AC6&gt;0,AD6/AC6,0)</f>
        <v>0.48220314799618241</v>
      </c>
      <c r="AF6" s="26">
        <v>65918952.32</v>
      </c>
      <c r="AG6" s="26">
        <v>29310507.48</v>
      </c>
      <c r="AH6" s="25">
        <f>IF(AF6&gt;0,AG6/AF6,0)</f>
        <v>0.44464461961885743</v>
      </c>
      <c r="AI6" s="26">
        <v>411748495</v>
      </c>
      <c r="AJ6" s="26">
        <v>182398637.90000001</v>
      </c>
      <c r="AK6" s="11">
        <f>IF(AI6&gt;0,AJ6/AI6,0)</f>
        <v>0.44298556063938982</v>
      </c>
      <c r="AL6" s="26">
        <v>624700370.55999994</v>
      </c>
      <c r="AM6" s="26">
        <v>295928995.76999998</v>
      </c>
      <c r="AN6" s="12">
        <f>IF(AL6&gt;0,AM6/AL6,0)</f>
        <v>0.47371349484669018</v>
      </c>
      <c r="AO6" s="26">
        <v>189655911.38999999</v>
      </c>
      <c r="AP6" s="26">
        <v>75520753.180000007</v>
      </c>
      <c r="AQ6" s="12">
        <f>IF(AO6&gt;0,AP6/AO6,0)</f>
        <v>0.39819878339938736</v>
      </c>
      <c r="AR6" s="26">
        <v>108494294</v>
      </c>
      <c r="AS6" s="26">
        <v>49366598.200000003</v>
      </c>
      <c r="AT6" s="12">
        <f>IF(AR6&gt;0,AS6/AR6,0)</f>
        <v>0.4550156176876915</v>
      </c>
      <c r="AU6" s="26">
        <v>117229934.34</v>
      </c>
      <c r="AV6" s="26">
        <v>45297734.659999996</v>
      </c>
      <c r="AW6" s="12">
        <f>IF(AU6&gt;0,AV6/AU6,0)</f>
        <v>0.38640075092615628</v>
      </c>
      <c r="AX6" s="26">
        <v>121177790.72</v>
      </c>
      <c r="AY6" s="26">
        <v>70125894.430000007</v>
      </c>
      <c r="AZ6" s="12">
        <f>IF(AX6&gt;0,AY6/AX6,0)</f>
        <v>0.57870253297517793</v>
      </c>
      <c r="BA6" s="26">
        <v>64875045.479999997</v>
      </c>
      <c r="BB6" s="26">
        <v>30566481.289999999</v>
      </c>
      <c r="BC6" s="12">
        <f>IF(BA6&gt;0,BB6/BA6,0)</f>
        <v>0.47115930422620184</v>
      </c>
      <c r="BD6" s="26">
        <v>292453151.42000002</v>
      </c>
      <c r="BE6" s="26">
        <v>127320740.79000001</v>
      </c>
      <c r="BF6" s="12">
        <f>IF(BD6&gt;0,BE6/BD6,0)</f>
        <v>0.43535431289352455</v>
      </c>
      <c r="BG6" s="26">
        <v>223448328</v>
      </c>
      <c r="BH6" s="26">
        <v>99345156.670000002</v>
      </c>
      <c r="BI6" s="12">
        <f>IF(BG6&gt;0,BH6/BG6,0)</f>
        <v>0.44460013444361063</v>
      </c>
      <c r="BJ6" s="26">
        <v>58551744.25</v>
      </c>
      <c r="BK6" s="26">
        <v>26433758.219999999</v>
      </c>
      <c r="BL6" s="12">
        <f>IF(BJ6&gt;0,BK6/BJ6,0)</f>
        <v>0.45145979096942102</v>
      </c>
      <c r="BM6" s="26">
        <v>220575547.99000001</v>
      </c>
      <c r="BN6" s="26">
        <v>97231011.799999997</v>
      </c>
      <c r="BO6" s="12">
        <f>IF(BM6&gt;0,BN6/BM6,0)</f>
        <v>0.44080594012355373</v>
      </c>
      <c r="BP6" s="26">
        <v>89160996</v>
      </c>
      <c r="BQ6" s="26">
        <v>47268735.119999997</v>
      </c>
      <c r="BR6" s="12">
        <f>IF(BP6&gt;0,BQ6/BP6,0)</f>
        <v>0.53015037113313535</v>
      </c>
      <c r="BS6" s="26">
        <v>157735276.37</v>
      </c>
      <c r="BT6" s="26">
        <v>64339356.329999998</v>
      </c>
      <c r="BU6" s="12">
        <f>IF(BS6&gt;0,BT6/BS6,0)</f>
        <v>0.40789452943347321</v>
      </c>
      <c r="BV6" s="26">
        <v>1928352006.2</v>
      </c>
      <c r="BW6" s="26">
        <v>946137771.26999998</v>
      </c>
      <c r="BX6" s="25">
        <f>IF(BV6&gt;0,BW6/BV6,0)</f>
        <v>0.49064577848234975</v>
      </c>
      <c r="BY6" s="24">
        <v>4035028248</v>
      </c>
      <c r="BZ6" s="24">
        <v>2003730893.4000001</v>
      </c>
      <c r="CA6" s="12">
        <f>IF(BY6&gt;0,BZ6/BY6,0)</f>
        <v>0.49658410554948862</v>
      </c>
      <c r="CB6" s="3">
        <f>B6+E6+H6+K6+N6+Q6+T6+W6+Z6+AC6+AF6+AI6+AL6+AO6+AR6+AU6+AX6+BA6+BD6+BG6+BJ6+BM6+BP6+BS6+BV6+BY6</f>
        <v>12127228343.93</v>
      </c>
      <c r="CC6" s="3">
        <f>C6+F6+I6+L6+O6+R6+U6+X6+AA6+AD6+AG6+AJ6+AM6+AP6+AS6+AV6+AY6+BB6+BE6+BH6+BK6+BN6+BQ6+BT6+BW6+BZ6</f>
        <v>5786279853.0099993</v>
      </c>
      <c r="CD6" s="19">
        <f>IF(CB6&gt;0,CC6/CB6,0)</f>
        <v>0.4771312693148213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1861609</v>
      </c>
      <c r="C7" s="24">
        <v>666846</v>
      </c>
      <c r="D7" s="25">
        <f t="shared" ref="D7:D27" si="0">IF(B7&gt;0,C7/B7,0)</f>
        <v>0.35820948437614986</v>
      </c>
      <c r="E7" s="26">
        <v>26538760</v>
      </c>
      <c r="F7" s="26">
        <v>9740472</v>
      </c>
      <c r="G7" s="25">
        <f t="shared" ref="G7:G27" si="1">IF(E7&gt;0,F7/E7,0)</f>
        <v>0.36702815052398829</v>
      </c>
      <c r="H7" s="26">
        <v>0</v>
      </c>
      <c r="I7" s="26">
        <v>0</v>
      </c>
      <c r="J7" s="25">
        <f t="shared" ref="J7:J27" si="2">IF(H7&gt;0,I7/H7,0)</f>
        <v>0</v>
      </c>
      <c r="K7" s="26">
        <v>395089</v>
      </c>
      <c r="L7" s="26">
        <v>395089</v>
      </c>
      <c r="M7" s="25">
        <f t="shared" ref="M7:M27" si="3">IF(K7&gt;0,L7/K7,0)</f>
        <v>1</v>
      </c>
      <c r="N7" s="26">
        <v>247618</v>
      </c>
      <c r="O7" s="26">
        <v>247618</v>
      </c>
      <c r="P7" s="25">
        <f t="shared" ref="P7:P27" si="4">IF(N7&gt;0,O7/N7,0)</f>
        <v>1</v>
      </c>
      <c r="Q7" s="26">
        <v>44353961</v>
      </c>
      <c r="R7" s="26">
        <v>17384653</v>
      </c>
      <c r="S7" s="25">
        <f t="shared" ref="S7:S27" si="5">IF(Q7&gt;0,R7/Q7,0)</f>
        <v>0.39195266010176633</v>
      </c>
      <c r="T7" s="26">
        <v>439013</v>
      </c>
      <c r="U7" s="26">
        <v>439013</v>
      </c>
      <c r="V7" s="25">
        <f t="shared" ref="V7:V27" si="6">IF(T7&gt;0,U7/T7,0)</f>
        <v>1</v>
      </c>
      <c r="W7" s="26">
        <v>17632030</v>
      </c>
      <c r="X7" s="26">
        <v>5708008</v>
      </c>
      <c r="Y7" s="25">
        <f t="shared" ref="Y7:Y27" si="7">IF(W7&gt;0,X7/W7,0)</f>
        <v>0.32372948548749064</v>
      </c>
      <c r="Z7" s="26">
        <v>373749</v>
      </c>
      <c r="AA7" s="26">
        <v>373749</v>
      </c>
      <c r="AB7" s="25">
        <f t="shared" ref="AB7:AB27" si="8">IF(Z7&gt;0,AA7/Z7,0)</f>
        <v>1</v>
      </c>
      <c r="AC7" s="26">
        <v>446834</v>
      </c>
      <c r="AD7" s="26">
        <v>446834</v>
      </c>
      <c r="AE7" s="25">
        <f t="shared" ref="AE7:AE27" si="9">IF(AC7&gt;0,AD7/AC7,0)</f>
        <v>1</v>
      </c>
      <c r="AF7" s="26">
        <v>49399478</v>
      </c>
      <c r="AG7" s="26">
        <v>15708181</v>
      </c>
      <c r="AH7" s="25">
        <f t="shared" ref="AH7:AH27" si="10">IF(AF7&gt;0,AG7/AF7,0)</f>
        <v>0.31798273253008869</v>
      </c>
      <c r="AI7" s="26">
        <v>440358</v>
      </c>
      <c r="AJ7" s="26">
        <v>440358</v>
      </c>
      <c r="AK7" s="11">
        <f t="shared" ref="AK7:AK27" si="11">IF(AI7&gt;0,AJ7/AI7,0)</f>
        <v>1</v>
      </c>
      <c r="AL7" s="26">
        <v>339241</v>
      </c>
      <c r="AM7" s="26">
        <v>339241</v>
      </c>
      <c r="AN7" s="12">
        <f t="shared" ref="AN7:AN27" si="12">IF(AL7&gt;0,AM7/AL7,0)</f>
        <v>1</v>
      </c>
      <c r="AO7" s="26">
        <v>958697</v>
      </c>
      <c r="AP7" s="26">
        <v>239783</v>
      </c>
      <c r="AQ7" s="12">
        <f t="shared" ref="AQ7:AQ27" si="13">IF(AO7&gt;0,AP7/AO7,0)</f>
        <v>0.25011343521467155</v>
      </c>
      <c r="AR7" s="26">
        <v>50771037</v>
      </c>
      <c r="AS7" s="26">
        <v>16887237</v>
      </c>
      <c r="AT7" s="12">
        <f t="shared" ref="AT7:AT27" si="14">IF(AR7&gt;0,AS7/AR7,0)</f>
        <v>0.33261556189998642</v>
      </c>
      <c r="AU7" s="26">
        <v>54204166</v>
      </c>
      <c r="AV7" s="26">
        <v>21152414</v>
      </c>
      <c r="AW7" s="12">
        <f t="shared" ref="AW7:AW27" si="15">IF(AU7&gt;0,AV7/AU7,0)</f>
        <v>0.39023594607100864</v>
      </c>
      <c r="AX7" s="26">
        <v>32350805</v>
      </c>
      <c r="AY7" s="26">
        <v>8087701</v>
      </c>
      <c r="AZ7" s="12">
        <f t="shared" ref="AZ7:AZ27" si="16">IF(AX7&gt;0,AY7/AX7,0)</f>
        <v>0.24999999227221703</v>
      </c>
      <c r="BA7" s="26">
        <v>34459030</v>
      </c>
      <c r="BB7" s="26">
        <v>12114758</v>
      </c>
      <c r="BC7" s="12">
        <f t="shared" ref="BC7:BC27" si="17">IF(BA7&gt;0,BB7/BA7,0)</f>
        <v>0.35156990780065489</v>
      </c>
      <c r="BD7" s="26">
        <v>4574857</v>
      </c>
      <c r="BE7" s="26">
        <v>1137378</v>
      </c>
      <c r="BF7" s="12">
        <f t="shared" ref="BF7:BF27" si="18">IF(BD7&gt;0,BE7/BD7,0)</f>
        <v>0.24861498403119486</v>
      </c>
      <c r="BG7" s="26">
        <v>202376</v>
      </c>
      <c r="BH7" s="26">
        <v>202376</v>
      </c>
      <c r="BI7" s="25">
        <f t="shared" ref="BI7:BI27" si="19">IF(BG7&gt;0,BH7/BG7,0)</f>
        <v>1</v>
      </c>
      <c r="BJ7" s="26">
        <v>32735812</v>
      </c>
      <c r="BK7" s="26">
        <v>12811937</v>
      </c>
      <c r="BL7" s="12">
        <f t="shared" ref="BL7:BL27" si="20">IF(BJ7&gt;0,BK7/BJ7,0)</f>
        <v>0.39137373467320741</v>
      </c>
      <c r="BM7" s="26">
        <v>601413</v>
      </c>
      <c r="BN7" s="26">
        <v>601413</v>
      </c>
      <c r="BO7" s="25">
        <f t="shared" ref="BO7:BO27" si="21">IF(BM7&gt;0,BN7/BM7,0)</f>
        <v>1</v>
      </c>
      <c r="BP7" s="26">
        <v>41346709</v>
      </c>
      <c r="BQ7" s="26">
        <v>10434107</v>
      </c>
      <c r="BR7" s="12">
        <f t="shared" ref="BR7:BR27" si="22">IF(BP7&gt;0,BQ7/BP7,0)</f>
        <v>0.25235640882566979</v>
      </c>
      <c r="BS7" s="26">
        <v>2249756</v>
      </c>
      <c r="BT7" s="26">
        <v>975335</v>
      </c>
      <c r="BU7" s="12">
        <f t="shared" ref="BU7:BU27" si="23">IF(BS7&gt;0,BT7/BS7,0)</f>
        <v>0.4335292360593771</v>
      </c>
      <c r="BV7" s="26">
        <v>0</v>
      </c>
      <c r="BW7" s="26">
        <v>0</v>
      </c>
      <c r="BX7" s="25">
        <f t="shared" ref="BX7:BX27" si="24">IF(BV7&gt;0,BW7/BV7,0)</f>
        <v>0</v>
      </c>
      <c r="BY7" s="24">
        <v>0</v>
      </c>
      <c r="BZ7" s="24">
        <v>0</v>
      </c>
      <c r="CA7" s="12">
        <f t="shared" ref="CA7:CA27" si="25">IF(BY7&gt;0,BZ7/BY7,0)</f>
        <v>0</v>
      </c>
      <c r="CB7" s="3">
        <f>B7+E7+H7+K7+N7+Q7+T7+W7+Z7+AC7+AF7+AI7+AL7+AO7+AR7+AU7+AX7+BA7+BD7+BG7+BJ7+BM7+BP7+BS7+BV7+BY7</f>
        <v>396922398</v>
      </c>
      <c r="CC7" s="3">
        <f t="shared" ref="CC7:CC11" si="26">BZ7+BW7+BT7+BQ7+BN7+BK7+BH7+BE7+BB7+AY7+AV7+AS7+AP7+AM7+AJ7+AG7+AD7+AA7+X7+U7+R7+O7+L7+I7+F7+C7</f>
        <v>136534501</v>
      </c>
      <c r="CD7" s="19">
        <f t="shared" ref="CD7:CD27" si="27">IF(CB7&gt;0,CC7/CB7,0)</f>
        <v>0.3439828583319201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67237038.189999998</v>
      </c>
      <c r="C8" s="24">
        <v>27695685.109999999</v>
      </c>
      <c r="D8" s="25">
        <f t="shared" si="0"/>
        <v>0.41191114087650443</v>
      </c>
      <c r="E8" s="26">
        <v>10079219</v>
      </c>
      <c r="F8" s="26">
        <v>7687870.2699999996</v>
      </c>
      <c r="G8" s="25">
        <f t="shared" si="1"/>
        <v>0.76274464023452604</v>
      </c>
      <c r="H8" s="26">
        <v>66055580.75</v>
      </c>
      <c r="I8" s="26">
        <v>16315849.6</v>
      </c>
      <c r="J8" s="25">
        <f t="shared" si="2"/>
        <v>0.24700183413344678</v>
      </c>
      <c r="K8" s="26">
        <v>104653006.31999999</v>
      </c>
      <c r="L8" s="26">
        <v>60613897.090000004</v>
      </c>
      <c r="M8" s="25">
        <f t="shared" si="3"/>
        <v>0.57918925811514144</v>
      </c>
      <c r="N8" s="26">
        <v>44048837.710000001</v>
      </c>
      <c r="O8" s="26">
        <v>19792371.16</v>
      </c>
      <c r="P8" s="25">
        <f t="shared" si="4"/>
        <v>0.44932788670395996</v>
      </c>
      <c r="Q8" s="26">
        <v>25695962.399999999</v>
      </c>
      <c r="R8" s="26">
        <v>20808543.170000002</v>
      </c>
      <c r="S8" s="25">
        <f t="shared" si="5"/>
        <v>0.80979816385472303</v>
      </c>
      <c r="T8" s="26">
        <v>79043031.409999996</v>
      </c>
      <c r="U8" s="26">
        <v>37794559.359999999</v>
      </c>
      <c r="V8" s="25">
        <f t="shared" si="6"/>
        <v>0.47815169390401802</v>
      </c>
      <c r="W8" s="26">
        <v>60462099.210000001</v>
      </c>
      <c r="X8" s="26">
        <v>20292834.879999999</v>
      </c>
      <c r="Y8" s="25">
        <f t="shared" si="7"/>
        <v>0.33562901627874192</v>
      </c>
      <c r="Z8" s="26">
        <v>218969006.02000001</v>
      </c>
      <c r="AA8" s="26">
        <v>146424465.38999999</v>
      </c>
      <c r="AB8" s="25">
        <f t="shared" si="8"/>
        <v>0.66869950250687982</v>
      </c>
      <c r="AC8" s="26">
        <v>156853365.55000001</v>
      </c>
      <c r="AD8" s="26">
        <v>104156169.59</v>
      </c>
      <c r="AE8" s="25">
        <f t="shared" si="9"/>
        <v>0.66403528687306512</v>
      </c>
      <c r="AF8" s="26">
        <v>23646882.960000001</v>
      </c>
      <c r="AG8" s="26">
        <v>16552677.27</v>
      </c>
      <c r="AH8" s="25">
        <f t="shared" si="10"/>
        <v>0.69999404564228451</v>
      </c>
      <c r="AI8" s="26">
        <v>498066329.25</v>
      </c>
      <c r="AJ8" s="26">
        <v>134425715.22999999</v>
      </c>
      <c r="AK8" s="11">
        <f t="shared" si="11"/>
        <v>0.26989520739621448</v>
      </c>
      <c r="AL8" s="26">
        <v>510019926.62</v>
      </c>
      <c r="AM8" s="26">
        <v>121890668.78</v>
      </c>
      <c r="AN8" s="12">
        <f t="shared" si="12"/>
        <v>0.23899197348580647</v>
      </c>
      <c r="AO8" s="26">
        <v>47771064.719999999</v>
      </c>
      <c r="AP8" s="26">
        <v>32624393.02</v>
      </c>
      <c r="AQ8" s="12">
        <f t="shared" si="13"/>
        <v>0.68293208893753965</v>
      </c>
      <c r="AR8" s="26">
        <v>120117335.84999999</v>
      </c>
      <c r="AS8" s="26">
        <v>40228250.840000004</v>
      </c>
      <c r="AT8" s="12">
        <f t="shared" si="14"/>
        <v>0.33490795109072513</v>
      </c>
      <c r="AU8" s="26">
        <v>18527968</v>
      </c>
      <c r="AV8" s="26">
        <v>9652624.9600000009</v>
      </c>
      <c r="AW8" s="12">
        <f t="shared" si="15"/>
        <v>0.52097590842125807</v>
      </c>
      <c r="AX8" s="26">
        <v>138006419.15000001</v>
      </c>
      <c r="AY8" s="26">
        <v>81872597.519999996</v>
      </c>
      <c r="AZ8" s="12">
        <f t="shared" si="16"/>
        <v>0.59325209670872037</v>
      </c>
      <c r="BA8" s="26">
        <v>67841243.810000002</v>
      </c>
      <c r="BB8" s="26">
        <v>38088773.119999997</v>
      </c>
      <c r="BC8" s="12">
        <f t="shared" si="17"/>
        <v>0.56143978177454346</v>
      </c>
      <c r="BD8" s="26">
        <v>91014228.019999996</v>
      </c>
      <c r="BE8" s="26">
        <v>36028840.520000003</v>
      </c>
      <c r="BF8" s="12">
        <f t="shared" si="18"/>
        <v>0.39585943103404464</v>
      </c>
      <c r="BG8" s="26">
        <v>47339035.479999997</v>
      </c>
      <c r="BH8" s="26">
        <v>36999880.229999997</v>
      </c>
      <c r="BI8" s="12">
        <f t="shared" si="19"/>
        <v>0.78159345358085863</v>
      </c>
      <c r="BJ8" s="26">
        <v>34310885.799999997</v>
      </c>
      <c r="BK8" s="26">
        <v>28055033.739999998</v>
      </c>
      <c r="BL8" s="12">
        <f t="shared" si="20"/>
        <v>0.81767150820687939</v>
      </c>
      <c r="BM8" s="26">
        <v>74507933.950000003</v>
      </c>
      <c r="BN8" s="26">
        <v>58048263.960000001</v>
      </c>
      <c r="BO8" s="12">
        <f t="shared" si="21"/>
        <v>0.77908835854923064</v>
      </c>
      <c r="BP8" s="26">
        <v>32713005.920000002</v>
      </c>
      <c r="BQ8" s="26">
        <v>24149420.25</v>
      </c>
      <c r="BR8" s="12">
        <f t="shared" si="22"/>
        <v>0.73822076482539267</v>
      </c>
      <c r="BS8" s="26">
        <v>10259614.42</v>
      </c>
      <c r="BT8" s="26">
        <v>7855914.2999999998</v>
      </c>
      <c r="BU8" s="12">
        <f t="shared" si="23"/>
        <v>0.76571243113052589</v>
      </c>
      <c r="BV8" s="26">
        <v>121603014.78</v>
      </c>
      <c r="BW8" s="26">
        <v>33644372.32</v>
      </c>
      <c r="BX8" s="25">
        <f t="shared" si="24"/>
        <v>0.27667383395772088</v>
      </c>
      <c r="BY8" s="24">
        <v>1000410895.55</v>
      </c>
      <c r="BZ8" s="24">
        <v>364419476.01999998</v>
      </c>
      <c r="CA8" s="12">
        <f t="shared" si="25"/>
        <v>0.36426979918051733</v>
      </c>
      <c r="CB8" s="3">
        <f t="shared" ref="CB8:CB10" si="28">B8+E8+H8+K8+N8+Q8+T8+W8+Z8+AC8+AF8+AI8+AL8+AO8+AR8+AU8+AX8+BA8+BD8+BG8+BJ8+BM8+BP8+BS8+BV8+BY8</f>
        <v>3669252930.8400002</v>
      </c>
      <c r="CC8" s="3">
        <f t="shared" si="26"/>
        <v>1526119147.6999998</v>
      </c>
      <c r="CD8" s="19">
        <f t="shared" si="27"/>
        <v>0.41592094534366869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393461913</v>
      </c>
      <c r="C9" s="24">
        <v>171079166.83000001</v>
      </c>
      <c r="D9" s="25">
        <f t="shared" si="0"/>
        <v>0.43480489769793806</v>
      </c>
      <c r="E9" s="26">
        <v>116649942</v>
      </c>
      <c r="F9" s="26">
        <v>55138558.810000002</v>
      </c>
      <c r="G9" s="25">
        <f t="shared" si="1"/>
        <v>0.4726839796456993</v>
      </c>
      <c r="H9" s="26">
        <v>806631031</v>
      </c>
      <c r="I9" s="26">
        <v>351645121.97000003</v>
      </c>
      <c r="J9" s="25">
        <f t="shared" si="2"/>
        <v>0.43594296333238886</v>
      </c>
      <c r="K9" s="26">
        <v>729751959</v>
      </c>
      <c r="L9" s="26">
        <v>335947311.16000003</v>
      </c>
      <c r="M9" s="25">
        <f t="shared" si="3"/>
        <v>0.46035821763378099</v>
      </c>
      <c r="N9" s="26">
        <v>253776088</v>
      </c>
      <c r="O9" s="26">
        <v>112739707.69</v>
      </c>
      <c r="P9" s="25">
        <f t="shared" si="4"/>
        <v>0.44424874139442166</v>
      </c>
      <c r="Q9" s="26">
        <v>226425049</v>
      </c>
      <c r="R9" s="26">
        <v>112103025.79000001</v>
      </c>
      <c r="S9" s="25">
        <f t="shared" si="5"/>
        <v>0.49509992946937603</v>
      </c>
      <c r="T9" s="26">
        <v>605912381</v>
      </c>
      <c r="U9" s="26">
        <v>281319034</v>
      </c>
      <c r="V9" s="25">
        <f t="shared" si="6"/>
        <v>0.46428995812184931</v>
      </c>
      <c r="W9" s="26">
        <v>121060241</v>
      </c>
      <c r="X9" s="26">
        <v>60012829.359999999</v>
      </c>
      <c r="Y9" s="25">
        <f t="shared" si="7"/>
        <v>0.49572699396823439</v>
      </c>
      <c r="Z9" s="26">
        <v>580029022</v>
      </c>
      <c r="AA9" s="26">
        <v>266886505.03999999</v>
      </c>
      <c r="AB9" s="25">
        <f t="shared" si="8"/>
        <v>0.46012612286148674</v>
      </c>
      <c r="AC9" s="26">
        <v>604205035</v>
      </c>
      <c r="AD9" s="26">
        <v>232335903.18000001</v>
      </c>
      <c r="AE9" s="25">
        <f t="shared" si="9"/>
        <v>0.38453155753659024</v>
      </c>
      <c r="AF9" s="26">
        <v>180605580</v>
      </c>
      <c r="AG9" s="26">
        <v>91588195.620000005</v>
      </c>
      <c r="AH9" s="25">
        <f t="shared" si="10"/>
        <v>0.50711719770784491</v>
      </c>
      <c r="AI9" s="26">
        <v>818030592</v>
      </c>
      <c r="AJ9" s="26">
        <v>437559227.05000001</v>
      </c>
      <c r="AK9" s="11">
        <f t="shared" si="11"/>
        <v>0.53489347626989481</v>
      </c>
      <c r="AL9" s="26">
        <v>862482040</v>
      </c>
      <c r="AM9" s="26">
        <v>411643842.60000002</v>
      </c>
      <c r="AN9" s="12">
        <f t="shared" si="12"/>
        <v>0.4772781617574321</v>
      </c>
      <c r="AO9" s="26">
        <v>183411281</v>
      </c>
      <c r="AP9" s="26">
        <v>95507491.329999998</v>
      </c>
      <c r="AQ9" s="12">
        <f t="shared" si="13"/>
        <v>0.52072855502274151</v>
      </c>
      <c r="AR9" s="26">
        <v>192507570</v>
      </c>
      <c r="AS9" s="26">
        <v>88566835.060000002</v>
      </c>
      <c r="AT9" s="12">
        <f t="shared" si="14"/>
        <v>0.46006936277882476</v>
      </c>
      <c r="AU9" s="26">
        <v>150956924</v>
      </c>
      <c r="AV9" s="26">
        <v>74789501.969999999</v>
      </c>
      <c r="AW9" s="12">
        <f t="shared" si="15"/>
        <v>0.49543604882939984</v>
      </c>
      <c r="AX9" s="26">
        <v>234872596</v>
      </c>
      <c r="AY9" s="26">
        <v>108352484.95999999</v>
      </c>
      <c r="AZ9" s="12">
        <f t="shared" si="16"/>
        <v>0.46132450871365172</v>
      </c>
      <c r="BA9" s="26">
        <v>110106075</v>
      </c>
      <c r="BB9" s="26">
        <v>51188789.079999998</v>
      </c>
      <c r="BC9" s="12">
        <f t="shared" si="17"/>
        <v>0.46490431231882529</v>
      </c>
      <c r="BD9" s="26">
        <v>343044783</v>
      </c>
      <c r="BE9" s="26">
        <v>153258469.31</v>
      </c>
      <c r="BF9" s="12">
        <f t="shared" si="18"/>
        <v>0.44675936468038346</v>
      </c>
      <c r="BG9" s="26">
        <v>232367274</v>
      </c>
      <c r="BH9" s="26">
        <v>108538385.14</v>
      </c>
      <c r="BI9" s="12">
        <f t="shared" si="19"/>
        <v>0.46709841395307672</v>
      </c>
      <c r="BJ9" s="26">
        <v>164345766</v>
      </c>
      <c r="BK9" s="26">
        <v>74587131</v>
      </c>
      <c r="BL9" s="12">
        <f t="shared" si="20"/>
        <v>0.45384272935878373</v>
      </c>
      <c r="BM9" s="26">
        <v>292170165</v>
      </c>
      <c r="BN9" s="26">
        <v>128405847.66</v>
      </c>
      <c r="BO9" s="12">
        <f t="shared" si="21"/>
        <v>0.43948993785864482</v>
      </c>
      <c r="BP9" s="26">
        <v>231796415</v>
      </c>
      <c r="BQ9" s="26">
        <v>118186319.83</v>
      </c>
      <c r="BR9" s="12">
        <f t="shared" si="22"/>
        <v>0.50987121535076374</v>
      </c>
      <c r="BS9" s="26">
        <v>186276140</v>
      </c>
      <c r="BT9" s="26">
        <v>91964388.769999996</v>
      </c>
      <c r="BU9" s="12">
        <f t="shared" si="23"/>
        <v>0.49369924011738697</v>
      </c>
      <c r="BV9" s="26">
        <v>1443904324</v>
      </c>
      <c r="BW9" s="26">
        <v>573582471.71000004</v>
      </c>
      <c r="BX9" s="25">
        <f t="shared" si="24"/>
        <v>0.39724409864015342</v>
      </c>
      <c r="BY9" s="24">
        <v>3958814945</v>
      </c>
      <c r="BZ9" s="24">
        <v>1968243929.1300001</v>
      </c>
      <c r="CA9" s="12">
        <f t="shared" si="25"/>
        <v>0.49718007951240573</v>
      </c>
      <c r="CB9" s="3">
        <f t="shared" si="28"/>
        <v>14023595131</v>
      </c>
      <c r="CC9" s="3">
        <f t="shared" si="26"/>
        <v>6555170474.0499992</v>
      </c>
      <c r="CD9" s="19">
        <f t="shared" si="27"/>
        <v>0.46743865697886561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6720792.1299999999</v>
      </c>
      <c r="C10" s="24">
        <v>4281448.13</v>
      </c>
      <c r="D10" s="25">
        <f t="shared" si="0"/>
        <v>0.63704516479369222</v>
      </c>
      <c r="E10" s="26">
        <v>2370960</v>
      </c>
      <c r="F10" s="26">
        <v>171838</v>
      </c>
      <c r="G10" s="25">
        <f t="shared" si="1"/>
        <v>7.2476127813206462E-2</v>
      </c>
      <c r="H10" s="26">
        <v>26454291</v>
      </c>
      <c r="I10" s="26">
        <v>23998240.719999999</v>
      </c>
      <c r="J10" s="25">
        <f t="shared" si="2"/>
        <v>0.90715871840980344</v>
      </c>
      <c r="K10" s="26">
        <v>12660874</v>
      </c>
      <c r="L10" s="26">
        <v>9697530</v>
      </c>
      <c r="M10" s="25">
        <f t="shared" si="3"/>
        <v>0.76594475231330794</v>
      </c>
      <c r="N10" s="26">
        <v>2892795</v>
      </c>
      <c r="O10" s="26">
        <v>2007848.98</v>
      </c>
      <c r="P10" s="25">
        <f t="shared" si="4"/>
        <v>0.69408616234472198</v>
      </c>
      <c r="Q10" s="26">
        <v>3367680</v>
      </c>
      <c r="R10" s="26">
        <v>1812766</v>
      </c>
      <c r="S10" s="25">
        <f t="shared" si="5"/>
        <v>0.53828332858228811</v>
      </c>
      <c r="T10" s="26">
        <v>11052983.74</v>
      </c>
      <c r="U10" s="26">
        <v>4842554.74</v>
      </c>
      <c r="V10" s="25">
        <f t="shared" si="6"/>
        <v>0.43812194552273903</v>
      </c>
      <c r="W10" s="26">
        <v>1464200</v>
      </c>
      <c r="X10" s="26">
        <v>470740</v>
      </c>
      <c r="Y10" s="25">
        <f t="shared" si="7"/>
        <v>0.32149979510995763</v>
      </c>
      <c r="Z10" s="26">
        <v>17396810</v>
      </c>
      <c r="AA10" s="26">
        <v>14023510.82</v>
      </c>
      <c r="AB10" s="25">
        <f t="shared" si="8"/>
        <v>0.80609668209286645</v>
      </c>
      <c r="AC10" s="26">
        <v>5264991.1399999997</v>
      </c>
      <c r="AD10" s="26">
        <v>4220038.05</v>
      </c>
      <c r="AE10" s="25">
        <f t="shared" si="9"/>
        <v>0.80152804397691735</v>
      </c>
      <c r="AF10" s="26">
        <v>3805263</v>
      </c>
      <c r="AG10" s="26">
        <v>2362117</v>
      </c>
      <c r="AH10" s="25">
        <f t="shared" si="10"/>
        <v>0.62074999809474407</v>
      </c>
      <c r="AI10" s="26">
        <v>21095851</v>
      </c>
      <c r="AJ10" s="26">
        <v>7635361</v>
      </c>
      <c r="AK10" s="25">
        <f t="shared" si="11"/>
        <v>0.3619366196699057</v>
      </c>
      <c r="AL10" s="26">
        <v>14060923.85</v>
      </c>
      <c r="AM10" s="26">
        <v>9611346</v>
      </c>
      <c r="AN10" s="25">
        <f t="shared" si="12"/>
        <v>0.68355010684450868</v>
      </c>
      <c r="AO10" s="26">
        <v>4402307.96</v>
      </c>
      <c r="AP10" s="26">
        <v>2157053.5299999998</v>
      </c>
      <c r="AQ10" s="25">
        <f t="shared" si="13"/>
        <v>0.48998242503688899</v>
      </c>
      <c r="AR10" s="26">
        <v>29236386.129999999</v>
      </c>
      <c r="AS10" s="26">
        <v>2017417.4</v>
      </c>
      <c r="AT10" s="25">
        <f t="shared" si="14"/>
        <v>6.9003651512520234E-2</v>
      </c>
      <c r="AU10" s="26">
        <v>30982269.02</v>
      </c>
      <c r="AV10" s="26">
        <v>21033512.719999999</v>
      </c>
      <c r="AW10" s="25">
        <f t="shared" si="15"/>
        <v>0.67888871232840386</v>
      </c>
      <c r="AX10" s="26">
        <v>4179652.19</v>
      </c>
      <c r="AY10" s="26">
        <v>2764050.18</v>
      </c>
      <c r="AZ10" s="25">
        <f t="shared" si="16"/>
        <v>0.66131105038192195</v>
      </c>
      <c r="BA10" s="26">
        <v>2765554.66</v>
      </c>
      <c r="BB10" s="26">
        <v>2352276.11</v>
      </c>
      <c r="BC10" s="25">
        <f t="shared" si="17"/>
        <v>0.85056214726922075</v>
      </c>
      <c r="BD10" s="26">
        <v>26211663.5</v>
      </c>
      <c r="BE10" s="26">
        <v>15646334</v>
      </c>
      <c r="BF10" s="25">
        <f t="shared" si="18"/>
        <v>0.59692258753436234</v>
      </c>
      <c r="BG10" s="26">
        <v>1837474</v>
      </c>
      <c r="BH10" s="26">
        <v>1205905.42</v>
      </c>
      <c r="BI10" s="25">
        <f t="shared" si="19"/>
        <v>0.65628434470365293</v>
      </c>
      <c r="BJ10" s="26">
        <v>3064140</v>
      </c>
      <c r="BK10" s="26">
        <v>2647778.7200000002</v>
      </c>
      <c r="BL10" s="25">
        <f t="shared" si="20"/>
        <v>0.86411806249061729</v>
      </c>
      <c r="BM10" s="26">
        <v>38787567</v>
      </c>
      <c r="BN10" s="26">
        <v>7205148.4299999997</v>
      </c>
      <c r="BO10" s="25">
        <f t="shared" si="21"/>
        <v>0.18575922614584203</v>
      </c>
      <c r="BP10" s="26">
        <v>8096143</v>
      </c>
      <c r="BQ10" s="26">
        <v>4533205.55</v>
      </c>
      <c r="BR10" s="25">
        <f t="shared" si="22"/>
        <v>0.5599216256432229</v>
      </c>
      <c r="BS10" s="26">
        <v>14684282.92</v>
      </c>
      <c r="BT10" s="26">
        <v>6273356.9199999999</v>
      </c>
      <c r="BU10" s="12">
        <f t="shared" si="23"/>
        <v>0.42721574857807221</v>
      </c>
      <c r="BV10" s="26">
        <v>59169262.950000003</v>
      </c>
      <c r="BW10" s="26">
        <v>24216112.949999999</v>
      </c>
      <c r="BX10" s="25">
        <f t="shared" si="24"/>
        <v>0.40926845701058367</v>
      </c>
      <c r="BY10" s="24">
        <v>347460581.82999998</v>
      </c>
      <c r="BZ10" s="24">
        <v>97530779.469999999</v>
      </c>
      <c r="CA10" s="12">
        <f t="shared" si="25"/>
        <v>0.28069595393044705</v>
      </c>
      <c r="CB10" s="3">
        <f t="shared" si="28"/>
        <v>699485700.01999998</v>
      </c>
      <c r="CC10" s="3">
        <f t="shared" si="26"/>
        <v>274718270.84000003</v>
      </c>
      <c r="CD10" s="19">
        <f t="shared" si="27"/>
        <v>0.3927432266766071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98248.52</v>
      </c>
      <c r="F11" s="26">
        <v>98248.52</v>
      </c>
      <c r="G11" s="25">
        <f t="shared" si="1"/>
        <v>1</v>
      </c>
      <c r="H11" s="26">
        <v>550000</v>
      </c>
      <c r="I11" s="26">
        <v>535000</v>
      </c>
      <c r="J11" s="25">
        <f t="shared" si="2"/>
        <v>0.97272727272727277</v>
      </c>
      <c r="K11" s="26">
        <v>0</v>
      </c>
      <c r="L11" s="26">
        <v>0</v>
      </c>
      <c r="M11" s="25">
        <f t="shared" si="3"/>
        <v>0</v>
      </c>
      <c r="N11" s="26">
        <v>0</v>
      </c>
      <c r="O11" s="26">
        <v>0</v>
      </c>
      <c r="P11" s="25">
        <f t="shared" si="4"/>
        <v>0</v>
      </c>
      <c r="Q11" s="26">
        <v>1563900</v>
      </c>
      <c r="R11" s="26">
        <v>465170</v>
      </c>
      <c r="S11" s="25">
        <f t="shared" si="5"/>
        <v>0.29744229170663083</v>
      </c>
      <c r="T11" s="26">
        <v>8580576</v>
      </c>
      <c r="U11" s="26">
        <v>538000</v>
      </c>
      <c r="V11" s="25">
        <f t="shared" si="6"/>
        <v>6.269975348974241E-2</v>
      </c>
      <c r="W11" s="26">
        <v>404800</v>
      </c>
      <c r="X11" s="26">
        <v>296275</v>
      </c>
      <c r="Y11" s="25">
        <f t="shared" si="7"/>
        <v>0.73190464426877466</v>
      </c>
      <c r="Z11" s="26">
        <v>0</v>
      </c>
      <c r="AA11" s="26">
        <v>0</v>
      </c>
      <c r="AB11" s="25">
        <f t="shared" si="8"/>
        <v>0</v>
      </c>
      <c r="AC11" s="26">
        <v>2001744.56</v>
      </c>
      <c r="AD11" s="26">
        <v>207433.33</v>
      </c>
      <c r="AE11" s="25">
        <f t="shared" si="9"/>
        <v>0.10362627387382534</v>
      </c>
      <c r="AF11" s="26">
        <v>806500</v>
      </c>
      <c r="AG11" s="26">
        <v>381765.14</v>
      </c>
      <c r="AH11" s="25">
        <f t="shared" si="10"/>
        <v>0.47336037197768138</v>
      </c>
      <c r="AI11" s="26">
        <v>250000</v>
      </c>
      <c r="AJ11" s="26">
        <v>0</v>
      </c>
      <c r="AK11" s="11">
        <f t="shared" si="11"/>
        <v>0</v>
      </c>
      <c r="AL11" s="26">
        <v>58556006.119999997</v>
      </c>
      <c r="AM11" s="26">
        <v>1681019.62</v>
      </c>
      <c r="AN11" s="12">
        <f t="shared" si="12"/>
        <v>2.8707894055394641E-2</v>
      </c>
      <c r="AO11" s="26">
        <v>6853725</v>
      </c>
      <c r="AP11" s="26">
        <v>1006500</v>
      </c>
      <c r="AQ11" s="25">
        <f t="shared" si="13"/>
        <v>0.14685444776380727</v>
      </c>
      <c r="AR11" s="26">
        <v>6226000</v>
      </c>
      <c r="AS11" s="26">
        <v>86000</v>
      </c>
      <c r="AT11" s="25">
        <f t="shared" si="14"/>
        <v>1.3813042081593318E-2</v>
      </c>
      <c r="AU11" s="26">
        <v>10747200.66</v>
      </c>
      <c r="AV11" s="26">
        <v>28704.16</v>
      </c>
      <c r="AW11" s="12">
        <f t="shared" si="15"/>
        <v>2.6708499178613085E-3</v>
      </c>
      <c r="AX11" s="26">
        <v>2208228.23</v>
      </c>
      <c r="AY11" s="26">
        <v>12000</v>
      </c>
      <c r="AZ11" s="12">
        <f t="shared" si="16"/>
        <v>5.434220900255405E-3</v>
      </c>
      <c r="BA11" s="26">
        <v>1300000</v>
      </c>
      <c r="BB11" s="26">
        <v>544448.01</v>
      </c>
      <c r="BC11" s="25">
        <f t="shared" si="17"/>
        <v>0.41880616153846156</v>
      </c>
      <c r="BD11" s="26">
        <v>6967964.1900000004</v>
      </c>
      <c r="BE11" s="26">
        <v>671278.55</v>
      </c>
      <c r="BF11" s="12">
        <f t="shared" si="18"/>
        <v>9.6337830059944674E-2</v>
      </c>
      <c r="BG11" s="26">
        <v>126000</v>
      </c>
      <c r="BH11" s="26">
        <v>131000</v>
      </c>
      <c r="BI11" s="12">
        <f t="shared" si="19"/>
        <v>1.0396825396825398</v>
      </c>
      <c r="BJ11" s="26">
        <v>2619293.59</v>
      </c>
      <c r="BK11" s="26">
        <v>15100</v>
      </c>
      <c r="BL11" s="25">
        <f t="shared" si="20"/>
        <v>5.7649131268251606E-3</v>
      </c>
      <c r="BM11" s="26">
        <v>290000</v>
      </c>
      <c r="BN11" s="26">
        <v>294000</v>
      </c>
      <c r="BO11" s="25">
        <f t="shared" si="21"/>
        <v>1.0137931034482759</v>
      </c>
      <c r="BP11" s="26">
        <v>0</v>
      </c>
      <c r="BQ11" s="26">
        <v>0</v>
      </c>
      <c r="BR11" s="25">
        <f t="shared" si="22"/>
        <v>0</v>
      </c>
      <c r="BS11" s="26">
        <v>178503</v>
      </c>
      <c r="BT11" s="26">
        <v>178503</v>
      </c>
      <c r="BU11" s="12">
        <f t="shared" si="23"/>
        <v>1</v>
      </c>
      <c r="BV11" s="26">
        <v>0</v>
      </c>
      <c r="BW11" s="26">
        <v>0</v>
      </c>
      <c r="BX11" s="25">
        <f t="shared" si="24"/>
        <v>0</v>
      </c>
      <c r="BY11" s="24">
        <v>378996300</v>
      </c>
      <c r="BZ11" s="24">
        <v>218476.75</v>
      </c>
      <c r="CA11" s="12">
        <f t="shared" si="25"/>
        <v>5.7646143247308752E-4</v>
      </c>
      <c r="CB11" s="3">
        <f>B11+E11+H11+K11+N11+Q11+T11+W11+Z11+AC11+AF11+AI11+AL11+AO11+AR11+AU11+AX11+BA11+BD11+BG11+BJ11+BM11+BP11+BS11+BV11+BY11</f>
        <v>489324989.87</v>
      </c>
      <c r="CC11" s="3">
        <f t="shared" si="26"/>
        <v>7388922.0799999991</v>
      </c>
      <c r="CD11" s="19">
        <f t="shared" si="27"/>
        <v>1.510023447190594E-2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701728489.29999995</v>
      </c>
      <c r="C12" s="28">
        <v>303733826.05000001</v>
      </c>
      <c r="D12" s="16">
        <f t="shared" si="0"/>
        <v>0.4328366749837757</v>
      </c>
      <c r="E12" s="29">
        <v>213345256.52000001</v>
      </c>
      <c r="F12" s="29">
        <v>96672895.900000006</v>
      </c>
      <c r="G12" s="16">
        <f t="shared" si="1"/>
        <v>0.45312887418679226</v>
      </c>
      <c r="H12" s="29">
        <v>1875021147.5</v>
      </c>
      <c r="I12" s="29">
        <v>915806077.38</v>
      </c>
      <c r="J12" s="16">
        <f t="shared" si="2"/>
        <v>0.48842439916001001</v>
      </c>
      <c r="K12" s="29">
        <v>1346205541.0899999</v>
      </c>
      <c r="L12" s="29">
        <v>628306380.35000002</v>
      </c>
      <c r="M12" s="16">
        <f t="shared" si="3"/>
        <v>0.46672395943436018</v>
      </c>
      <c r="N12" s="29">
        <v>455776044.64999998</v>
      </c>
      <c r="O12" s="29">
        <v>194724711.69999999</v>
      </c>
      <c r="P12" s="16">
        <f t="shared" si="4"/>
        <v>0.42723770585514909</v>
      </c>
      <c r="Q12" s="29">
        <v>392993757.39999998</v>
      </c>
      <c r="R12" s="29">
        <v>191017360.09999999</v>
      </c>
      <c r="S12" s="16">
        <f t="shared" si="5"/>
        <v>0.48605698310260237</v>
      </c>
      <c r="T12" s="29">
        <v>1302569949.8099999</v>
      </c>
      <c r="U12" s="29">
        <v>591013086.37</v>
      </c>
      <c r="V12" s="16">
        <f t="shared" si="6"/>
        <v>0.4537284822640108</v>
      </c>
      <c r="W12" s="29">
        <v>284385407.49000001</v>
      </c>
      <c r="X12" s="29">
        <v>121162512.20999999</v>
      </c>
      <c r="Y12" s="16">
        <f t="shared" si="7"/>
        <v>0.42605038450948118</v>
      </c>
      <c r="Z12" s="29">
        <v>1194486327.6500001</v>
      </c>
      <c r="AA12" s="29">
        <v>583667996.16999996</v>
      </c>
      <c r="AB12" s="16">
        <f t="shared" si="8"/>
        <v>0.48863514186746071</v>
      </c>
      <c r="AC12" s="29">
        <v>1113915806.8499999</v>
      </c>
      <c r="AD12" s="29">
        <v>506322065.77999997</v>
      </c>
      <c r="AE12" s="16">
        <f t="shared" si="9"/>
        <v>0.45454249115272799</v>
      </c>
      <c r="AF12" s="29">
        <v>324182656.27999997</v>
      </c>
      <c r="AG12" s="29">
        <v>154803019.78</v>
      </c>
      <c r="AH12" s="16">
        <f t="shared" si="10"/>
        <v>0.47751789548634893</v>
      </c>
      <c r="AI12" s="29">
        <v>1749631625.25</v>
      </c>
      <c r="AJ12" s="29">
        <v>761579377.32000005</v>
      </c>
      <c r="AK12" s="16">
        <f t="shared" si="11"/>
        <v>0.43527984195597752</v>
      </c>
      <c r="AL12" s="29">
        <v>2064493089.1500001</v>
      </c>
      <c r="AM12" s="29">
        <v>835429694.76999998</v>
      </c>
      <c r="AN12" s="16">
        <f t="shared" si="12"/>
        <v>0.40466577445118301</v>
      </c>
      <c r="AO12" s="29">
        <v>433052987.06999999</v>
      </c>
      <c r="AP12" s="29">
        <v>205623965.36000001</v>
      </c>
      <c r="AQ12" s="16">
        <f t="shared" si="13"/>
        <v>0.4748240319302135</v>
      </c>
      <c r="AR12" s="29">
        <v>507524670.50999999</v>
      </c>
      <c r="AS12" s="29">
        <v>197329919.78</v>
      </c>
      <c r="AT12" s="16">
        <f t="shared" si="14"/>
        <v>0.38880852743908517</v>
      </c>
      <c r="AU12" s="29">
        <v>382648462.01999998</v>
      </c>
      <c r="AV12" s="29">
        <v>161796149.68000001</v>
      </c>
      <c r="AW12" s="16">
        <f t="shared" si="15"/>
        <v>0.42283235329335617</v>
      </c>
      <c r="AX12" s="29">
        <v>532795491.29000002</v>
      </c>
      <c r="AY12" s="29">
        <v>271192514.66000003</v>
      </c>
      <c r="AZ12" s="16">
        <f t="shared" si="16"/>
        <v>0.5089992672486604</v>
      </c>
      <c r="BA12" s="29">
        <v>281325197.31</v>
      </c>
      <c r="BB12" s="29">
        <v>134833773.97</v>
      </c>
      <c r="BC12" s="16">
        <f t="shared" si="17"/>
        <v>0.47928082965644536</v>
      </c>
      <c r="BD12" s="29">
        <v>763846174.20000005</v>
      </c>
      <c r="BE12" s="29">
        <v>333642568.24000001</v>
      </c>
      <c r="BF12" s="16">
        <f t="shared" si="18"/>
        <v>0.43679287729552918</v>
      </c>
      <c r="BG12" s="29">
        <v>504300939.86000001</v>
      </c>
      <c r="BH12" s="29">
        <v>245406609.41</v>
      </c>
      <c r="BI12" s="16">
        <f t="shared" si="19"/>
        <v>0.48662730923747199</v>
      </c>
      <c r="BJ12" s="29">
        <v>295627641.63999999</v>
      </c>
      <c r="BK12" s="29">
        <v>140710168.25999999</v>
      </c>
      <c r="BL12" s="16">
        <f t="shared" si="20"/>
        <v>0.4759709460164403</v>
      </c>
      <c r="BM12" s="29">
        <v>626783346.10000002</v>
      </c>
      <c r="BN12" s="29">
        <v>291636404.00999999</v>
      </c>
      <c r="BO12" s="16">
        <f t="shared" si="21"/>
        <v>0.46529060771099512</v>
      </c>
      <c r="BP12" s="29">
        <v>399224009.31</v>
      </c>
      <c r="BQ12" s="29">
        <v>200682528.13999999</v>
      </c>
      <c r="BR12" s="16">
        <f t="shared" si="22"/>
        <v>0.50268151078100298</v>
      </c>
      <c r="BS12" s="29">
        <v>369583572.70999998</v>
      </c>
      <c r="BT12" s="29">
        <v>169786854.31999999</v>
      </c>
      <c r="BU12" s="16">
        <f t="shared" si="23"/>
        <v>0.45940043567149053</v>
      </c>
      <c r="BV12" s="29">
        <v>3551903768.3800001</v>
      </c>
      <c r="BW12" s="29">
        <v>1576441480.3499999</v>
      </c>
      <c r="BX12" s="16">
        <f t="shared" si="24"/>
        <v>0.44383000867982536</v>
      </c>
      <c r="BY12" s="28">
        <v>9720710970.3799992</v>
      </c>
      <c r="BZ12" s="28">
        <v>4431005996.5699997</v>
      </c>
      <c r="CA12" s="16">
        <f t="shared" si="25"/>
        <v>0.45583147262291085</v>
      </c>
      <c r="CB12" s="3">
        <f>BY12+BV12+BS12+BP12+BM12+BJ12+BG12+BD12+BA12+AX12+AU12+AR12+AO12+AL12+AI12+AF12+AC12+Z12+W12+T12+Q12+N12+K12+H12+E12+B12</f>
        <v>31388062329.720001</v>
      </c>
      <c r="CC12" s="3">
        <f>BZ12+BW12+BT12+BQ12+BN12+BK12+BH12+BE12+BB12+AY12+AV12+AS12+AP12+AM12+AJ12+AG12+AD12+AA12+X12+U12+R12+O12+L12+I12+F12+C12</f>
        <v>14244327936.630001</v>
      </c>
      <c r="CD12" s="16">
        <f t="shared" si="27"/>
        <v>0.45381354818907255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66396713.079999998</v>
      </c>
      <c r="C13" s="26">
        <v>27766321.48</v>
      </c>
      <c r="D13" s="25">
        <f t="shared" si="0"/>
        <v>0.41818819324000189</v>
      </c>
      <c r="E13" s="26">
        <v>33082350.739999998</v>
      </c>
      <c r="F13" s="26">
        <v>13063969.210000001</v>
      </c>
      <c r="G13" s="25">
        <f t="shared" si="1"/>
        <v>0.3948924099339865</v>
      </c>
      <c r="H13" s="26">
        <v>248612816.44</v>
      </c>
      <c r="I13" s="26">
        <v>107490071.62</v>
      </c>
      <c r="J13" s="25">
        <f t="shared" si="2"/>
        <v>0.43235933351787426</v>
      </c>
      <c r="K13" s="43">
        <v>115698640</v>
      </c>
      <c r="L13" s="43">
        <v>44583078.200000003</v>
      </c>
      <c r="M13" s="25">
        <f t="shared" si="3"/>
        <v>0.3853379624859895</v>
      </c>
      <c r="N13" s="26">
        <v>50553451.869999997</v>
      </c>
      <c r="O13" s="26">
        <v>21513939.449999999</v>
      </c>
      <c r="P13" s="25">
        <f t="shared" si="4"/>
        <v>0.42556815913033713</v>
      </c>
      <c r="Q13" s="26">
        <v>41260917.560000002</v>
      </c>
      <c r="R13" s="26">
        <v>19370248.550000001</v>
      </c>
      <c r="S13" s="25">
        <f t="shared" si="5"/>
        <v>0.46945753258716427</v>
      </c>
      <c r="T13" s="24">
        <v>188101993.53999999</v>
      </c>
      <c r="U13" s="24">
        <v>75517900.650000006</v>
      </c>
      <c r="V13" s="25">
        <f t="shared" si="6"/>
        <v>0.40147315415847035</v>
      </c>
      <c r="W13" s="24">
        <v>38405889.740000002</v>
      </c>
      <c r="X13" s="24">
        <v>16889520.850000001</v>
      </c>
      <c r="Y13" s="25">
        <f t="shared" si="7"/>
        <v>0.43976382175594925</v>
      </c>
      <c r="Z13" s="26">
        <v>101374950.7</v>
      </c>
      <c r="AA13" s="26">
        <v>49391826.840000004</v>
      </c>
      <c r="AB13" s="25">
        <f t="shared" si="8"/>
        <v>0.48721924399416749</v>
      </c>
      <c r="AC13" s="24">
        <v>119375405.59</v>
      </c>
      <c r="AD13" s="24">
        <v>59973747.759999998</v>
      </c>
      <c r="AE13" s="25">
        <f t="shared" si="9"/>
        <v>0.50239618004719022</v>
      </c>
      <c r="AF13" s="24">
        <v>33181218</v>
      </c>
      <c r="AG13" s="24">
        <v>15926356.949999999</v>
      </c>
      <c r="AH13" s="25">
        <f t="shared" si="10"/>
        <v>0.47998108297290348</v>
      </c>
      <c r="AI13" s="26">
        <v>93090270.010000005</v>
      </c>
      <c r="AJ13" s="26">
        <v>38065245.119999997</v>
      </c>
      <c r="AK13" s="11">
        <f t="shared" si="11"/>
        <v>0.40890680750964548</v>
      </c>
      <c r="AL13" s="24">
        <v>155850779.53</v>
      </c>
      <c r="AM13" s="24">
        <v>61885536.030000001</v>
      </c>
      <c r="AN13" s="12">
        <f t="shared" si="12"/>
        <v>0.39708197942049783</v>
      </c>
      <c r="AO13" s="24">
        <v>60991122.469999999</v>
      </c>
      <c r="AP13" s="24">
        <v>25230100.600000001</v>
      </c>
      <c r="AQ13" s="12">
        <f t="shared" si="13"/>
        <v>0.41366840907723995</v>
      </c>
      <c r="AR13" s="24">
        <v>53817421.799999997</v>
      </c>
      <c r="AS13" s="24">
        <v>22950556.07</v>
      </c>
      <c r="AT13" s="12">
        <f t="shared" si="14"/>
        <v>0.42645216553276066</v>
      </c>
      <c r="AU13" s="24">
        <v>56766584.700000003</v>
      </c>
      <c r="AV13" s="24">
        <v>24912006.079999998</v>
      </c>
      <c r="AW13" s="12">
        <f t="shared" si="15"/>
        <v>0.43884983061170485</v>
      </c>
      <c r="AX13" s="24">
        <v>52694607.93</v>
      </c>
      <c r="AY13" s="24">
        <v>24154363.690000001</v>
      </c>
      <c r="AZ13" s="12">
        <f t="shared" si="16"/>
        <v>0.45838397207712178</v>
      </c>
      <c r="BA13" s="24">
        <v>30890514.489999998</v>
      </c>
      <c r="BB13" s="24">
        <v>13994755.140000001</v>
      </c>
      <c r="BC13" s="12">
        <f t="shared" si="17"/>
        <v>0.45304376994207846</v>
      </c>
      <c r="BD13" s="24">
        <v>78768050.950000003</v>
      </c>
      <c r="BE13" s="24">
        <v>32711289.719999999</v>
      </c>
      <c r="BF13" s="12">
        <f t="shared" si="18"/>
        <v>0.4152862655033106</v>
      </c>
      <c r="BG13" s="24">
        <v>64748411.68</v>
      </c>
      <c r="BH13" s="24">
        <v>25576947.629999999</v>
      </c>
      <c r="BI13" s="12">
        <f t="shared" si="19"/>
        <v>0.39502046407572972</v>
      </c>
      <c r="BJ13" s="26">
        <v>38635514</v>
      </c>
      <c r="BK13" s="26">
        <v>16449094.289999999</v>
      </c>
      <c r="BL13" s="12">
        <f t="shared" si="20"/>
        <v>0.42575062648318845</v>
      </c>
      <c r="BM13" s="26">
        <v>78818623.890000001</v>
      </c>
      <c r="BN13" s="26">
        <v>25238118.16</v>
      </c>
      <c r="BO13" s="12">
        <f t="shared" si="21"/>
        <v>0.32020500884692621</v>
      </c>
      <c r="BP13" s="26">
        <v>50922997.520000003</v>
      </c>
      <c r="BQ13" s="26">
        <v>19017726.079999998</v>
      </c>
      <c r="BR13" s="12">
        <f t="shared" si="22"/>
        <v>0.37346046003145805</v>
      </c>
      <c r="BS13" s="26">
        <v>50029579.259999998</v>
      </c>
      <c r="BT13" s="26">
        <v>20902582.489999998</v>
      </c>
      <c r="BU13" s="12">
        <f t="shared" si="23"/>
        <v>0.41780448285145139</v>
      </c>
      <c r="BV13" s="26">
        <v>316373314</v>
      </c>
      <c r="BW13" s="26">
        <v>120353674.38</v>
      </c>
      <c r="BX13" s="25">
        <f t="shared" si="24"/>
        <v>0.3804166440536132</v>
      </c>
      <c r="BY13" s="26">
        <v>954870554.22000003</v>
      </c>
      <c r="BZ13" s="26">
        <v>257896879.84999999</v>
      </c>
      <c r="CA13" s="12">
        <f t="shared" si="25"/>
        <v>0.27008569770032004</v>
      </c>
      <c r="CB13" s="3">
        <f t="shared" ref="CB13:CC28" si="29">BY13+BV13+BS13+BP13+BM13+BJ13+BG13+BD13+BA13+AX13+AU13+AR13+AO13+AL13+AI13+AF13+AC13+Z13+W13+T13+Q13+N13+K13+H13+E13+B13</f>
        <v>3173312693.7099996</v>
      </c>
      <c r="CC13" s="3">
        <f t="shared" si="29"/>
        <v>1180825856.8900003</v>
      </c>
      <c r="CD13" s="19">
        <f t="shared" si="27"/>
        <v>0.37211140875923804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1274628</v>
      </c>
      <c r="C14" s="26">
        <v>465991.75</v>
      </c>
      <c r="D14" s="25">
        <f t="shared" si="0"/>
        <v>0.36559039186335152</v>
      </c>
      <c r="E14" s="26">
        <v>485182</v>
      </c>
      <c r="F14" s="26">
        <v>111728.41</v>
      </c>
      <c r="G14" s="25">
        <f t="shared" si="1"/>
        <v>0.23028144077892421</v>
      </c>
      <c r="H14" s="26">
        <v>2754284</v>
      </c>
      <c r="I14" s="26">
        <v>1140948.76</v>
      </c>
      <c r="J14" s="25">
        <f t="shared" si="2"/>
        <v>0.41424513957166365</v>
      </c>
      <c r="K14" s="43">
        <v>2415611</v>
      </c>
      <c r="L14" s="43">
        <v>789514.65</v>
      </c>
      <c r="M14" s="25">
        <f t="shared" si="3"/>
        <v>0.32683848930974402</v>
      </c>
      <c r="N14" s="26">
        <v>793562</v>
      </c>
      <c r="O14" s="26">
        <v>217001</v>
      </c>
      <c r="P14" s="25">
        <f t="shared" si="4"/>
        <v>0.27345185379340242</v>
      </c>
      <c r="Q14" s="26">
        <v>637314</v>
      </c>
      <c r="R14" s="26">
        <v>218975.65</v>
      </c>
      <c r="S14" s="25">
        <f t="shared" si="5"/>
        <v>0.34359146354858044</v>
      </c>
      <c r="T14" s="24">
        <v>2456742</v>
      </c>
      <c r="U14" s="24">
        <v>777362.14</v>
      </c>
      <c r="V14" s="25">
        <f t="shared" si="6"/>
        <v>0.31641993339145907</v>
      </c>
      <c r="W14" s="24">
        <v>548915</v>
      </c>
      <c r="X14" s="24">
        <v>293933.78000000003</v>
      </c>
      <c r="Y14" s="25">
        <f t="shared" si="7"/>
        <v>0.53548141333357624</v>
      </c>
      <c r="Z14" s="26">
        <v>770944</v>
      </c>
      <c r="AA14" s="26">
        <v>335053.24</v>
      </c>
      <c r="AB14" s="25">
        <f t="shared" si="8"/>
        <v>0.43460126805578614</v>
      </c>
      <c r="AC14" s="24">
        <v>1531611</v>
      </c>
      <c r="AD14" s="24">
        <v>374592.63</v>
      </c>
      <c r="AE14" s="25">
        <f t="shared" si="9"/>
        <v>0.24457426200255811</v>
      </c>
      <c r="AF14" s="24">
        <v>553024</v>
      </c>
      <c r="AG14" s="24">
        <v>147278.04999999999</v>
      </c>
      <c r="AH14" s="25">
        <f t="shared" si="10"/>
        <v>0.26631402977085983</v>
      </c>
      <c r="AI14" s="26">
        <v>341272</v>
      </c>
      <c r="AJ14" s="26">
        <v>135109.23000000001</v>
      </c>
      <c r="AK14" s="11">
        <f t="shared" si="11"/>
        <v>0.39589896036006472</v>
      </c>
      <c r="AL14" s="24">
        <v>1583006</v>
      </c>
      <c r="AM14" s="24">
        <v>409965.96</v>
      </c>
      <c r="AN14" s="12">
        <f t="shared" si="12"/>
        <v>0.25897941005909014</v>
      </c>
      <c r="AO14" s="24">
        <v>437899</v>
      </c>
      <c r="AP14" s="24">
        <v>41228.480000000003</v>
      </c>
      <c r="AQ14" s="12">
        <f t="shared" si="13"/>
        <v>9.4150660312081108E-2</v>
      </c>
      <c r="AR14" s="24">
        <v>760666</v>
      </c>
      <c r="AS14" s="24">
        <v>301712.37</v>
      </c>
      <c r="AT14" s="12">
        <f t="shared" si="14"/>
        <v>0.39664237654897155</v>
      </c>
      <c r="AU14" s="24">
        <v>717406</v>
      </c>
      <c r="AV14" s="24">
        <v>165762</v>
      </c>
      <c r="AW14" s="12">
        <f t="shared" si="15"/>
        <v>0.23105744864135511</v>
      </c>
      <c r="AX14" s="24">
        <v>999145</v>
      </c>
      <c r="AY14" s="24">
        <v>134753.49</v>
      </c>
      <c r="AZ14" s="12">
        <f t="shared" si="16"/>
        <v>0.13486880282641658</v>
      </c>
      <c r="BA14" s="24">
        <v>573588</v>
      </c>
      <c r="BB14" s="24">
        <v>89780</v>
      </c>
      <c r="BC14" s="12">
        <f t="shared" si="17"/>
        <v>0.15652349770218346</v>
      </c>
      <c r="BD14" s="24">
        <v>664043</v>
      </c>
      <c r="BE14" s="24">
        <v>413437.3</v>
      </c>
      <c r="BF14" s="12">
        <f t="shared" si="18"/>
        <v>0.62260621676608285</v>
      </c>
      <c r="BG14" s="24">
        <v>423506</v>
      </c>
      <c r="BH14" s="24">
        <v>290180</v>
      </c>
      <c r="BI14" s="12">
        <f t="shared" si="19"/>
        <v>0.68518509773179126</v>
      </c>
      <c r="BJ14" s="26">
        <v>532466</v>
      </c>
      <c r="BK14" s="26">
        <v>197577.5</v>
      </c>
      <c r="BL14" s="12">
        <f t="shared" si="20"/>
        <v>0.37106125085920977</v>
      </c>
      <c r="BM14" s="26">
        <v>1151278</v>
      </c>
      <c r="BN14" s="26">
        <v>386612.16</v>
      </c>
      <c r="BO14" s="12">
        <f t="shared" si="21"/>
        <v>0.33581129840056007</v>
      </c>
      <c r="BP14" s="26">
        <v>585921</v>
      </c>
      <c r="BQ14" s="26">
        <v>140140.74</v>
      </c>
      <c r="BR14" s="12">
        <f t="shared" si="22"/>
        <v>0.23918026491626002</v>
      </c>
      <c r="BS14" s="26">
        <v>511907</v>
      </c>
      <c r="BT14" s="26">
        <v>47460</v>
      </c>
      <c r="BU14" s="12">
        <f t="shared" si="23"/>
        <v>9.271215279337848E-2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9"/>
        <v>23503920</v>
      </c>
      <c r="CC14" s="3">
        <f t="shared" si="29"/>
        <v>7626099.29</v>
      </c>
      <c r="CD14" s="19">
        <f t="shared" si="27"/>
        <v>0.32446074059135666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6579294</v>
      </c>
      <c r="C15" s="26">
        <v>2477249.48</v>
      </c>
      <c r="D15" s="25">
        <f t="shared" si="0"/>
        <v>0.37652208276450327</v>
      </c>
      <c r="E15" s="26">
        <v>2495657</v>
      </c>
      <c r="F15" s="26">
        <v>859730.32</v>
      </c>
      <c r="G15" s="25">
        <f t="shared" si="1"/>
        <v>0.34449057703041724</v>
      </c>
      <c r="H15" s="26">
        <v>16776671.65</v>
      </c>
      <c r="I15" s="26">
        <v>8663959.4900000002</v>
      </c>
      <c r="J15" s="25">
        <f t="shared" si="2"/>
        <v>0.51642898369534462</v>
      </c>
      <c r="K15" s="43">
        <v>13558938</v>
      </c>
      <c r="L15" s="43">
        <v>4910175.53</v>
      </c>
      <c r="M15" s="25">
        <f t="shared" si="3"/>
        <v>0.36213570192591782</v>
      </c>
      <c r="N15" s="26">
        <v>3517888.38</v>
      </c>
      <c r="O15" s="26">
        <v>1101965.1399999999</v>
      </c>
      <c r="P15" s="25">
        <f t="shared" si="4"/>
        <v>0.31324619230812545</v>
      </c>
      <c r="Q15" s="26">
        <v>3270747</v>
      </c>
      <c r="R15" s="26">
        <v>1153794.25</v>
      </c>
      <c r="S15" s="25">
        <f t="shared" si="5"/>
        <v>0.3527616932767958</v>
      </c>
      <c r="T15" s="24">
        <v>14072102.76</v>
      </c>
      <c r="U15" s="24">
        <v>4722283.43</v>
      </c>
      <c r="V15" s="25">
        <f t="shared" si="6"/>
        <v>0.33557766813806295</v>
      </c>
      <c r="W15" s="24">
        <v>3115620</v>
      </c>
      <c r="X15" s="24">
        <v>885803.67</v>
      </c>
      <c r="Y15" s="25">
        <f t="shared" si="7"/>
        <v>0.28431056097983709</v>
      </c>
      <c r="Z15" s="26">
        <v>10457680</v>
      </c>
      <c r="AA15" s="26">
        <v>3022821.31</v>
      </c>
      <c r="AB15" s="25">
        <f t="shared" si="8"/>
        <v>0.28905276409299197</v>
      </c>
      <c r="AC15" s="24">
        <v>8924069</v>
      </c>
      <c r="AD15" s="24">
        <v>2967163.46</v>
      </c>
      <c r="AE15" s="25">
        <f t="shared" si="9"/>
        <v>0.33248997290361604</v>
      </c>
      <c r="AF15" s="24">
        <v>5086114</v>
      </c>
      <c r="AG15" s="24">
        <v>1901709.19</v>
      </c>
      <c r="AH15" s="25">
        <f t="shared" si="10"/>
        <v>0.37390219527128177</v>
      </c>
      <c r="AI15" s="26">
        <v>13497865.65</v>
      </c>
      <c r="AJ15" s="26">
        <v>5236696.16</v>
      </c>
      <c r="AK15" s="11">
        <f t="shared" si="11"/>
        <v>0.38796475648725992</v>
      </c>
      <c r="AL15" s="24">
        <v>9076236</v>
      </c>
      <c r="AM15" s="24">
        <v>2607098.9500000002</v>
      </c>
      <c r="AN15" s="12">
        <f t="shared" si="12"/>
        <v>0.28724450862670386</v>
      </c>
      <c r="AO15" s="24">
        <v>5715744.2300000004</v>
      </c>
      <c r="AP15" s="24">
        <v>1168936.3500000001</v>
      </c>
      <c r="AQ15" s="12">
        <f t="shared" si="13"/>
        <v>0.20451166164235449</v>
      </c>
      <c r="AR15" s="24">
        <v>5940325</v>
      </c>
      <c r="AS15" s="24">
        <v>1646443.75</v>
      </c>
      <c r="AT15" s="12">
        <f t="shared" si="14"/>
        <v>0.27716391779911032</v>
      </c>
      <c r="AU15" s="24">
        <v>5476452.9199999999</v>
      </c>
      <c r="AV15" s="24">
        <v>1831456.76</v>
      </c>
      <c r="AW15" s="12">
        <f t="shared" si="15"/>
        <v>0.334423902981348</v>
      </c>
      <c r="AX15" s="24">
        <v>5088263</v>
      </c>
      <c r="AY15" s="24">
        <v>2526295.33</v>
      </c>
      <c r="AZ15" s="12">
        <f t="shared" si="16"/>
        <v>0.49649464463609683</v>
      </c>
      <c r="BA15" s="24">
        <v>2902431</v>
      </c>
      <c r="BB15" s="24">
        <v>846815.87</v>
      </c>
      <c r="BC15" s="12">
        <f t="shared" si="17"/>
        <v>0.2917608962969318</v>
      </c>
      <c r="BD15" s="24">
        <v>8950015.5600000005</v>
      </c>
      <c r="BE15" s="24">
        <v>2527245.5099999998</v>
      </c>
      <c r="BF15" s="12">
        <f t="shared" si="18"/>
        <v>0.28237330908059333</v>
      </c>
      <c r="BG15" s="24">
        <v>4369575</v>
      </c>
      <c r="BH15" s="24">
        <v>1597560.52</v>
      </c>
      <c r="BI15" s="12">
        <f t="shared" si="19"/>
        <v>0.36561004674367648</v>
      </c>
      <c r="BJ15" s="26">
        <v>4687379</v>
      </c>
      <c r="BK15" s="26">
        <v>907024</v>
      </c>
      <c r="BL15" s="12">
        <f t="shared" si="20"/>
        <v>0.1935034483023455</v>
      </c>
      <c r="BM15" s="26">
        <v>6777841</v>
      </c>
      <c r="BN15" s="26">
        <v>2041623.59</v>
      </c>
      <c r="BO15" s="12">
        <f t="shared" si="21"/>
        <v>0.30122034287909677</v>
      </c>
      <c r="BP15" s="26">
        <v>5341531</v>
      </c>
      <c r="BQ15" s="26">
        <v>2743560.6</v>
      </c>
      <c r="BR15" s="12">
        <f t="shared" si="22"/>
        <v>0.51362813395635076</v>
      </c>
      <c r="BS15" s="26">
        <v>3542176.81</v>
      </c>
      <c r="BT15" s="26">
        <v>1062088.27</v>
      </c>
      <c r="BU15" s="12">
        <f t="shared" si="23"/>
        <v>0.29984055764850426</v>
      </c>
      <c r="BV15" s="26">
        <v>61841862.890000001</v>
      </c>
      <c r="BW15" s="26">
        <v>9286996.3699999992</v>
      </c>
      <c r="BX15" s="25">
        <f t="shared" si="24"/>
        <v>0.15017329582258965</v>
      </c>
      <c r="BY15" s="26">
        <v>51858120</v>
      </c>
      <c r="BZ15" s="26">
        <v>20740404.649999999</v>
      </c>
      <c r="CA15" s="12">
        <f t="shared" si="25"/>
        <v>0.39994517059237777</v>
      </c>
      <c r="CB15" s="3">
        <f t="shared" si="29"/>
        <v>282920600.84999996</v>
      </c>
      <c r="CC15" s="3">
        <f t="shared" si="29"/>
        <v>89436901.949999988</v>
      </c>
      <c r="CD15" s="19">
        <f t="shared" si="27"/>
        <v>0.316120147070584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28312989.149999999</v>
      </c>
      <c r="C16" s="26">
        <v>7781450.5</v>
      </c>
      <c r="D16" s="25">
        <f t="shared" si="0"/>
        <v>0.27483677045805671</v>
      </c>
      <c r="E16" s="26">
        <v>15082988</v>
      </c>
      <c r="F16" s="26">
        <v>5786593.9199999999</v>
      </c>
      <c r="G16" s="25">
        <f t="shared" si="1"/>
        <v>0.38365036954216231</v>
      </c>
      <c r="H16" s="26">
        <v>165461813.65000001</v>
      </c>
      <c r="I16" s="26">
        <v>31297588.710000001</v>
      </c>
      <c r="J16" s="25">
        <f t="shared" si="2"/>
        <v>0.18915294121097651</v>
      </c>
      <c r="K16" s="43">
        <v>94248804.769999996</v>
      </c>
      <c r="L16" s="43">
        <v>21555543.629999999</v>
      </c>
      <c r="M16" s="25">
        <f t="shared" si="3"/>
        <v>0.22870893357855365</v>
      </c>
      <c r="N16" s="26">
        <v>28959791.190000001</v>
      </c>
      <c r="O16" s="26">
        <v>6621484.71</v>
      </c>
      <c r="P16" s="25">
        <f t="shared" si="4"/>
        <v>0.22864407642160212</v>
      </c>
      <c r="Q16" s="26">
        <v>41227894.450000003</v>
      </c>
      <c r="R16" s="26">
        <v>21154590.710000001</v>
      </c>
      <c r="S16" s="25">
        <f t="shared" si="5"/>
        <v>0.51311353616798638</v>
      </c>
      <c r="T16" s="24">
        <v>76457313.340000004</v>
      </c>
      <c r="U16" s="24">
        <v>13050146.449999999</v>
      </c>
      <c r="V16" s="25">
        <f t="shared" si="6"/>
        <v>0.17068539136298141</v>
      </c>
      <c r="W16" s="24">
        <v>48730122.060000002</v>
      </c>
      <c r="X16" s="24">
        <v>13868946.66</v>
      </c>
      <c r="Y16" s="25">
        <f t="shared" si="7"/>
        <v>0.28460726289426413</v>
      </c>
      <c r="Z16" s="26">
        <v>141452529.43000001</v>
      </c>
      <c r="AA16" s="26">
        <v>100180076.8</v>
      </c>
      <c r="AB16" s="25">
        <f t="shared" si="8"/>
        <v>0.70822400422026865</v>
      </c>
      <c r="AC16" s="24">
        <v>55144003.460000001</v>
      </c>
      <c r="AD16" s="24">
        <v>10584517.470000001</v>
      </c>
      <c r="AE16" s="25">
        <f t="shared" si="9"/>
        <v>0.19194321786371077</v>
      </c>
      <c r="AF16" s="24">
        <v>16182039.460000001</v>
      </c>
      <c r="AG16" s="24">
        <v>2864948.94</v>
      </c>
      <c r="AH16" s="25">
        <f t="shared" si="10"/>
        <v>0.17704498540383609</v>
      </c>
      <c r="AI16" s="26">
        <v>86375124.260000005</v>
      </c>
      <c r="AJ16" s="26">
        <v>21910152.27</v>
      </c>
      <c r="AK16" s="11">
        <f t="shared" si="11"/>
        <v>0.25366275831971807</v>
      </c>
      <c r="AL16" s="24">
        <v>118723421.26000001</v>
      </c>
      <c r="AM16" s="24">
        <v>39410901.310000002</v>
      </c>
      <c r="AN16" s="12">
        <f t="shared" si="12"/>
        <v>0.33195557280725219</v>
      </c>
      <c r="AO16" s="24">
        <v>28290879.969999999</v>
      </c>
      <c r="AP16" s="24">
        <v>2376555.0499999998</v>
      </c>
      <c r="AQ16" s="12">
        <f t="shared" si="13"/>
        <v>8.4004281680885445E-2</v>
      </c>
      <c r="AR16" s="24">
        <v>86082033.290000007</v>
      </c>
      <c r="AS16" s="24">
        <v>9456083.8699999992</v>
      </c>
      <c r="AT16" s="12">
        <f t="shared" si="14"/>
        <v>0.10984968068939067</v>
      </c>
      <c r="AU16" s="24">
        <v>30513884.030000001</v>
      </c>
      <c r="AV16" s="24">
        <v>8785051.8399999999</v>
      </c>
      <c r="AW16" s="12">
        <f t="shared" si="15"/>
        <v>0.28790342885759468</v>
      </c>
      <c r="AX16" s="24">
        <v>19702273.149999999</v>
      </c>
      <c r="AY16" s="24">
        <v>3526288.46</v>
      </c>
      <c r="AZ16" s="12">
        <f t="shared" si="16"/>
        <v>0.17897876215364522</v>
      </c>
      <c r="BA16" s="24">
        <v>16491412.48</v>
      </c>
      <c r="BB16" s="24">
        <v>4753300.62</v>
      </c>
      <c r="BC16" s="12">
        <f t="shared" si="17"/>
        <v>0.28822883581164299</v>
      </c>
      <c r="BD16" s="24">
        <v>47110876.079999998</v>
      </c>
      <c r="BE16" s="24">
        <v>17590895.02</v>
      </c>
      <c r="BF16" s="12">
        <f t="shared" si="18"/>
        <v>0.373393502386339</v>
      </c>
      <c r="BG16" s="24">
        <v>54171660.920000002</v>
      </c>
      <c r="BH16" s="24">
        <v>38160937.240000002</v>
      </c>
      <c r="BI16" s="12">
        <f t="shared" si="19"/>
        <v>0.70444465965988334</v>
      </c>
      <c r="BJ16" s="26">
        <v>42772507</v>
      </c>
      <c r="BK16" s="26">
        <v>27880614.98</v>
      </c>
      <c r="BL16" s="12">
        <f t="shared" si="20"/>
        <v>0.65183495042738548</v>
      </c>
      <c r="BM16" s="26">
        <v>60474322.130000003</v>
      </c>
      <c r="BN16" s="26">
        <v>30287465.789999999</v>
      </c>
      <c r="BO16" s="12">
        <f t="shared" si="21"/>
        <v>0.50083183611205861</v>
      </c>
      <c r="BP16" s="26">
        <v>42024184.189999998</v>
      </c>
      <c r="BQ16" s="26">
        <v>22901103.300000001</v>
      </c>
      <c r="BR16" s="12">
        <f t="shared" si="22"/>
        <v>0.54495057408989533</v>
      </c>
      <c r="BS16" s="26">
        <v>24119233.579999998</v>
      </c>
      <c r="BT16" s="26">
        <v>5491178.9199999999</v>
      </c>
      <c r="BU16" s="12">
        <f t="shared" si="23"/>
        <v>0.22766805179719149</v>
      </c>
      <c r="BV16" s="26">
        <v>469133504.06999999</v>
      </c>
      <c r="BW16" s="26">
        <v>120008220.06</v>
      </c>
      <c r="BX16" s="25">
        <f t="shared" si="24"/>
        <v>0.25580824865173862</v>
      </c>
      <c r="BY16" s="26">
        <v>1674964439.51</v>
      </c>
      <c r="BZ16" s="26">
        <v>552672141.48000002</v>
      </c>
      <c r="CA16" s="12">
        <f t="shared" si="25"/>
        <v>0.32996052241066126</v>
      </c>
      <c r="CB16" s="3">
        <f t="shared" si="29"/>
        <v>3512210044.8800006</v>
      </c>
      <c r="CC16" s="3">
        <f t="shared" si="29"/>
        <v>1139956778.71</v>
      </c>
      <c r="CD16" s="19">
        <f t="shared" si="27"/>
        <v>0.32456964821104489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108027640.89</v>
      </c>
      <c r="C17" s="26">
        <v>29670314.350000001</v>
      </c>
      <c r="D17" s="25">
        <f t="shared" si="0"/>
        <v>0.27465483931294987</v>
      </c>
      <c r="E17" s="26">
        <v>5728767.7800000003</v>
      </c>
      <c r="F17" s="26">
        <v>3419608.38</v>
      </c>
      <c r="G17" s="25">
        <f t="shared" si="1"/>
        <v>0.59691865883242345</v>
      </c>
      <c r="H17" s="26">
        <v>235967891.88999999</v>
      </c>
      <c r="I17" s="26">
        <v>84651627.590000004</v>
      </c>
      <c r="J17" s="25">
        <f t="shared" si="2"/>
        <v>0.35874214458576276</v>
      </c>
      <c r="K17" s="43">
        <v>106345957.09999999</v>
      </c>
      <c r="L17" s="43">
        <v>54421751.289999999</v>
      </c>
      <c r="M17" s="25">
        <f t="shared" si="3"/>
        <v>0.51174255020175097</v>
      </c>
      <c r="N17" s="26">
        <v>68459847.060000002</v>
      </c>
      <c r="O17" s="26">
        <v>18884879.989999998</v>
      </c>
      <c r="P17" s="25">
        <f t="shared" si="4"/>
        <v>0.27585337684802003</v>
      </c>
      <c r="Q17" s="26">
        <v>15696835.369999999</v>
      </c>
      <c r="R17" s="26">
        <v>5637661.29</v>
      </c>
      <c r="S17" s="25">
        <f t="shared" si="5"/>
        <v>0.35915910163489217</v>
      </c>
      <c r="T17" s="24">
        <v>172203663.5</v>
      </c>
      <c r="U17" s="24">
        <v>73723832.260000005</v>
      </c>
      <c r="V17" s="25">
        <f t="shared" si="6"/>
        <v>0.42811999908468851</v>
      </c>
      <c r="W17" s="24">
        <v>47016434.659999996</v>
      </c>
      <c r="X17" s="24">
        <v>6381906.8300000001</v>
      </c>
      <c r="Y17" s="25">
        <f t="shared" si="7"/>
        <v>0.13573778777890855</v>
      </c>
      <c r="Z17" s="26">
        <v>218352905.75999999</v>
      </c>
      <c r="AA17" s="26">
        <v>98058781.329999998</v>
      </c>
      <c r="AB17" s="25">
        <f t="shared" si="8"/>
        <v>0.44908393130238505</v>
      </c>
      <c r="AC17" s="24">
        <v>201680812.47999999</v>
      </c>
      <c r="AD17" s="24">
        <v>25600294.530000001</v>
      </c>
      <c r="AE17" s="25">
        <f t="shared" si="9"/>
        <v>0.12693470546455032</v>
      </c>
      <c r="AF17" s="24">
        <v>37885752.32</v>
      </c>
      <c r="AG17" s="24">
        <v>13274248.199999999</v>
      </c>
      <c r="AH17" s="25">
        <f t="shared" si="10"/>
        <v>0.3503757319606528</v>
      </c>
      <c r="AI17" s="26">
        <v>458269687.11000001</v>
      </c>
      <c r="AJ17" s="26">
        <v>38994736.350000001</v>
      </c>
      <c r="AK17" s="11">
        <f t="shared" si="11"/>
        <v>8.5091240915177446E-2</v>
      </c>
      <c r="AL17" s="24">
        <v>573786186.73000002</v>
      </c>
      <c r="AM17" s="24">
        <v>83669718.290000007</v>
      </c>
      <c r="AN17" s="12">
        <f t="shared" si="12"/>
        <v>0.14582037738976017</v>
      </c>
      <c r="AO17" s="24">
        <v>43616089.049999997</v>
      </c>
      <c r="AP17" s="24">
        <v>20129173.469999999</v>
      </c>
      <c r="AQ17" s="12">
        <f t="shared" si="13"/>
        <v>0.46150798726874848</v>
      </c>
      <c r="AR17" s="24">
        <v>100786419.25</v>
      </c>
      <c r="AS17" s="24">
        <v>41036642.770000003</v>
      </c>
      <c r="AT17" s="12">
        <f t="shared" si="14"/>
        <v>0.40716440841309087</v>
      </c>
      <c r="AU17" s="24">
        <v>36681119.549999997</v>
      </c>
      <c r="AV17" s="24">
        <v>13289300</v>
      </c>
      <c r="AW17" s="12">
        <f t="shared" si="15"/>
        <v>0.36229264981635495</v>
      </c>
      <c r="AX17" s="24">
        <v>188268032.69</v>
      </c>
      <c r="AY17" s="24">
        <v>65003473.229999997</v>
      </c>
      <c r="AZ17" s="12">
        <f t="shared" si="16"/>
        <v>0.34527090075368227</v>
      </c>
      <c r="BA17" s="24">
        <v>88400929.200000003</v>
      </c>
      <c r="BB17" s="24">
        <v>24008917.48</v>
      </c>
      <c r="BC17" s="12">
        <f t="shared" si="17"/>
        <v>0.2715912343600117</v>
      </c>
      <c r="BD17" s="24">
        <v>176769509.44999999</v>
      </c>
      <c r="BE17" s="24">
        <v>90553013.430000007</v>
      </c>
      <c r="BF17" s="12">
        <f t="shared" si="18"/>
        <v>0.51226602207443084</v>
      </c>
      <c r="BG17" s="24">
        <v>64105511.880000003</v>
      </c>
      <c r="BH17" s="24">
        <v>20242658.68</v>
      </c>
      <c r="BI17" s="12">
        <f t="shared" si="19"/>
        <v>0.31577095457708088</v>
      </c>
      <c r="BJ17" s="26">
        <v>17013698.050000001</v>
      </c>
      <c r="BK17" s="26">
        <v>6935957.6100000003</v>
      </c>
      <c r="BL17" s="12">
        <f t="shared" si="20"/>
        <v>0.40766901996359339</v>
      </c>
      <c r="BM17" s="26">
        <v>82326992.030000001</v>
      </c>
      <c r="BN17" s="26">
        <v>18108431.460000001</v>
      </c>
      <c r="BO17" s="12">
        <f t="shared" si="21"/>
        <v>0.21995740416947673</v>
      </c>
      <c r="BP17" s="26">
        <v>26263160.030000001</v>
      </c>
      <c r="BQ17" s="26">
        <v>10956779.42</v>
      </c>
      <c r="BR17" s="12">
        <f t="shared" si="22"/>
        <v>0.41719196804513398</v>
      </c>
      <c r="BS17" s="26">
        <v>33923542.25</v>
      </c>
      <c r="BT17" s="26">
        <v>13028570.949999999</v>
      </c>
      <c r="BU17" s="12">
        <f t="shared" si="23"/>
        <v>0.38405691404469999</v>
      </c>
      <c r="BV17" s="26">
        <v>447873242.94999999</v>
      </c>
      <c r="BW17" s="26">
        <v>133313865.22</v>
      </c>
      <c r="BX17" s="25">
        <f t="shared" si="24"/>
        <v>0.29765981182957829</v>
      </c>
      <c r="BY17" s="26">
        <v>1475647006.9000001</v>
      </c>
      <c r="BZ17" s="26">
        <v>647065527.94000006</v>
      </c>
      <c r="CA17" s="12">
        <f t="shared" si="25"/>
        <v>0.43849614773341905</v>
      </c>
      <c r="CB17" s="3">
        <f t="shared" si="29"/>
        <v>5031097635.9300013</v>
      </c>
      <c r="CC17" s="3">
        <f t="shared" si="29"/>
        <v>1640061672.3399997</v>
      </c>
      <c r="CD17" s="19">
        <f t="shared" si="27"/>
        <v>0.32598486275188998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1687567</v>
      </c>
      <c r="I18" s="26">
        <v>654167.62</v>
      </c>
      <c r="J18" s="25">
        <f t="shared" si="2"/>
        <v>0.38763949520226454</v>
      </c>
      <c r="K18" s="43">
        <v>2724000</v>
      </c>
      <c r="L18" s="43">
        <v>19000</v>
      </c>
      <c r="M18" s="25">
        <f t="shared" si="3"/>
        <v>6.9750367107195305E-3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200000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1400000</v>
      </c>
      <c r="AD18" s="24">
        <v>0</v>
      </c>
      <c r="AE18" s="25">
        <f t="shared" si="9"/>
        <v>0</v>
      </c>
      <c r="AF18" s="24">
        <v>50000</v>
      </c>
      <c r="AG18" s="24">
        <v>15000</v>
      </c>
      <c r="AH18" s="25">
        <f t="shared" si="10"/>
        <v>0.3</v>
      </c>
      <c r="AI18" s="26">
        <v>9440000</v>
      </c>
      <c r="AJ18" s="26">
        <v>0</v>
      </c>
      <c r="AK18" s="11">
        <f t="shared" si="11"/>
        <v>0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300000</v>
      </c>
      <c r="AV18" s="24">
        <v>2259.13</v>
      </c>
      <c r="AW18" s="12">
        <f t="shared" si="15"/>
        <v>7.5304333333333336E-3</v>
      </c>
      <c r="AX18" s="24">
        <v>545000</v>
      </c>
      <c r="AY18" s="24">
        <v>0</v>
      </c>
      <c r="AZ18" s="12">
        <f t="shared" si="16"/>
        <v>0</v>
      </c>
      <c r="BA18" s="24">
        <v>0</v>
      </c>
      <c r="BB18" s="24">
        <v>0</v>
      </c>
      <c r="BC18" s="12">
        <f t="shared" si="17"/>
        <v>0</v>
      </c>
      <c r="BD18" s="24">
        <v>470000</v>
      </c>
      <c r="BE18" s="24">
        <v>0</v>
      </c>
      <c r="BF18" s="12">
        <f t="shared" si="18"/>
        <v>0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0</v>
      </c>
      <c r="BN18" s="26">
        <v>0</v>
      </c>
      <c r="BO18" s="12">
        <f t="shared" si="21"/>
        <v>0</v>
      </c>
      <c r="BP18" s="26">
        <v>3951390</v>
      </c>
      <c r="BQ18" s="26">
        <v>854864.73</v>
      </c>
      <c r="BR18" s="12">
        <f t="shared" si="22"/>
        <v>0.21634531898901399</v>
      </c>
      <c r="BS18" s="26">
        <v>500000</v>
      </c>
      <c r="BT18" s="26">
        <v>425000</v>
      </c>
      <c r="BU18" s="12">
        <f t="shared" si="23"/>
        <v>0.85</v>
      </c>
      <c r="BV18" s="26">
        <v>1450000</v>
      </c>
      <c r="BW18" s="26">
        <v>87825</v>
      </c>
      <c r="BX18" s="25">
        <f t="shared" si="24"/>
        <v>6.0568965517241377E-2</v>
      </c>
      <c r="BY18" s="26">
        <v>4394100</v>
      </c>
      <c r="BZ18" s="26">
        <v>697149.01</v>
      </c>
      <c r="CA18" s="12">
        <f t="shared" si="25"/>
        <v>0.1586556996882183</v>
      </c>
      <c r="CB18" s="3">
        <f t="shared" si="29"/>
        <v>27182057</v>
      </c>
      <c r="CC18" s="3">
        <f t="shared" si="29"/>
        <v>2755265.49</v>
      </c>
      <c r="CD18" s="19">
        <f t="shared" si="27"/>
        <v>0.10136339166678961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285544439.76999998</v>
      </c>
      <c r="C19" s="26">
        <v>140234573.03999999</v>
      </c>
      <c r="D19" s="25">
        <f t="shared" si="0"/>
        <v>0.49111295304141095</v>
      </c>
      <c r="E19" s="26">
        <v>84974138</v>
      </c>
      <c r="F19" s="26">
        <v>38897056.409999996</v>
      </c>
      <c r="G19" s="25">
        <f t="shared" si="1"/>
        <v>0.45775170334767029</v>
      </c>
      <c r="H19" s="26">
        <v>732781384.60000002</v>
      </c>
      <c r="I19" s="26">
        <v>400137774.70999998</v>
      </c>
      <c r="J19" s="25">
        <f t="shared" si="2"/>
        <v>0.54605341117995421</v>
      </c>
      <c r="K19" s="43">
        <v>640244957</v>
      </c>
      <c r="L19" s="43">
        <v>303749829.47000003</v>
      </c>
      <c r="M19" s="25">
        <f t="shared" si="3"/>
        <v>0.47442752363608237</v>
      </c>
      <c r="N19" s="26">
        <v>178095573.69999999</v>
      </c>
      <c r="O19" s="26">
        <v>91490754.400000006</v>
      </c>
      <c r="P19" s="25">
        <f t="shared" si="4"/>
        <v>0.51371717162446251</v>
      </c>
      <c r="Q19" s="26">
        <v>154491244.08000001</v>
      </c>
      <c r="R19" s="26">
        <v>74278690.099999994</v>
      </c>
      <c r="S19" s="25">
        <f t="shared" si="5"/>
        <v>0.48079546865152017</v>
      </c>
      <c r="T19" s="24">
        <v>534749093.69</v>
      </c>
      <c r="U19" s="24">
        <v>272676691.06999999</v>
      </c>
      <c r="V19" s="25">
        <f t="shared" si="6"/>
        <v>0.50991520002102841</v>
      </c>
      <c r="W19" s="24">
        <v>87300912</v>
      </c>
      <c r="X19" s="24">
        <v>42729427.219999999</v>
      </c>
      <c r="Y19" s="25">
        <f t="shared" si="7"/>
        <v>0.48944995236704969</v>
      </c>
      <c r="Z19" s="26">
        <v>475559732.26999998</v>
      </c>
      <c r="AA19" s="26">
        <v>212487114.68000001</v>
      </c>
      <c r="AB19" s="25">
        <f t="shared" si="8"/>
        <v>0.44681477480385162</v>
      </c>
      <c r="AC19" s="24">
        <v>409916156.10000002</v>
      </c>
      <c r="AD19" s="24">
        <v>201472056.62</v>
      </c>
      <c r="AE19" s="25">
        <f t="shared" si="9"/>
        <v>0.49149576961501956</v>
      </c>
      <c r="AF19" s="24">
        <v>125458567</v>
      </c>
      <c r="AG19" s="24">
        <v>67528391.629999995</v>
      </c>
      <c r="AH19" s="25">
        <f t="shared" si="10"/>
        <v>0.53825253424104547</v>
      </c>
      <c r="AI19" s="26">
        <v>595791076.40999997</v>
      </c>
      <c r="AJ19" s="26">
        <v>312730378.48000002</v>
      </c>
      <c r="AK19" s="11">
        <f t="shared" si="11"/>
        <v>0.52489939991110457</v>
      </c>
      <c r="AL19" s="24">
        <v>744249812.70000005</v>
      </c>
      <c r="AM19" s="24">
        <v>366008940.35000002</v>
      </c>
      <c r="AN19" s="12">
        <f t="shared" si="12"/>
        <v>0.4917823748214159</v>
      </c>
      <c r="AO19" s="24">
        <v>212536030.12</v>
      </c>
      <c r="AP19" s="24">
        <v>101817355.22</v>
      </c>
      <c r="AQ19" s="12">
        <f t="shared" si="13"/>
        <v>0.47905926897436113</v>
      </c>
      <c r="AR19" s="24">
        <v>145771420.84</v>
      </c>
      <c r="AS19" s="24">
        <v>75933153.689999998</v>
      </c>
      <c r="AT19" s="12">
        <f t="shared" si="14"/>
        <v>0.5209056291860179</v>
      </c>
      <c r="AU19" s="24">
        <v>152681776.74000001</v>
      </c>
      <c r="AV19" s="24">
        <v>66458175.909999996</v>
      </c>
      <c r="AW19" s="12">
        <f t="shared" si="15"/>
        <v>0.43527248194898099</v>
      </c>
      <c r="AX19" s="24">
        <v>169236212</v>
      </c>
      <c r="AY19" s="24">
        <v>82176418</v>
      </c>
      <c r="AZ19" s="12">
        <f t="shared" si="16"/>
        <v>0.48557230765718157</v>
      </c>
      <c r="BA19" s="24">
        <v>83541950.459999993</v>
      </c>
      <c r="BB19" s="24">
        <v>44476482.380000003</v>
      </c>
      <c r="BC19" s="12">
        <f t="shared" si="17"/>
        <v>0.53238501297974128</v>
      </c>
      <c r="BD19" s="24">
        <v>301902121.93000001</v>
      </c>
      <c r="BE19" s="24">
        <v>128338598.19</v>
      </c>
      <c r="BF19" s="12">
        <f t="shared" si="18"/>
        <v>0.42510002039587186</v>
      </c>
      <c r="BG19" s="24">
        <v>204807397</v>
      </c>
      <c r="BH19" s="24">
        <v>95343216.280000001</v>
      </c>
      <c r="BI19" s="12">
        <f t="shared" si="19"/>
        <v>0.46552623428928203</v>
      </c>
      <c r="BJ19" s="26">
        <v>81179544</v>
      </c>
      <c r="BK19" s="26">
        <v>35807544.899999999</v>
      </c>
      <c r="BL19" s="12">
        <f t="shared" si="20"/>
        <v>0.44109073709504942</v>
      </c>
      <c r="BM19" s="26">
        <v>290646501</v>
      </c>
      <c r="BN19" s="26">
        <v>131771298.36</v>
      </c>
      <c r="BO19" s="12">
        <f t="shared" si="21"/>
        <v>0.45337307659520043</v>
      </c>
      <c r="BP19" s="26">
        <v>154551465.84</v>
      </c>
      <c r="BQ19" s="26">
        <v>71484890.599999994</v>
      </c>
      <c r="BR19" s="12">
        <f t="shared" si="22"/>
        <v>0.46253130121719455</v>
      </c>
      <c r="BS19" s="26">
        <v>173744391.03</v>
      </c>
      <c r="BT19" s="26">
        <v>90467921.310000002</v>
      </c>
      <c r="BU19" s="12">
        <f t="shared" si="23"/>
        <v>0.52069549280804772</v>
      </c>
      <c r="BV19" s="26">
        <v>1523157956</v>
      </c>
      <c r="BW19" s="26">
        <v>726804113.45000005</v>
      </c>
      <c r="BX19" s="25">
        <f t="shared" si="24"/>
        <v>0.47716923289996593</v>
      </c>
      <c r="BY19" s="26">
        <v>3716951867.9499998</v>
      </c>
      <c r="BZ19" s="26">
        <v>1833678906.1900001</v>
      </c>
      <c r="CA19" s="12">
        <f t="shared" si="25"/>
        <v>0.49332866588916147</v>
      </c>
      <c r="CB19" s="3">
        <f t="shared" si="29"/>
        <v>12259865722.230003</v>
      </c>
      <c r="CC19" s="3">
        <f>BZ19+BW19+BT19+BQ19+BN19+BK19+BH19+BE19+BB19+AY19+AV19+AS19+AP19+AM19+AJ19+AG19+AD19+AA19+X19+U19+R19+O19+L19+I19+F19+C19</f>
        <v>6008979752.6600008</v>
      </c>
      <c r="CD19" s="19">
        <f t="shared" si="27"/>
        <v>0.49013422241357141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>
        <v>28628670.890000001</v>
      </c>
      <c r="C20" s="26">
        <v>13856806.6</v>
      </c>
      <c r="D20" s="25">
        <f t="shared" si="0"/>
        <v>0.48401850904088545</v>
      </c>
      <c r="E20" s="26">
        <v>17724454</v>
      </c>
      <c r="F20" s="26">
        <v>6506359.46</v>
      </c>
      <c r="G20" s="25">
        <f t="shared" si="1"/>
        <v>0.36708377363838685</v>
      </c>
      <c r="H20" s="26">
        <v>102742420.09999999</v>
      </c>
      <c r="I20" s="26">
        <v>41759151.770000003</v>
      </c>
      <c r="J20" s="25">
        <f t="shared" si="2"/>
        <v>0.40644508596697931</v>
      </c>
      <c r="K20" s="43">
        <v>88336485</v>
      </c>
      <c r="L20" s="43">
        <v>39303491.549999997</v>
      </c>
      <c r="M20" s="25">
        <f t="shared" si="3"/>
        <v>0.44492931261641211</v>
      </c>
      <c r="N20" s="26">
        <v>33663553.780000001</v>
      </c>
      <c r="O20" s="26">
        <v>13591587.140000001</v>
      </c>
      <c r="P20" s="25">
        <f t="shared" si="4"/>
        <v>0.40374784043373807</v>
      </c>
      <c r="Q20" s="26">
        <v>24501228.829999998</v>
      </c>
      <c r="R20" s="26">
        <v>10902559.34</v>
      </c>
      <c r="S20" s="25">
        <f t="shared" si="5"/>
        <v>0.44498010347344691</v>
      </c>
      <c r="T20" s="24">
        <v>88551741.519999996</v>
      </c>
      <c r="U20" s="24">
        <v>39963782.219999999</v>
      </c>
      <c r="V20" s="25">
        <f t="shared" si="6"/>
        <v>0.45130430564117041</v>
      </c>
      <c r="W20" s="24">
        <v>12835033</v>
      </c>
      <c r="X20" s="24">
        <v>5819806.7599999998</v>
      </c>
      <c r="Y20" s="25">
        <f t="shared" si="7"/>
        <v>0.45343138268518668</v>
      </c>
      <c r="Z20" s="26">
        <v>52657600</v>
      </c>
      <c r="AA20" s="26">
        <v>24882389.699999999</v>
      </c>
      <c r="AB20" s="25">
        <f t="shared" si="8"/>
        <v>0.47253178458570083</v>
      </c>
      <c r="AC20" s="24">
        <v>52613179.020000003</v>
      </c>
      <c r="AD20" s="24">
        <v>24586928.760000002</v>
      </c>
      <c r="AE20" s="25">
        <f t="shared" si="9"/>
        <v>0.46731501912579165</v>
      </c>
      <c r="AF20" s="24">
        <v>18269937</v>
      </c>
      <c r="AG20" s="24">
        <v>8269857.9500000002</v>
      </c>
      <c r="AH20" s="25">
        <f t="shared" si="10"/>
        <v>0.45264841088395652</v>
      </c>
      <c r="AI20" s="26">
        <v>54051484.689999998</v>
      </c>
      <c r="AJ20" s="26">
        <v>21394989.879999999</v>
      </c>
      <c r="AK20" s="11">
        <f t="shared" si="11"/>
        <v>0.39582612767634595</v>
      </c>
      <c r="AL20" s="24">
        <v>108195200.37</v>
      </c>
      <c r="AM20" s="24">
        <v>49609551.420000002</v>
      </c>
      <c r="AN20" s="12">
        <f t="shared" si="12"/>
        <v>0.45851896618655896</v>
      </c>
      <c r="AO20" s="24">
        <v>29865678.379999999</v>
      </c>
      <c r="AP20" s="24">
        <v>11547322.84</v>
      </c>
      <c r="AQ20" s="12">
        <f t="shared" si="13"/>
        <v>0.38664190690986744</v>
      </c>
      <c r="AR20" s="24">
        <v>44174179.729999997</v>
      </c>
      <c r="AS20" s="24">
        <v>8099425.9400000004</v>
      </c>
      <c r="AT20" s="12">
        <f t="shared" si="14"/>
        <v>0.18335203934753405</v>
      </c>
      <c r="AU20" s="24">
        <v>31158295</v>
      </c>
      <c r="AV20" s="24">
        <v>13916933.619999999</v>
      </c>
      <c r="AW20" s="12">
        <f t="shared" si="15"/>
        <v>0.44665260470767093</v>
      </c>
      <c r="AX20" s="24">
        <v>23689629</v>
      </c>
      <c r="AY20" s="24">
        <v>12024026.6</v>
      </c>
      <c r="AZ20" s="12">
        <f t="shared" si="16"/>
        <v>0.50756500238986435</v>
      </c>
      <c r="BA20" s="24">
        <v>24646369</v>
      </c>
      <c r="BB20" s="24">
        <v>9260101.0500000007</v>
      </c>
      <c r="BC20" s="12">
        <f t="shared" si="17"/>
        <v>0.37571867279922655</v>
      </c>
      <c r="BD20" s="24">
        <v>58046155.07</v>
      </c>
      <c r="BE20" s="24">
        <v>25954928.710000001</v>
      </c>
      <c r="BF20" s="12">
        <f t="shared" si="18"/>
        <v>0.44714294476007921</v>
      </c>
      <c r="BG20" s="24">
        <v>29468323</v>
      </c>
      <c r="BH20" s="24">
        <v>11364039.66</v>
      </c>
      <c r="BI20" s="12">
        <f t="shared" si="19"/>
        <v>0.38563577778077157</v>
      </c>
      <c r="BJ20" s="26">
        <v>15859045</v>
      </c>
      <c r="BK20" s="26">
        <v>7195465.5499999998</v>
      </c>
      <c r="BL20" s="12">
        <f t="shared" si="20"/>
        <v>0.45371367254459521</v>
      </c>
      <c r="BM20" s="26">
        <v>28871500</v>
      </c>
      <c r="BN20" s="26">
        <v>10625767.59</v>
      </c>
      <c r="BO20" s="12">
        <f t="shared" si="21"/>
        <v>0.36803656166115373</v>
      </c>
      <c r="BP20" s="26">
        <v>13879954</v>
      </c>
      <c r="BQ20" s="26">
        <v>6980811.9699999997</v>
      </c>
      <c r="BR20" s="12">
        <f t="shared" si="22"/>
        <v>0.50294201047063991</v>
      </c>
      <c r="BS20" s="26">
        <v>28012078</v>
      </c>
      <c r="BT20" s="26">
        <v>13222209.789999999</v>
      </c>
      <c r="BU20" s="12">
        <f t="shared" si="23"/>
        <v>0.47201816980518185</v>
      </c>
      <c r="BV20" s="26">
        <v>209041200</v>
      </c>
      <c r="BW20" s="26">
        <v>89640462.659999996</v>
      </c>
      <c r="BX20" s="25">
        <f t="shared" si="24"/>
        <v>0.428817202828916</v>
      </c>
      <c r="BY20" s="26">
        <v>205756412.5</v>
      </c>
      <c r="BZ20" s="26">
        <v>100681972.2</v>
      </c>
      <c r="CA20" s="12">
        <f t="shared" si="25"/>
        <v>0.48932604810068803</v>
      </c>
      <c r="CB20" s="3">
        <f t="shared" si="29"/>
        <v>1425239806.8799999</v>
      </c>
      <c r="CC20" s="3">
        <f t="shared" si="29"/>
        <v>620960730.73000002</v>
      </c>
      <c r="CD20" s="19">
        <f t="shared" si="27"/>
        <v>0.43568859621550177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2000000</v>
      </c>
      <c r="I21" s="26">
        <v>0</v>
      </c>
      <c r="J21" s="25">
        <f t="shared" si="2"/>
        <v>0</v>
      </c>
      <c r="K21" s="43">
        <v>0</v>
      </c>
      <c r="L21" s="43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1663164.48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9"/>
        <v>3663164.48</v>
      </c>
      <c r="CC21" s="3">
        <f t="shared" si="29"/>
        <v>0</v>
      </c>
      <c r="CD21" s="19">
        <f t="shared" si="27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189289768.09999999</v>
      </c>
      <c r="C22" s="26">
        <v>79733287.469999999</v>
      </c>
      <c r="D22" s="25">
        <f t="shared" si="0"/>
        <v>0.42122344102549514</v>
      </c>
      <c r="E22" s="26">
        <v>46324507.5</v>
      </c>
      <c r="F22" s="26">
        <v>19843364.100000001</v>
      </c>
      <c r="G22" s="25">
        <f t="shared" si="1"/>
        <v>0.42835564090994388</v>
      </c>
      <c r="H22" s="26">
        <v>357607821.27999997</v>
      </c>
      <c r="I22" s="26">
        <v>143232090.41999999</v>
      </c>
      <c r="J22" s="25">
        <f t="shared" si="2"/>
        <v>0.40052840541161444</v>
      </c>
      <c r="K22" s="43">
        <v>313033087.44999999</v>
      </c>
      <c r="L22" s="43">
        <v>145304542.06</v>
      </c>
      <c r="M22" s="25">
        <f t="shared" si="3"/>
        <v>0.46418269469104967</v>
      </c>
      <c r="N22" s="26">
        <v>126105754.37</v>
      </c>
      <c r="O22" s="26">
        <v>51299726.799999997</v>
      </c>
      <c r="P22" s="25">
        <f t="shared" si="4"/>
        <v>0.40679925397761207</v>
      </c>
      <c r="Q22" s="26">
        <v>115300054.40000001</v>
      </c>
      <c r="R22" s="26">
        <v>59194606.130000003</v>
      </c>
      <c r="S22" s="25">
        <f t="shared" si="5"/>
        <v>0.51339616826754941</v>
      </c>
      <c r="T22" s="24">
        <v>271398438.10000002</v>
      </c>
      <c r="U22" s="24">
        <v>144899166.09</v>
      </c>
      <c r="V22" s="25">
        <f t="shared" si="6"/>
        <v>0.53389830503228675</v>
      </c>
      <c r="W22" s="24">
        <v>51076585.600000001</v>
      </c>
      <c r="X22" s="24">
        <v>26651996.68</v>
      </c>
      <c r="Y22" s="25">
        <f t="shared" si="7"/>
        <v>0.52180458750163594</v>
      </c>
      <c r="Z22" s="26">
        <v>239138755</v>
      </c>
      <c r="AA22" s="26">
        <v>108883969.47</v>
      </c>
      <c r="AB22" s="25">
        <f t="shared" si="8"/>
        <v>0.45531712109984013</v>
      </c>
      <c r="AC22" s="24">
        <v>316710593.50999999</v>
      </c>
      <c r="AD22" s="24">
        <v>128779910.81</v>
      </c>
      <c r="AE22" s="25">
        <f t="shared" si="9"/>
        <v>0.40661699813313584</v>
      </c>
      <c r="AF22" s="24">
        <v>80656691.5</v>
      </c>
      <c r="AG22" s="24">
        <v>41705503.380000003</v>
      </c>
      <c r="AH22" s="25">
        <f t="shared" si="10"/>
        <v>0.51707431341886867</v>
      </c>
      <c r="AI22" s="26">
        <v>450127314.38</v>
      </c>
      <c r="AJ22" s="26">
        <v>256179765.83000001</v>
      </c>
      <c r="AK22" s="11">
        <f t="shared" si="11"/>
        <v>0.56912735052050545</v>
      </c>
      <c r="AL22" s="24">
        <v>352342052.5</v>
      </c>
      <c r="AM22" s="24">
        <v>175730690.63999999</v>
      </c>
      <c r="AN22" s="12">
        <f t="shared" si="12"/>
        <v>0.49875026098396241</v>
      </c>
      <c r="AO22" s="24">
        <v>64241563.420000002</v>
      </c>
      <c r="AP22" s="24">
        <v>31859221.609999999</v>
      </c>
      <c r="AQ22" s="12">
        <f t="shared" si="13"/>
        <v>0.49592849105663933</v>
      </c>
      <c r="AR22" s="24">
        <v>78571152</v>
      </c>
      <c r="AS22" s="24">
        <v>34249686.979999997</v>
      </c>
      <c r="AT22" s="12">
        <f t="shared" si="14"/>
        <v>0.43590664140955954</v>
      </c>
      <c r="AU22" s="24">
        <v>66556423.390000001</v>
      </c>
      <c r="AV22" s="24">
        <v>31718966.690000001</v>
      </c>
      <c r="AW22" s="12">
        <f t="shared" si="15"/>
        <v>0.47657258419877363</v>
      </c>
      <c r="AX22" s="24">
        <v>97445753.849999994</v>
      </c>
      <c r="AY22" s="24">
        <v>44968066.789999999</v>
      </c>
      <c r="AZ22" s="12">
        <f t="shared" si="16"/>
        <v>0.46146768856876158</v>
      </c>
      <c r="BA22" s="24">
        <v>54171247.659999996</v>
      </c>
      <c r="BB22" s="24">
        <v>22263826.07</v>
      </c>
      <c r="BC22" s="12">
        <f t="shared" si="17"/>
        <v>0.41098972299357966</v>
      </c>
      <c r="BD22" s="24">
        <v>132228612</v>
      </c>
      <c r="BE22" s="24">
        <v>66060241.030000001</v>
      </c>
      <c r="BF22" s="12">
        <f t="shared" si="18"/>
        <v>0.49959112502822006</v>
      </c>
      <c r="BG22" s="24">
        <v>93119860</v>
      </c>
      <c r="BH22" s="24">
        <v>42655801.640000001</v>
      </c>
      <c r="BI22" s="12">
        <f t="shared" si="19"/>
        <v>0.45807415990530914</v>
      </c>
      <c r="BJ22" s="26">
        <v>91642501</v>
      </c>
      <c r="BK22" s="26">
        <v>47644988.039999999</v>
      </c>
      <c r="BL22" s="12">
        <f t="shared" si="20"/>
        <v>0.51990056491365289</v>
      </c>
      <c r="BM22" s="26">
        <v>108898185.5</v>
      </c>
      <c r="BN22" s="26">
        <v>51797932.659999996</v>
      </c>
      <c r="BO22" s="12">
        <f t="shared" si="21"/>
        <v>0.47565468994889726</v>
      </c>
      <c r="BP22" s="26">
        <v>107774381</v>
      </c>
      <c r="BQ22" s="26">
        <v>60947931.700000003</v>
      </c>
      <c r="BR22" s="12">
        <f t="shared" si="22"/>
        <v>0.56551409652726281</v>
      </c>
      <c r="BS22" s="26">
        <v>72492083</v>
      </c>
      <c r="BT22" s="26">
        <v>32593242.719999999</v>
      </c>
      <c r="BU22" s="12">
        <f t="shared" si="23"/>
        <v>0.44961106608014006</v>
      </c>
      <c r="BV22" s="26">
        <v>644729421.82000005</v>
      </c>
      <c r="BW22" s="26">
        <v>296181336.24000001</v>
      </c>
      <c r="BX22" s="25">
        <f t="shared" si="24"/>
        <v>0.45938858413489608</v>
      </c>
      <c r="BY22" s="26">
        <v>1795356898.3</v>
      </c>
      <c r="BZ22" s="26">
        <v>933431801.44000006</v>
      </c>
      <c r="CA22" s="12">
        <f t="shared" si="25"/>
        <v>0.51991434255988567</v>
      </c>
      <c r="CB22" s="3">
        <f t="shared" si="29"/>
        <v>6316339506.6300001</v>
      </c>
      <c r="CC22" s="3">
        <f t="shared" si="29"/>
        <v>3077811663.4899998</v>
      </c>
      <c r="CD22" s="19">
        <f t="shared" si="27"/>
        <v>0.48727774374055549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1330000</v>
      </c>
      <c r="C23" s="26">
        <v>261295</v>
      </c>
      <c r="D23" s="25">
        <f t="shared" si="0"/>
        <v>0.19646240601503759</v>
      </c>
      <c r="E23" s="26">
        <v>6595257</v>
      </c>
      <c r="F23" s="26">
        <v>2586870.4700000002</v>
      </c>
      <c r="G23" s="25">
        <f t="shared" si="1"/>
        <v>0.39223194334959199</v>
      </c>
      <c r="H23" s="26">
        <v>29691448.93</v>
      </c>
      <c r="I23" s="26">
        <v>13295554.380000001</v>
      </c>
      <c r="J23" s="25">
        <f t="shared" si="2"/>
        <v>0.44779068920972326</v>
      </c>
      <c r="K23" s="43">
        <v>8332460</v>
      </c>
      <c r="L23" s="43">
        <v>3369917.9</v>
      </c>
      <c r="M23" s="25">
        <f t="shared" si="3"/>
        <v>0.40443253252940908</v>
      </c>
      <c r="N23" s="26">
        <v>2602240</v>
      </c>
      <c r="O23" s="26">
        <v>776848.56</v>
      </c>
      <c r="P23" s="25">
        <f t="shared" si="4"/>
        <v>0.29853071200196757</v>
      </c>
      <c r="Q23" s="26">
        <v>750000</v>
      </c>
      <c r="R23" s="26">
        <v>285928.64</v>
      </c>
      <c r="S23" s="25">
        <f t="shared" si="5"/>
        <v>0.3812381866666667</v>
      </c>
      <c r="T23" s="24">
        <v>14659222</v>
      </c>
      <c r="U23" s="24">
        <v>5650644.1600000001</v>
      </c>
      <c r="V23" s="25">
        <f t="shared" si="6"/>
        <v>0.38546685219720395</v>
      </c>
      <c r="W23" s="24">
        <v>7532558.9000000004</v>
      </c>
      <c r="X23" s="24">
        <v>2595131.23</v>
      </c>
      <c r="Y23" s="25">
        <f t="shared" si="7"/>
        <v>0.34452186361264298</v>
      </c>
      <c r="Z23" s="26">
        <v>1080000</v>
      </c>
      <c r="AA23" s="26">
        <v>479793.84</v>
      </c>
      <c r="AB23" s="25">
        <f t="shared" si="8"/>
        <v>0.44425355555555557</v>
      </c>
      <c r="AC23" s="24">
        <v>1181000</v>
      </c>
      <c r="AD23" s="24">
        <v>503922</v>
      </c>
      <c r="AE23" s="25">
        <f t="shared" si="9"/>
        <v>0.4266909398814564</v>
      </c>
      <c r="AF23" s="24">
        <v>7023313</v>
      </c>
      <c r="AG23" s="24">
        <v>3708377.3</v>
      </c>
      <c r="AH23" s="25">
        <f t="shared" si="10"/>
        <v>0.52800968716615648</v>
      </c>
      <c r="AI23" s="26">
        <v>16367544</v>
      </c>
      <c r="AJ23" s="26">
        <v>7189672.5999999996</v>
      </c>
      <c r="AK23" s="11">
        <f t="shared" si="11"/>
        <v>0.43926398487152379</v>
      </c>
      <c r="AL23" s="24">
        <v>18413200</v>
      </c>
      <c r="AM23" s="24">
        <v>8491868.6899999995</v>
      </c>
      <c r="AN23" s="12">
        <f t="shared" si="12"/>
        <v>0.46118375350292179</v>
      </c>
      <c r="AO23" s="24">
        <v>5078000</v>
      </c>
      <c r="AP23" s="24">
        <v>636331</v>
      </c>
      <c r="AQ23" s="12">
        <f t="shared" si="13"/>
        <v>0.12531134304844427</v>
      </c>
      <c r="AR23" s="24">
        <v>6958236</v>
      </c>
      <c r="AS23" s="24">
        <v>2459465.6800000002</v>
      </c>
      <c r="AT23" s="12">
        <f t="shared" si="14"/>
        <v>0.3534610898509335</v>
      </c>
      <c r="AU23" s="24">
        <v>4369000</v>
      </c>
      <c r="AV23" s="24">
        <v>270572.44</v>
      </c>
      <c r="AW23" s="12">
        <f t="shared" si="15"/>
        <v>6.1930061799038684E-2</v>
      </c>
      <c r="AX23" s="24">
        <v>15366933.25</v>
      </c>
      <c r="AY23" s="24">
        <v>7540868.6699999999</v>
      </c>
      <c r="AZ23" s="12">
        <f t="shared" si="16"/>
        <v>0.49072046759882942</v>
      </c>
      <c r="BA23" s="24">
        <v>600000</v>
      </c>
      <c r="BB23" s="24">
        <v>177907</v>
      </c>
      <c r="BC23" s="12">
        <f t="shared" si="17"/>
        <v>0.29651166666666667</v>
      </c>
      <c r="BD23" s="24">
        <v>4223200</v>
      </c>
      <c r="BE23" s="24">
        <v>1103990.07</v>
      </c>
      <c r="BF23" s="12">
        <f t="shared" si="18"/>
        <v>0.26141079513165372</v>
      </c>
      <c r="BG23" s="24">
        <v>1000000</v>
      </c>
      <c r="BH23" s="24">
        <v>488168.22</v>
      </c>
      <c r="BI23" s="12">
        <f t="shared" si="19"/>
        <v>0.48816821999999999</v>
      </c>
      <c r="BJ23" s="26">
        <v>3321900</v>
      </c>
      <c r="BK23" s="26">
        <v>741139.5</v>
      </c>
      <c r="BL23" s="12">
        <f t="shared" si="20"/>
        <v>0.22310710737830761</v>
      </c>
      <c r="BM23" s="26">
        <v>3905000.63</v>
      </c>
      <c r="BN23" s="26">
        <v>3090494.76</v>
      </c>
      <c r="BO23" s="12">
        <f t="shared" si="21"/>
        <v>0.79141978525109735</v>
      </c>
      <c r="BP23" s="26">
        <v>773919</v>
      </c>
      <c r="BQ23" s="26">
        <v>365250.3</v>
      </c>
      <c r="BR23" s="12">
        <f t="shared" si="22"/>
        <v>0.47194900241498139</v>
      </c>
      <c r="BS23" s="26">
        <v>447400</v>
      </c>
      <c r="BT23" s="26">
        <v>183890</v>
      </c>
      <c r="BU23" s="12">
        <f t="shared" si="23"/>
        <v>0.41101922217255255</v>
      </c>
      <c r="BV23" s="26">
        <v>62970000</v>
      </c>
      <c r="BW23" s="26">
        <v>23599235.989999998</v>
      </c>
      <c r="BX23" s="25">
        <f t="shared" si="24"/>
        <v>0.37476950913133233</v>
      </c>
      <c r="BY23" s="26">
        <v>92503109</v>
      </c>
      <c r="BZ23" s="26">
        <v>17907196.32</v>
      </c>
      <c r="CA23" s="12">
        <f t="shared" si="25"/>
        <v>0.19358480502531003</v>
      </c>
      <c r="CB23" s="3">
        <f t="shared" si="29"/>
        <v>317074941.70999998</v>
      </c>
      <c r="CC23" s="3">
        <f>C23+F23+I23+L23+O23+R23+U23+X23+AA23+AD23+AG23+AJ23+AM23+AP23+AS23+AV23+AY23+BB23+BE23+BH23+BK23+BN23+BQ23+BT23+BW23+BZ23</f>
        <v>107760334.72</v>
      </c>
      <c r="CD23" s="19">
        <f t="shared" si="27"/>
        <v>0.33985761895545413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>
        <v>900000</v>
      </c>
      <c r="C24" s="26">
        <v>420000</v>
      </c>
      <c r="D24" s="25">
        <f t="shared" si="0"/>
        <v>0.46666666666666667</v>
      </c>
      <c r="E24" s="26">
        <v>1100000</v>
      </c>
      <c r="F24" s="26">
        <v>510017</v>
      </c>
      <c r="G24" s="25">
        <f t="shared" si="1"/>
        <v>0.46365181818181816</v>
      </c>
      <c r="H24" s="26">
        <v>16349724</v>
      </c>
      <c r="I24" s="26">
        <v>7696546.2199999997</v>
      </c>
      <c r="J24" s="25">
        <f t="shared" si="2"/>
        <v>0.47074471838179038</v>
      </c>
      <c r="K24" s="43">
        <v>1573560</v>
      </c>
      <c r="L24" s="43">
        <v>424992</v>
      </c>
      <c r="M24" s="25">
        <f t="shared" si="3"/>
        <v>0.27008312361778386</v>
      </c>
      <c r="N24" s="26">
        <v>1000000</v>
      </c>
      <c r="O24" s="26">
        <v>499800</v>
      </c>
      <c r="P24" s="25">
        <f t="shared" si="4"/>
        <v>0.49980000000000002</v>
      </c>
      <c r="Q24" s="26">
        <v>850000</v>
      </c>
      <c r="R24" s="26">
        <v>223000</v>
      </c>
      <c r="S24" s="25">
        <f t="shared" si="5"/>
        <v>0.26235294117647057</v>
      </c>
      <c r="T24" s="24">
        <v>7667431.5</v>
      </c>
      <c r="U24" s="24">
        <v>3444269.54</v>
      </c>
      <c r="V24" s="25">
        <f t="shared" si="6"/>
        <v>0.4492077353413591</v>
      </c>
      <c r="W24" s="24">
        <v>2100000</v>
      </c>
      <c r="X24" s="24">
        <v>1170000</v>
      </c>
      <c r="Y24" s="25">
        <f t="shared" si="7"/>
        <v>0.55714285714285716</v>
      </c>
      <c r="Z24" s="26">
        <v>3400000</v>
      </c>
      <c r="AA24" s="26">
        <v>1991000</v>
      </c>
      <c r="AB24" s="25">
        <f t="shared" si="8"/>
        <v>0.58558823529411763</v>
      </c>
      <c r="AC24" s="24">
        <v>2250000</v>
      </c>
      <c r="AD24" s="24">
        <v>1138000</v>
      </c>
      <c r="AE24" s="25">
        <f t="shared" si="9"/>
        <v>0.50577777777777777</v>
      </c>
      <c r="AF24" s="24">
        <v>1500000</v>
      </c>
      <c r="AG24" s="24">
        <v>625000</v>
      </c>
      <c r="AH24" s="25">
        <f t="shared" si="10"/>
        <v>0.41666666666666669</v>
      </c>
      <c r="AI24" s="26">
        <v>2300000</v>
      </c>
      <c r="AJ24" s="26">
        <v>1140000</v>
      </c>
      <c r="AK24" s="11">
        <f t="shared" si="11"/>
        <v>0.4956521739130435</v>
      </c>
      <c r="AL24" s="24">
        <v>8311000</v>
      </c>
      <c r="AM24" s="24">
        <v>4026762.08</v>
      </c>
      <c r="AN24" s="12">
        <f t="shared" si="12"/>
        <v>0.484509936229094</v>
      </c>
      <c r="AO24" s="24">
        <v>3231100</v>
      </c>
      <c r="AP24" s="24">
        <v>990600</v>
      </c>
      <c r="AQ24" s="12">
        <f t="shared" si="13"/>
        <v>0.30658289746525952</v>
      </c>
      <c r="AR24" s="24">
        <v>1850000</v>
      </c>
      <c r="AS24" s="24">
        <v>800000</v>
      </c>
      <c r="AT24" s="12">
        <f t="shared" si="14"/>
        <v>0.43243243243243246</v>
      </c>
      <c r="AU24" s="24">
        <v>1447000</v>
      </c>
      <c r="AV24" s="24">
        <v>482332</v>
      </c>
      <c r="AW24" s="12">
        <f t="shared" si="15"/>
        <v>0.33333241188666207</v>
      </c>
      <c r="AX24" s="24">
        <v>1700000</v>
      </c>
      <c r="AY24" s="24">
        <v>840000</v>
      </c>
      <c r="AZ24" s="12">
        <f t="shared" si="16"/>
        <v>0.49411764705882355</v>
      </c>
      <c r="BA24" s="24">
        <v>1500000</v>
      </c>
      <c r="BB24" s="24">
        <v>827740</v>
      </c>
      <c r="BC24" s="12">
        <f t="shared" si="17"/>
        <v>0.55182666666666669</v>
      </c>
      <c r="BD24" s="24">
        <v>3500000</v>
      </c>
      <c r="BE24" s="24">
        <v>2113000</v>
      </c>
      <c r="BF24" s="12">
        <f t="shared" si="18"/>
        <v>0.60371428571428576</v>
      </c>
      <c r="BG24" s="24">
        <v>2109100</v>
      </c>
      <c r="BH24" s="24">
        <v>878794</v>
      </c>
      <c r="BI24" s="12">
        <f t="shared" si="19"/>
        <v>0.41666777298373714</v>
      </c>
      <c r="BJ24" s="26">
        <v>1050000</v>
      </c>
      <c r="BK24" s="26">
        <v>739038</v>
      </c>
      <c r="BL24" s="12">
        <f t="shared" si="20"/>
        <v>0.7038457142857143</v>
      </c>
      <c r="BM24" s="26">
        <v>4361000</v>
      </c>
      <c r="BN24" s="26">
        <v>1803790.71</v>
      </c>
      <c r="BO24" s="12">
        <f t="shared" si="21"/>
        <v>0.41361859894519604</v>
      </c>
      <c r="BP24" s="26">
        <v>2500000</v>
      </c>
      <c r="BQ24" s="26">
        <v>1161791.51</v>
      </c>
      <c r="BR24" s="12">
        <f t="shared" si="22"/>
        <v>0.46471660399999998</v>
      </c>
      <c r="BS24" s="26">
        <v>1500000</v>
      </c>
      <c r="BT24" s="26">
        <v>560000</v>
      </c>
      <c r="BU24" s="12">
        <f t="shared" si="23"/>
        <v>0.37333333333333335</v>
      </c>
      <c r="BV24" s="26">
        <v>9450000</v>
      </c>
      <c r="BW24" s="26">
        <v>2925471.32</v>
      </c>
      <c r="BX24" s="25">
        <f t="shared" si="24"/>
        <v>0.30957368465608465</v>
      </c>
      <c r="BY24" s="26">
        <v>23734480</v>
      </c>
      <c r="BZ24" s="26">
        <v>10700000</v>
      </c>
      <c r="CA24" s="12">
        <f t="shared" si="25"/>
        <v>0.45082091539397534</v>
      </c>
      <c r="CB24" s="3">
        <f t="shared" si="29"/>
        <v>107234395.5</v>
      </c>
      <c r="CC24" s="3">
        <f>C24+F24+I24+L24+O24+R24+U24+X24+AA24+AD24+AG24+AJ24+AM24+AP24+AS24+AV24+AY24+BB24+BE24+BH24+BK24+BN24+BQ24+BT24+BW24+BZ24</f>
        <v>48131944.379999995</v>
      </c>
      <c r="CD24" s="19">
        <f t="shared" si="27"/>
        <v>0.44884800399700109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>
        <v>1140000</v>
      </c>
      <c r="C25" s="26">
        <v>680790.06</v>
      </c>
      <c r="D25" s="25">
        <f t="shared" si="0"/>
        <v>0.59718426315789475</v>
      </c>
      <c r="E25" s="26">
        <v>0</v>
      </c>
      <c r="F25" s="26">
        <v>0</v>
      </c>
      <c r="G25" s="32">
        <f t="shared" si="1"/>
        <v>0</v>
      </c>
      <c r="H25" s="26">
        <v>11698988.27</v>
      </c>
      <c r="I25" s="26">
        <v>3820668.58</v>
      </c>
      <c r="J25" s="25">
        <f t="shared" si="2"/>
        <v>0.32658111041938842</v>
      </c>
      <c r="K25" s="43">
        <v>1307260</v>
      </c>
      <c r="L25" s="43">
        <v>741028</v>
      </c>
      <c r="M25" s="25">
        <f t="shared" si="3"/>
        <v>0.56685586646879738</v>
      </c>
      <c r="N25" s="26">
        <v>30000</v>
      </c>
      <c r="O25" s="26">
        <v>0</v>
      </c>
      <c r="P25" s="25">
        <f t="shared" si="4"/>
        <v>0</v>
      </c>
      <c r="Q25" s="26">
        <v>330000</v>
      </c>
      <c r="R25" s="26">
        <v>79341</v>
      </c>
      <c r="S25" s="25">
        <f t="shared" si="5"/>
        <v>0.24042727272727274</v>
      </c>
      <c r="T25" s="24">
        <v>1682822</v>
      </c>
      <c r="U25" s="24">
        <v>180215.81</v>
      </c>
      <c r="V25" s="25">
        <f t="shared" si="6"/>
        <v>0.10709142737615743</v>
      </c>
      <c r="W25" s="24">
        <v>694044</v>
      </c>
      <c r="X25" s="24">
        <v>427879.12</v>
      </c>
      <c r="Y25" s="25">
        <f t="shared" si="7"/>
        <v>0.61650143218585562</v>
      </c>
      <c r="Z25" s="26">
        <v>5424820</v>
      </c>
      <c r="AA25" s="26">
        <v>795584.73</v>
      </c>
      <c r="AB25" s="25">
        <f t="shared" si="8"/>
        <v>0.14665642915340971</v>
      </c>
      <c r="AC25" s="24">
        <v>1070917.3400000001</v>
      </c>
      <c r="AD25" s="24">
        <v>217543</v>
      </c>
      <c r="AE25" s="25">
        <f t="shared" si="9"/>
        <v>0.20313706004610962</v>
      </c>
      <c r="AF25" s="24">
        <v>336000</v>
      </c>
      <c r="AG25" s="24">
        <v>122760</v>
      </c>
      <c r="AH25" s="25">
        <f t="shared" si="10"/>
        <v>0.36535714285714288</v>
      </c>
      <c r="AI25" s="26">
        <v>1333000</v>
      </c>
      <c r="AJ25" s="26">
        <v>112692</v>
      </c>
      <c r="AK25" s="11">
        <f t="shared" si="11"/>
        <v>8.4540135033758443E-2</v>
      </c>
      <c r="AL25" s="24">
        <v>4949005</v>
      </c>
      <c r="AM25" s="24">
        <v>2716611.12</v>
      </c>
      <c r="AN25" s="12">
        <f t="shared" si="12"/>
        <v>0.54892066587122057</v>
      </c>
      <c r="AO25" s="24">
        <v>204000</v>
      </c>
      <c r="AP25" s="24">
        <v>102301</v>
      </c>
      <c r="AQ25" s="12">
        <f t="shared" si="13"/>
        <v>0.5014754901960784</v>
      </c>
      <c r="AR25" s="24">
        <v>337888</v>
      </c>
      <c r="AS25" s="24">
        <v>162540</v>
      </c>
      <c r="AT25" s="12">
        <f t="shared" si="14"/>
        <v>0.48104697414527892</v>
      </c>
      <c r="AU25" s="24">
        <v>325000</v>
      </c>
      <c r="AV25" s="24">
        <v>148767</v>
      </c>
      <c r="AW25" s="12">
        <f t="shared" si="15"/>
        <v>0.45774461538461536</v>
      </c>
      <c r="AX25" s="24">
        <v>157668</v>
      </c>
      <c r="AY25" s="24">
        <v>65292</v>
      </c>
      <c r="AZ25" s="12">
        <f t="shared" si="16"/>
        <v>0.41411066291194154</v>
      </c>
      <c r="BA25" s="24">
        <v>120000</v>
      </c>
      <c r="BB25" s="24">
        <v>59590</v>
      </c>
      <c r="BC25" s="12">
        <f t="shared" si="17"/>
        <v>0.49658333333333332</v>
      </c>
      <c r="BD25" s="24">
        <v>130000</v>
      </c>
      <c r="BE25" s="24">
        <v>61810</v>
      </c>
      <c r="BF25" s="12">
        <f t="shared" si="18"/>
        <v>0.47546153846153844</v>
      </c>
      <c r="BG25" s="24">
        <v>2136516</v>
      </c>
      <c r="BH25" s="24">
        <v>1359018.31</v>
      </c>
      <c r="BI25" s="12">
        <f t="shared" si="19"/>
        <v>0.63609086475364573</v>
      </c>
      <c r="BJ25" s="26">
        <v>0</v>
      </c>
      <c r="BK25" s="26">
        <v>0</v>
      </c>
      <c r="BL25" s="32">
        <f t="shared" si="20"/>
        <v>0</v>
      </c>
      <c r="BM25" s="26">
        <v>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445000</v>
      </c>
      <c r="BT25" s="26">
        <v>179072</v>
      </c>
      <c r="BU25" s="12">
        <f t="shared" si="23"/>
        <v>0.40240898876404496</v>
      </c>
      <c r="BV25" s="26">
        <v>14000000</v>
      </c>
      <c r="BW25" s="26">
        <v>3348117.41</v>
      </c>
      <c r="BX25" s="25">
        <f t="shared" si="24"/>
        <v>0.23915124357142858</v>
      </c>
      <c r="BY25" s="26">
        <v>80000000</v>
      </c>
      <c r="BZ25" s="26">
        <v>37960906.869999997</v>
      </c>
      <c r="CA25" s="12">
        <f t="shared" si="25"/>
        <v>0.47451133587499994</v>
      </c>
      <c r="CB25" s="3">
        <f t="shared" si="29"/>
        <v>128002928.61</v>
      </c>
      <c r="CC25" s="3">
        <f>C25+F25+I25+L25+O25+R25+U25+X25+AA25+AD25+AG25+AJ25+AM25+AP25+AS25+AV25+AY25+BB25+BE25+BH25+BK25+BN25+BQ25+BT25+BW25+BZ25</f>
        <v>53342528.009999998</v>
      </c>
      <c r="CD25" s="19">
        <f t="shared" si="27"/>
        <v>0.41672896541706711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0</v>
      </c>
      <c r="F26" s="24">
        <v>0</v>
      </c>
      <c r="G26" s="32">
        <f t="shared" si="1"/>
        <v>0</v>
      </c>
      <c r="H26" s="24">
        <v>0</v>
      </c>
      <c r="I26" s="24">
        <v>0</v>
      </c>
      <c r="J26" s="25">
        <f t="shared" si="2"/>
        <v>0</v>
      </c>
      <c r="K26" s="35">
        <v>0</v>
      </c>
      <c r="L26" s="35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0</v>
      </c>
      <c r="U26" s="24">
        <v>0</v>
      </c>
      <c r="V26" s="25">
        <f t="shared" si="6"/>
        <v>0</v>
      </c>
      <c r="W26" s="24">
        <v>500000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0</v>
      </c>
      <c r="AG26" s="24">
        <v>0</v>
      </c>
      <c r="AH26" s="25">
        <f t="shared" si="10"/>
        <v>0</v>
      </c>
      <c r="AI26" s="24">
        <v>0</v>
      </c>
      <c r="AJ26" s="24">
        <v>0</v>
      </c>
      <c r="AK26" s="11">
        <f t="shared" si="11"/>
        <v>0</v>
      </c>
      <c r="AL26" s="24">
        <v>0</v>
      </c>
      <c r="AM26" s="24">
        <v>0</v>
      </c>
      <c r="AN26" s="12">
        <f t="shared" si="12"/>
        <v>0</v>
      </c>
      <c r="AO26" s="24">
        <v>0</v>
      </c>
      <c r="AP26" s="24">
        <v>0</v>
      </c>
      <c r="AQ26" s="12">
        <f t="shared" si="13"/>
        <v>0</v>
      </c>
      <c r="AR26" s="35">
        <v>0</v>
      </c>
      <c r="AS26" s="35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0</v>
      </c>
      <c r="AY26" s="24">
        <v>0</v>
      </c>
      <c r="AZ26" s="12">
        <f t="shared" si="16"/>
        <v>0</v>
      </c>
      <c r="BA26" s="24">
        <v>0</v>
      </c>
      <c r="BB26" s="24">
        <v>0</v>
      </c>
      <c r="BC26" s="12">
        <f t="shared" si="17"/>
        <v>0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0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0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12">
        <f t="shared" si="25"/>
        <v>0</v>
      </c>
      <c r="CB26" s="3">
        <f t="shared" si="29"/>
        <v>500000</v>
      </c>
      <c r="CC26" s="3">
        <f>C26+F26+I26+L26+O26+R26+U26+X26+AA26+AD26+AG26+AJ26+AM26+AP26+AS26+AV26+AY26+BB26+BE26+BH26+BK26+BN26+BQ26+BT26+BW26+BZ26</f>
        <v>0</v>
      </c>
      <c r="CD26" s="19">
        <f t="shared" si="27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717424143.88</v>
      </c>
      <c r="C27" s="3">
        <f>SUM(C13:C26)</f>
        <v>303348079.72999996</v>
      </c>
      <c r="D27" s="16">
        <f t="shared" si="0"/>
        <v>0.42282948283482846</v>
      </c>
      <c r="E27" s="3">
        <f>SUM(E13:E26)</f>
        <v>213593302.01999998</v>
      </c>
      <c r="F27" s="3">
        <f>SUM(F13:F26)</f>
        <v>91585297.679999977</v>
      </c>
      <c r="G27" s="16">
        <f t="shared" si="1"/>
        <v>0.42878356584151833</v>
      </c>
      <c r="H27" s="3">
        <f>SUM(H13:H26)</f>
        <v>1924132831.8099999</v>
      </c>
      <c r="I27" s="3">
        <f>SUM(I13:I26)</f>
        <v>843840149.87</v>
      </c>
      <c r="J27" s="16">
        <f t="shared" si="2"/>
        <v>0.43855607883173714</v>
      </c>
      <c r="K27" s="3">
        <f>SUM(K13:K26)</f>
        <v>1387819760.3199999</v>
      </c>
      <c r="L27" s="3">
        <f>SUM(L13:L26)</f>
        <v>619172864.28000009</v>
      </c>
      <c r="M27" s="16">
        <f t="shared" si="3"/>
        <v>0.44614789469291949</v>
      </c>
      <c r="N27" s="3">
        <f>SUM(N13:N26)</f>
        <v>493781662.35000002</v>
      </c>
      <c r="O27" s="3">
        <f>SUM(O13:O26)</f>
        <v>205997987.19</v>
      </c>
      <c r="P27" s="16">
        <f t="shared" si="4"/>
        <v>0.41718436081570293</v>
      </c>
      <c r="Q27" s="3">
        <f>SUM(Q13:Q26)</f>
        <v>398316235.69000006</v>
      </c>
      <c r="R27" s="3">
        <f>SUM(R13:R26)</f>
        <v>192499395.65999997</v>
      </c>
      <c r="S27" s="16">
        <f t="shared" si="5"/>
        <v>0.48328282508126941</v>
      </c>
      <c r="T27" s="3">
        <f>SUM(T13:T26)</f>
        <v>1373863728.4299998</v>
      </c>
      <c r="U27" s="3">
        <f>SUM(U13:U26)</f>
        <v>634606293.81999993</v>
      </c>
      <c r="V27" s="16">
        <f t="shared" si="6"/>
        <v>0.46191356587105209</v>
      </c>
      <c r="W27" s="3">
        <f>SUM(W13:W26)</f>
        <v>299856114.95999998</v>
      </c>
      <c r="X27" s="3">
        <f>SUM(X13:X26)</f>
        <v>117714352.80000003</v>
      </c>
      <c r="Y27" s="16">
        <f t="shared" si="7"/>
        <v>0.39256945890765915</v>
      </c>
      <c r="Z27" s="3">
        <f>SUM(Z13:Z26)</f>
        <v>1249669917.1599998</v>
      </c>
      <c r="AA27" s="3">
        <f>SUM(AA13:AA26)</f>
        <v>600508411.94000006</v>
      </c>
      <c r="AB27" s="16">
        <f t="shared" si="8"/>
        <v>0.48053362227420471</v>
      </c>
      <c r="AC27" s="3">
        <f>SUM(AC13:AC26)</f>
        <v>1171797747.4999998</v>
      </c>
      <c r="AD27" s="3">
        <f>SUM(AD13:AD26)</f>
        <v>456198677.04000002</v>
      </c>
      <c r="AE27" s="16">
        <f t="shared" si="9"/>
        <v>0.38931520222947014</v>
      </c>
      <c r="AF27" s="3">
        <f>SUM(AF13:AF26)</f>
        <v>326182656.27999997</v>
      </c>
      <c r="AG27" s="3">
        <f>SUM(AG13:AG26)</f>
        <v>156089431.59</v>
      </c>
      <c r="AH27" s="16">
        <f t="shared" si="10"/>
        <v>0.47853381712610293</v>
      </c>
      <c r="AI27" s="3">
        <f>SUM(AI13:AI26)</f>
        <v>1780984638.5100002</v>
      </c>
      <c r="AJ27" s="3">
        <f>SUM(AJ13:AJ26)</f>
        <v>703089437.92000008</v>
      </c>
      <c r="AK27" s="19">
        <f t="shared" si="11"/>
        <v>0.39477568908635607</v>
      </c>
      <c r="AL27" s="3">
        <f>SUM(AL13:AL26)</f>
        <v>2095479900.0900002</v>
      </c>
      <c r="AM27" s="3">
        <f>SUM(AM13:AM26)</f>
        <v>794567644.84000015</v>
      </c>
      <c r="AN27" s="16">
        <f t="shared" si="12"/>
        <v>0.37918170668488577</v>
      </c>
      <c r="AO27" s="3">
        <f>SUM(AO13:AO26)</f>
        <v>454278106.64000005</v>
      </c>
      <c r="AP27" s="3">
        <f>SUM(AP13:AP26)</f>
        <v>195899125.62</v>
      </c>
      <c r="AQ27" s="16">
        <f t="shared" si="13"/>
        <v>0.43123171193289178</v>
      </c>
      <c r="AR27" s="3">
        <f>SUM(AR13:AR26)</f>
        <v>525049741.91000003</v>
      </c>
      <c r="AS27" s="3">
        <f>SUM(AS13:AS26)</f>
        <v>197095711.12</v>
      </c>
      <c r="AT27" s="16">
        <f t="shared" si="14"/>
        <v>0.37538483573578185</v>
      </c>
      <c r="AU27" s="3">
        <f>SUM(AU13:AU26)</f>
        <v>386992942.32999998</v>
      </c>
      <c r="AV27" s="3">
        <f>SUM(AV13:AV26)</f>
        <v>161981583.47</v>
      </c>
      <c r="AW27" s="16">
        <f t="shared" si="15"/>
        <v>0.41856469654134842</v>
      </c>
      <c r="AX27" s="3">
        <f>SUM(AX13:AX26)</f>
        <v>574893517.87</v>
      </c>
      <c r="AY27" s="3">
        <f>SUM(AY13:AY26)</f>
        <v>242959846.25999996</v>
      </c>
      <c r="AZ27" s="16">
        <f t="shared" si="16"/>
        <v>0.42261712596825657</v>
      </c>
      <c r="BA27" s="3">
        <f>SUM(BA13:BA26)</f>
        <v>303838442.28999996</v>
      </c>
      <c r="BB27" s="3">
        <f>SUM(BB13:BB26)</f>
        <v>120759215.61000001</v>
      </c>
      <c r="BC27" s="16">
        <f t="shared" si="17"/>
        <v>0.39744548023564719</v>
      </c>
      <c r="BD27" s="3">
        <f>SUM(BD13:BD26)</f>
        <v>812762584.04000008</v>
      </c>
      <c r="BE27" s="3">
        <f>SUM(BE13:BE26)</f>
        <v>367428448.97999996</v>
      </c>
      <c r="BF27" s="16">
        <f t="shared" si="18"/>
        <v>0.45207352822963731</v>
      </c>
      <c r="BG27" s="3">
        <f>SUM(BG13:BG26)</f>
        <v>520459861.48000002</v>
      </c>
      <c r="BH27" s="3">
        <f>SUM(BH13:BH26)</f>
        <v>237957322.17999998</v>
      </c>
      <c r="BI27" s="16">
        <f t="shared" si="19"/>
        <v>0.45720590537632477</v>
      </c>
      <c r="BJ27" s="3">
        <f>SUM(BJ13:BJ26)</f>
        <v>296694554.05000001</v>
      </c>
      <c r="BK27" s="3">
        <f>SUM(BK13:BK26)</f>
        <v>144498444.37</v>
      </c>
      <c r="BL27" s="16">
        <f t="shared" si="20"/>
        <v>0.48702762621537238</v>
      </c>
      <c r="BM27" s="3">
        <f>SUM(BM13:BM26)</f>
        <v>666231244.17999995</v>
      </c>
      <c r="BN27" s="3">
        <f>SUM(BN13:BN26)</f>
        <v>275151535.23999995</v>
      </c>
      <c r="BO27" s="16">
        <f t="shared" si="21"/>
        <v>0.41299704516058466</v>
      </c>
      <c r="BP27" s="3">
        <f>SUM(BP13:BP26)</f>
        <v>408718903.58000004</v>
      </c>
      <c r="BQ27" s="3">
        <f>SUM(BQ13:BQ26)</f>
        <v>197554850.94999999</v>
      </c>
      <c r="BR27" s="16">
        <f t="shared" si="22"/>
        <v>0.48335139192144522</v>
      </c>
      <c r="BS27" s="3">
        <f>SUM(BS13:BS26)</f>
        <v>389267390.93000001</v>
      </c>
      <c r="BT27" s="3">
        <f>SUM(BT13:BT26)</f>
        <v>178163216.44999999</v>
      </c>
      <c r="BU27" s="16">
        <f t="shared" si="23"/>
        <v>0.45768852105579577</v>
      </c>
      <c r="BV27" s="3">
        <f>SUM(BV13:BV26)</f>
        <v>3760020501.73</v>
      </c>
      <c r="BW27" s="3">
        <f>SUM(BW13:BW26)</f>
        <v>1525549318.1000001</v>
      </c>
      <c r="BX27" s="16">
        <f t="shared" si="24"/>
        <v>0.40572898934941681</v>
      </c>
      <c r="BY27" s="3">
        <f>SUM(BY13:BY26)</f>
        <v>10076036988.379999</v>
      </c>
      <c r="BZ27" s="3">
        <f>SUM(BZ13:BZ26)</f>
        <v>4413432885.9499998</v>
      </c>
      <c r="CA27" s="16">
        <f t="shared" si="25"/>
        <v>0.43801277139412137</v>
      </c>
      <c r="CB27" s="3">
        <f t="shared" si="29"/>
        <v>32608147418.41</v>
      </c>
      <c r="CC27" s="3">
        <f>BZ27+BW27+BT27+BQ27+BN27+BK27+BH27+BE27+BB27+AY27+AV27+AS27+AP27+AM27+AJ27+AG27+AD27+AA27+X27+U27+R27+O27+L27+I27+F27+C27</f>
        <v>13977649528.660002</v>
      </c>
      <c r="CD27" s="19">
        <f t="shared" si="27"/>
        <v>0.42865512564410391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-15695654.580000043</v>
      </c>
      <c r="C28" s="3">
        <f>C12-C27</f>
        <v>385746.32000005245</v>
      </c>
      <c r="D28" s="16"/>
      <c r="E28" s="3">
        <f>E12-E27</f>
        <v>-248045.4999999702</v>
      </c>
      <c r="F28" s="3">
        <f>F12-F27</f>
        <v>5087598.2200000286</v>
      </c>
      <c r="G28" s="16"/>
      <c r="H28" s="3">
        <f>H12-H27</f>
        <v>-49111684.309999943</v>
      </c>
      <c r="I28" s="3">
        <f>I12-I27</f>
        <v>71965927.50999999</v>
      </c>
      <c r="J28" s="16"/>
      <c r="K28" s="3">
        <f>K12-K27</f>
        <v>-41614219.230000019</v>
      </c>
      <c r="L28" s="3">
        <f>L12-L27</f>
        <v>9133516.0699999332</v>
      </c>
      <c r="M28" s="16"/>
      <c r="N28" s="3">
        <f>N12-N27</f>
        <v>-38005617.700000048</v>
      </c>
      <c r="O28" s="3">
        <f>O12-O27</f>
        <v>-11273275.49000001</v>
      </c>
      <c r="P28" s="16"/>
      <c r="Q28" s="3">
        <f>Q12-Q27</f>
        <v>-5322478.2900000811</v>
      </c>
      <c r="R28" s="3">
        <f>R12-R27</f>
        <v>-1482035.5599999726</v>
      </c>
      <c r="S28" s="16"/>
      <c r="T28" s="3">
        <f>T12-T27</f>
        <v>-71293778.619999886</v>
      </c>
      <c r="U28" s="3">
        <f>U12-U27</f>
        <v>-43593207.449999928</v>
      </c>
      <c r="V28" s="16"/>
      <c r="W28" s="3">
        <f>W12-W27</f>
        <v>-15470707.469999969</v>
      </c>
      <c r="X28" s="3">
        <f>X12-X27</f>
        <v>3448159.4099999666</v>
      </c>
      <c r="Y28" s="16"/>
      <c r="Z28" s="3">
        <f>Z12-Z27</f>
        <v>-55183589.509999752</v>
      </c>
      <c r="AA28" s="3">
        <f>AA12-AA27</f>
        <v>-16840415.7700001</v>
      </c>
      <c r="AB28" s="16"/>
      <c r="AC28" s="3">
        <f>AC12-AC27</f>
        <v>-57881940.649999857</v>
      </c>
      <c r="AD28" s="3">
        <f>AD12-AD27</f>
        <v>50123388.73999995</v>
      </c>
      <c r="AE28" s="16"/>
      <c r="AF28" s="3">
        <f>AF12-AF27</f>
        <v>-2000000</v>
      </c>
      <c r="AG28" s="3">
        <f>AG12-AG27</f>
        <v>-1286411.8100000024</v>
      </c>
      <c r="AH28" s="16"/>
      <c r="AI28" s="3">
        <f>AI12-AI27</f>
        <v>-31353013.260000229</v>
      </c>
      <c r="AJ28" s="3">
        <f>AJ12-AJ27</f>
        <v>58489939.399999976</v>
      </c>
      <c r="AK28" s="19"/>
      <c r="AL28" s="3">
        <f>AL12-AL27</f>
        <v>-30986810.940000057</v>
      </c>
      <c r="AM28" s="3">
        <f>AM12-AM27</f>
        <v>40862049.929999828</v>
      </c>
      <c r="AN28" s="16"/>
      <c r="AO28" s="3">
        <f>AO12-AO27</f>
        <v>-21225119.570000052</v>
      </c>
      <c r="AP28" s="3">
        <f>AP12-AP27</f>
        <v>9724839.7400000095</v>
      </c>
      <c r="AQ28" s="16"/>
      <c r="AR28" s="3">
        <f>AR12-AR27</f>
        <v>-17525071.400000036</v>
      </c>
      <c r="AS28" s="3">
        <f>AS12-AS27</f>
        <v>234208.65999999642</v>
      </c>
      <c r="AT28" s="16"/>
      <c r="AU28" s="3">
        <f>AU12-AU27</f>
        <v>-4344480.3100000024</v>
      </c>
      <c r="AV28" s="3">
        <f>AV12-AV27</f>
        <v>-185433.78999999166</v>
      </c>
      <c r="AW28" s="16"/>
      <c r="AX28" s="3">
        <f>AX12-AX27</f>
        <v>-42098026.579999983</v>
      </c>
      <c r="AY28" s="3">
        <f>AY12-AY27</f>
        <v>28232668.400000066</v>
      </c>
      <c r="AZ28" s="16"/>
      <c r="BA28" s="3">
        <f>BA12-BA27</f>
        <v>-22513244.979999959</v>
      </c>
      <c r="BB28" s="3">
        <f>BB12-BB27</f>
        <v>14074558.359999985</v>
      </c>
      <c r="BC28" s="16"/>
      <c r="BD28" s="3">
        <f>BD12-BD27</f>
        <v>-48916409.840000033</v>
      </c>
      <c r="BE28" s="3">
        <f>BE12-BE27</f>
        <v>-33785880.73999995</v>
      </c>
      <c r="BF28" s="16"/>
      <c r="BG28" s="3">
        <f>BG12-BG27</f>
        <v>-16158921.620000005</v>
      </c>
      <c r="BH28" s="3">
        <f>BH12-BH27</f>
        <v>7449287.2300000191</v>
      </c>
      <c r="BI28" s="16"/>
      <c r="BJ28" s="3">
        <f>BJ12-BJ27</f>
        <v>-1066912.4100000262</v>
      </c>
      <c r="BK28" s="3">
        <f>BK12-BK27</f>
        <v>-3788276.1100000143</v>
      </c>
      <c r="BL28" s="16"/>
      <c r="BM28" s="3">
        <f>BM12-BM27</f>
        <v>-39447898.079999924</v>
      </c>
      <c r="BN28" s="3">
        <f>BN12-BN27</f>
        <v>16484868.770000041</v>
      </c>
      <c r="BO28" s="16"/>
      <c r="BP28" s="3">
        <f>BP12-BP27</f>
        <v>-9494894.2700000405</v>
      </c>
      <c r="BQ28" s="3">
        <f>BQ12-BQ27</f>
        <v>3127677.1899999976</v>
      </c>
      <c r="BR28" s="16"/>
      <c r="BS28" s="3">
        <f>BS12-BS27</f>
        <v>-19683818.220000029</v>
      </c>
      <c r="BT28" s="3">
        <f>BT12-BT27</f>
        <v>-8376362.1299999952</v>
      </c>
      <c r="BU28" s="16"/>
      <c r="BV28" s="3">
        <f>BV12-BV27</f>
        <v>-208116733.3499999</v>
      </c>
      <c r="BW28" s="3">
        <f>BW12-BW27</f>
        <v>50892162.249999762</v>
      </c>
      <c r="BX28" s="16"/>
      <c r="BY28" s="3">
        <f>BY12-BY27</f>
        <v>-355326018</v>
      </c>
      <c r="BZ28" s="3">
        <f>BZ12-BZ27</f>
        <v>17573110.619999886</v>
      </c>
      <c r="CA28" s="16"/>
      <c r="CB28" s="3">
        <f t="shared" si="29"/>
        <v>-1220085088.6900001</v>
      </c>
      <c r="CC28" s="3">
        <f>BZ28+BW28+BT28+BQ28+BN28+BK28+BH28+BE28+BB28+AY28+AV28+AS28+AP28+AM28+AJ28+AG28+AD28+AA28+X28+U28+R28+O28+L28+I28+F28+C28</f>
        <v>266678407.96999952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S27" sqref="BS27:BT27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8" t="s">
        <v>76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9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61</v>
      </c>
      <c r="D4" s="46" t="s">
        <v>27</v>
      </c>
      <c r="E4" s="44" t="s">
        <v>26</v>
      </c>
      <c r="F4" s="44" t="s">
        <v>61</v>
      </c>
      <c r="G4" s="46" t="s">
        <v>27</v>
      </c>
      <c r="H4" s="44" t="s">
        <v>26</v>
      </c>
      <c r="I4" s="44" t="s">
        <v>61</v>
      </c>
      <c r="J4" s="46" t="s">
        <v>27</v>
      </c>
      <c r="K4" s="44" t="s">
        <v>26</v>
      </c>
      <c r="L4" s="44" t="s">
        <v>61</v>
      </c>
      <c r="M4" s="46" t="s">
        <v>27</v>
      </c>
      <c r="N4" s="44" t="s">
        <v>26</v>
      </c>
      <c r="O4" s="44" t="s">
        <v>61</v>
      </c>
      <c r="P4" s="46" t="s">
        <v>27</v>
      </c>
      <c r="Q4" s="44" t="s">
        <v>26</v>
      </c>
      <c r="R4" s="44" t="s">
        <v>61</v>
      </c>
      <c r="S4" s="46" t="s">
        <v>27</v>
      </c>
      <c r="T4" s="44" t="s">
        <v>26</v>
      </c>
      <c r="U4" s="44" t="s">
        <v>61</v>
      </c>
      <c r="V4" s="46" t="s">
        <v>27</v>
      </c>
      <c r="W4" s="44" t="s">
        <v>26</v>
      </c>
      <c r="X4" s="44" t="s">
        <v>61</v>
      </c>
      <c r="Y4" s="46" t="s">
        <v>27</v>
      </c>
      <c r="Z4" s="44" t="s">
        <v>26</v>
      </c>
      <c r="AA4" s="44" t="s">
        <v>61</v>
      </c>
      <c r="AB4" s="46" t="s">
        <v>27</v>
      </c>
      <c r="AC4" s="44" t="s">
        <v>26</v>
      </c>
      <c r="AD4" s="44" t="s">
        <v>61</v>
      </c>
      <c r="AE4" s="46" t="s">
        <v>27</v>
      </c>
      <c r="AF4" s="44" t="s">
        <v>26</v>
      </c>
      <c r="AG4" s="44" t="s">
        <v>61</v>
      </c>
      <c r="AH4" s="46" t="s">
        <v>27</v>
      </c>
      <c r="AI4" s="44" t="s">
        <v>26</v>
      </c>
      <c r="AJ4" s="44" t="s">
        <v>61</v>
      </c>
      <c r="AK4" s="46" t="s">
        <v>27</v>
      </c>
      <c r="AL4" s="44" t="s">
        <v>26</v>
      </c>
      <c r="AM4" s="44" t="s">
        <v>61</v>
      </c>
      <c r="AN4" s="46" t="s">
        <v>27</v>
      </c>
      <c r="AO4" s="44" t="s">
        <v>26</v>
      </c>
      <c r="AP4" s="44" t="s">
        <v>61</v>
      </c>
      <c r="AQ4" s="46" t="s">
        <v>27</v>
      </c>
      <c r="AR4" s="44" t="s">
        <v>26</v>
      </c>
      <c r="AS4" s="44" t="s">
        <v>61</v>
      </c>
      <c r="AT4" s="46" t="s">
        <v>27</v>
      </c>
      <c r="AU4" s="44" t="s">
        <v>26</v>
      </c>
      <c r="AV4" s="44" t="s">
        <v>61</v>
      </c>
      <c r="AW4" s="46" t="s">
        <v>27</v>
      </c>
      <c r="AX4" s="44" t="s">
        <v>26</v>
      </c>
      <c r="AY4" s="44" t="s">
        <v>61</v>
      </c>
      <c r="AZ4" s="46" t="s">
        <v>27</v>
      </c>
      <c r="BA4" s="44" t="s">
        <v>26</v>
      </c>
      <c r="BB4" s="44" t="s">
        <v>61</v>
      </c>
      <c r="BC4" s="46" t="s">
        <v>27</v>
      </c>
      <c r="BD4" s="44" t="s">
        <v>26</v>
      </c>
      <c r="BE4" s="44" t="s">
        <v>61</v>
      </c>
      <c r="BF4" s="46" t="s">
        <v>27</v>
      </c>
      <c r="BG4" s="44" t="s">
        <v>26</v>
      </c>
      <c r="BH4" s="44" t="s">
        <v>61</v>
      </c>
      <c r="BI4" s="46" t="s">
        <v>27</v>
      </c>
      <c r="BJ4" s="44" t="s">
        <v>26</v>
      </c>
      <c r="BK4" s="44" t="s">
        <v>61</v>
      </c>
      <c r="BL4" s="46" t="s">
        <v>27</v>
      </c>
      <c r="BM4" s="44" t="s">
        <v>26</v>
      </c>
      <c r="BN4" s="44" t="s">
        <v>61</v>
      </c>
      <c r="BO4" s="46" t="s">
        <v>27</v>
      </c>
      <c r="BP4" s="44" t="s">
        <v>26</v>
      </c>
      <c r="BQ4" s="44" t="s">
        <v>61</v>
      </c>
      <c r="BR4" s="46" t="s">
        <v>27</v>
      </c>
      <c r="BS4" s="44" t="s">
        <v>26</v>
      </c>
      <c r="BT4" s="44" t="s">
        <v>61</v>
      </c>
      <c r="BU4" s="46" t="s">
        <v>27</v>
      </c>
      <c r="BV4" s="44" t="s">
        <v>26</v>
      </c>
      <c r="BW4" s="44" t="s">
        <v>61</v>
      </c>
      <c r="BX4" s="46" t="s">
        <v>27</v>
      </c>
      <c r="BY4" s="44" t="s">
        <v>26</v>
      </c>
      <c r="BZ4" s="44" t="s">
        <v>61</v>
      </c>
      <c r="CA4" s="46" t="s">
        <v>27</v>
      </c>
      <c r="CB4" s="44" t="s">
        <v>26</v>
      </c>
      <c r="CC4" s="44" t="s">
        <v>61</v>
      </c>
      <c r="CD4" s="46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7"/>
      <c r="CF5" s="23"/>
      <c r="CG5" s="23"/>
      <c r="CH5" s="23"/>
      <c r="CI5" s="23"/>
    </row>
    <row r="6" spans="1:87" ht="15.6" x14ac:dyDescent="0.25">
      <c r="A6" s="5" t="s">
        <v>28</v>
      </c>
      <c r="B6" s="24">
        <v>233665438.13</v>
      </c>
      <c r="C6" s="24">
        <v>123364882.06</v>
      </c>
      <c r="D6" s="25">
        <f>IF(B6&gt;0,C6/B6,0)</f>
        <v>0.5279551954592695</v>
      </c>
      <c r="E6" s="26">
        <v>57608127</v>
      </c>
      <c r="F6" s="26">
        <v>29468005.899999999</v>
      </c>
      <c r="G6" s="25">
        <f>IF(E6&gt;0,F6/E6,0)</f>
        <v>0.51152515165091206</v>
      </c>
      <c r="H6" s="26">
        <v>989027710.14999998</v>
      </c>
      <c r="I6" s="26">
        <v>638843706.36000001</v>
      </c>
      <c r="J6" s="25">
        <f>IF(H6&gt;0,I6/H6,0)</f>
        <v>0.64593104905332765</v>
      </c>
      <c r="K6" s="26">
        <v>500563872</v>
      </c>
      <c r="L6" s="26">
        <v>279032203.44999999</v>
      </c>
      <c r="M6" s="25">
        <f>IF(K6&gt;0,L6/K6,0)</f>
        <v>0.55743576206394696</v>
      </c>
      <c r="N6" s="26">
        <v>155286700.46000001</v>
      </c>
      <c r="O6" s="26">
        <v>75373237.900000006</v>
      </c>
      <c r="P6" s="25">
        <f>IF(N6&gt;0,O6/N6,0)</f>
        <v>0.48538115419237238</v>
      </c>
      <c r="Q6" s="26">
        <v>91587205</v>
      </c>
      <c r="R6" s="26">
        <v>48993251.109999999</v>
      </c>
      <c r="S6" s="25">
        <f>IF(Q6&gt;0,R6/Q6,0)</f>
        <v>0.53493554159666734</v>
      </c>
      <c r="T6" s="26">
        <v>598801303.88</v>
      </c>
      <c r="U6" s="26">
        <v>334046564.19</v>
      </c>
      <c r="V6" s="25">
        <f>IF(T6&gt;0,U6/T6,0)</f>
        <v>0.55785877890630486</v>
      </c>
      <c r="W6" s="26">
        <v>85051730.430000007</v>
      </c>
      <c r="X6" s="26">
        <v>86623168.829999998</v>
      </c>
      <c r="Y6" s="25">
        <f>IF(W6&gt;0,X6/W6,0)</f>
        <v>1.0184762660566129</v>
      </c>
      <c r="Z6" s="26">
        <v>381035098.11000001</v>
      </c>
      <c r="AA6" s="26">
        <v>195407774.77000001</v>
      </c>
      <c r="AB6" s="25">
        <f>IF(Z6&gt;0,AA6/Z6,0)</f>
        <v>0.51283405581075436</v>
      </c>
      <c r="AC6" s="26">
        <v>345143836.60000002</v>
      </c>
      <c r="AD6" s="26">
        <v>203643165.75</v>
      </c>
      <c r="AE6" s="25">
        <f>IF(AC6&gt;0,AD6/AC6,0)</f>
        <v>0.59002405419167203</v>
      </c>
      <c r="AF6" s="26">
        <v>65918952.32</v>
      </c>
      <c r="AG6" s="26">
        <v>34692649.140000001</v>
      </c>
      <c r="AH6" s="25">
        <f>IF(AF6&gt;0,AG6/AF6,0)</f>
        <v>0.5262924837091828</v>
      </c>
      <c r="AI6" s="26">
        <v>412742295</v>
      </c>
      <c r="AJ6" s="26">
        <v>222982834.84999999</v>
      </c>
      <c r="AK6" s="11">
        <f>IF(AI6&gt;0,AJ6/AI6,0)</f>
        <v>0.54024711678748594</v>
      </c>
      <c r="AL6" s="26">
        <v>624750657.53999996</v>
      </c>
      <c r="AM6" s="26">
        <v>368366136.19</v>
      </c>
      <c r="AN6" s="12">
        <f>IF(AL6&gt;0,AM6/AL6,0)</f>
        <v>0.58962104600332521</v>
      </c>
      <c r="AO6" s="26">
        <v>189730911.38999999</v>
      </c>
      <c r="AP6" s="26">
        <v>91213396.680000007</v>
      </c>
      <c r="AQ6" s="12">
        <f>IF(AO6&gt;0,AP6/AO6,0)</f>
        <v>0.48075137578666333</v>
      </c>
      <c r="AR6" s="26">
        <v>108494294</v>
      </c>
      <c r="AS6" s="26">
        <v>60350720.289999999</v>
      </c>
      <c r="AT6" s="12">
        <f>IF(AR6&gt;0,AS6/AR6,0)</f>
        <v>0.55625709025766834</v>
      </c>
      <c r="AU6" s="26">
        <v>117389051.02</v>
      </c>
      <c r="AV6" s="26">
        <v>58144570.130000003</v>
      </c>
      <c r="AW6" s="12">
        <f>IF(AU6&gt;0,AV6/AU6,0)</f>
        <v>0.49531510498448195</v>
      </c>
      <c r="AX6" s="26">
        <v>121347282.25</v>
      </c>
      <c r="AY6" s="26">
        <v>88960688.909999996</v>
      </c>
      <c r="AZ6" s="12">
        <f>IF(AX6&gt;0,AY6/AX6,0)</f>
        <v>0.73310821025824824</v>
      </c>
      <c r="BA6" s="26">
        <v>64975045.479999997</v>
      </c>
      <c r="BB6" s="26">
        <v>39645230.539999999</v>
      </c>
      <c r="BC6" s="12">
        <f>IF(BA6&gt;0,BB6/BA6,0)</f>
        <v>0.61016087402667873</v>
      </c>
      <c r="BD6" s="26">
        <v>292209752.42000002</v>
      </c>
      <c r="BE6" s="26">
        <v>157813838.08000001</v>
      </c>
      <c r="BF6" s="12">
        <f>IF(BD6&gt;0,BE6/BD6,0)</f>
        <v>0.54007040070712775</v>
      </c>
      <c r="BG6" s="26">
        <v>223448328</v>
      </c>
      <c r="BH6" s="26">
        <v>123053546.19</v>
      </c>
      <c r="BI6" s="12">
        <f>IF(BG6&gt;0,BH6/BG6,0)</f>
        <v>0.55070247019257179</v>
      </c>
      <c r="BJ6" s="26">
        <v>58574525.840000004</v>
      </c>
      <c r="BK6" s="26">
        <v>33133760.030000001</v>
      </c>
      <c r="BL6" s="12">
        <f>IF(BJ6&gt;0,BK6/BJ6,0)</f>
        <v>0.56566842931869299</v>
      </c>
      <c r="BM6" s="26">
        <v>221507507.99000001</v>
      </c>
      <c r="BN6" s="26">
        <v>123199820.78</v>
      </c>
      <c r="BO6" s="12">
        <f>IF(BM6&gt;0,BN6/BM6,0)</f>
        <v>0.55618801320974576</v>
      </c>
      <c r="BP6" s="26">
        <v>90607903.069999993</v>
      </c>
      <c r="BQ6" s="26">
        <v>59755391.020000003</v>
      </c>
      <c r="BR6" s="12">
        <f>IF(BP6&gt;0,BQ6/BP6,0)</f>
        <v>0.65949424934638878</v>
      </c>
      <c r="BS6" s="26">
        <v>159235276.37</v>
      </c>
      <c r="BT6" s="26">
        <v>77755014.870000005</v>
      </c>
      <c r="BU6" s="12">
        <f>IF(BS6&gt;0,BT6/BS6,0)</f>
        <v>0.48830269675500798</v>
      </c>
      <c r="BV6" s="26">
        <v>1928352006.2</v>
      </c>
      <c r="BW6" s="26">
        <v>1190450173.6500001</v>
      </c>
      <c r="BX6" s="25">
        <f>IF(BV6&gt;0,BW6/BV6,0)</f>
        <v>0.61734069807923431</v>
      </c>
      <c r="BY6" s="24">
        <v>4106028248</v>
      </c>
      <c r="BZ6" s="24">
        <v>2566612337.4000001</v>
      </c>
      <c r="CA6" s="12">
        <f>IF(BY6&gt;0,BZ6/BY6,0)</f>
        <v>0.6250839454526812</v>
      </c>
      <c r="CB6" s="3">
        <f>B6+E6+H6+K6+N6+Q6+T6+W6+Z6+AC6+AF6+AI6+AL6+AO6+AR6+AU6+AX6+BA6+BD6+BG6+BJ6+BM6+BP6+BS6+BV6+BY6</f>
        <v>12223083058.65</v>
      </c>
      <c r="CC6" s="3">
        <f>C6+F6+I6+L6+O6+R6+U6+X6+AA6+AD6+AG6+AJ6+AM6+AP6+AS6+AV6+AY6+BB6+BE6+BH6+BK6+BN6+BQ6+BT6+BW6+BZ6</f>
        <v>7310926069.0699997</v>
      </c>
      <c r="CD6" s="19">
        <f>IF(CB6&gt;0,CC6/CB6,0)</f>
        <v>0.59812455122737818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1861609</v>
      </c>
      <c r="C7" s="24">
        <v>1085939</v>
      </c>
      <c r="D7" s="25">
        <f t="shared" ref="D7:D27" si="0">IF(B7&gt;0,C7/B7,0)</f>
        <v>0.58333355715405333</v>
      </c>
      <c r="E7" s="26">
        <v>26538760</v>
      </c>
      <c r="F7" s="26">
        <v>15480943</v>
      </c>
      <c r="G7" s="25">
        <f t="shared" ref="G7:G27" si="1">IF(E7&gt;0,F7/E7,0)</f>
        <v>0.58333332077308808</v>
      </c>
      <c r="H7" s="26">
        <v>0</v>
      </c>
      <c r="I7" s="26">
        <v>0</v>
      </c>
      <c r="J7" s="25">
        <f t="shared" ref="J7:J27" si="2">IF(H7&gt;0,I7/H7,0)</f>
        <v>0</v>
      </c>
      <c r="K7" s="26">
        <v>395089</v>
      </c>
      <c r="L7" s="26">
        <v>395089</v>
      </c>
      <c r="M7" s="25">
        <f t="shared" ref="M7:M27" si="3">IF(K7&gt;0,L7/K7,0)</f>
        <v>1</v>
      </c>
      <c r="N7" s="26">
        <v>247618</v>
      </c>
      <c r="O7" s="26">
        <v>247618</v>
      </c>
      <c r="P7" s="25">
        <f t="shared" ref="P7:P27" si="4">IF(N7&gt;0,O7/N7,0)</f>
        <v>1</v>
      </c>
      <c r="Q7" s="26">
        <v>44353961</v>
      </c>
      <c r="R7" s="26">
        <v>25873144</v>
      </c>
      <c r="S7" s="25">
        <f t="shared" ref="S7:S27" si="5">IF(Q7&gt;0,R7/Q7,0)</f>
        <v>0.58333333521215835</v>
      </c>
      <c r="T7" s="26">
        <v>439013</v>
      </c>
      <c r="U7" s="26">
        <v>439013</v>
      </c>
      <c r="V7" s="25">
        <f t="shared" ref="V7:V27" si="6">IF(T7&gt;0,U7/T7,0)</f>
        <v>1</v>
      </c>
      <c r="W7" s="26">
        <v>17632030</v>
      </c>
      <c r="X7" s="26">
        <v>10285351</v>
      </c>
      <c r="Y7" s="25">
        <f t="shared" ref="Y7:Y27" si="7">IF(W7&gt;0,X7/W7,0)</f>
        <v>0.58333334278582782</v>
      </c>
      <c r="Z7" s="26">
        <v>373749</v>
      </c>
      <c r="AA7" s="26">
        <v>373749</v>
      </c>
      <c r="AB7" s="25">
        <f t="shared" ref="AB7:AB27" si="8">IF(Z7&gt;0,AA7/Z7,0)</f>
        <v>1</v>
      </c>
      <c r="AC7" s="26">
        <v>446834</v>
      </c>
      <c r="AD7" s="26">
        <v>446834</v>
      </c>
      <c r="AE7" s="25">
        <f t="shared" ref="AE7:AE27" si="9">IF(AC7&gt;0,AD7/AC7,0)</f>
        <v>1</v>
      </c>
      <c r="AF7" s="26">
        <v>49399478</v>
      </c>
      <c r="AG7" s="26">
        <v>28816362</v>
      </c>
      <c r="AH7" s="25">
        <f t="shared" ref="AH7:AH27" si="10">IF(AF7&gt;0,AG7/AF7,0)</f>
        <v>0.58333332995947851</v>
      </c>
      <c r="AI7" s="26">
        <v>440358</v>
      </c>
      <c r="AJ7" s="26">
        <v>440358</v>
      </c>
      <c r="AK7" s="11">
        <f t="shared" ref="AK7:AK27" si="11">IF(AI7&gt;0,AJ7/AI7,0)</f>
        <v>1</v>
      </c>
      <c r="AL7" s="26">
        <v>339241</v>
      </c>
      <c r="AM7" s="26">
        <v>339241</v>
      </c>
      <c r="AN7" s="12">
        <f t="shared" ref="AN7:AN27" si="12">IF(AL7&gt;0,AM7/AL7,0)</f>
        <v>1</v>
      </c>
      <c r="AO7" s="26">
        <v>958697</v>
      </c>
      <c r="AP7" s="26">
        <v>559349</v>
      </c>
      <c r="AQ7" s="12">
        <f t="shared" ref="AQ7:AQ27" si="13">IF(AO7&gt;0,AP7/AO7,0)</f>
        <v>0.58344711624214951</v>
      </c>
      <c r="AR7" s="26">
        <v>50771037</v>
      </c>
      <c r="AS7" s="26">
        <v>29616438</v>
      </c>
      <c r="AT7" s="12">
        <f t="shared" ref="AT7:AT27" si="14">IF(AR7&gt;0,AS7/AR7,0)</f>
        <v>0.58333332840926611</v>
      </c>
      <c r="AU7" s="26">
        <v>54204166</v>
      </c>
      <c r="AV7" s="26">
        <v>31619098</v>
      </c>
      <c r="AW7" s="12">
        <f t="shared" ref="AW7:AW27" si="15">IF(AU7&gt;0,AV7/AU7,0)</f>
        <v>0.58333335485689419</v>
      </c>
      <c r="AX7" s="26">
        <v>32350805</v>
      </c>
      <c r="AY7" s="26">
        <v>18871303</v>
      </c>
      <c r="AZ7" s="12">
        <f t="shared" ref="AZ7:AZ27" si="16">IF(AX7&gt;0,AY7/AX7,0)</f>
        <v>0.58333333590926095</v>
      </c>
      <c r="BA7" s="26">
        <v>34459030</v>
      </c>
      <c r="BB7" s="26">
        <v>20101101</v>
      </c>
      <c r="BC7" s="12">
        <f t="shared" ref="BC7:BC27" si="17">IF(BA7&gt;0,BB7/BA7,0)</f>
        <v>0.58333333816999489</v>
      </c>
      <c r="BD7" s="26">
        <v>4574857</v>
      </c>
      <c r="BE7" s="26">
        <v>2668667</v>
      </c>
      <c r="BF7" s="12">
        <f t="shared" ref="BF7:BF27" si="18">IF(BD7&gt;0,BE7/BD7,0)</f>
        <v>0.58333342441086133</v>
      </c>
      <c r="BG7" s="26">
        <v>202376</v>
      </c>
      <c r="BH7" s="26">
        <v>202376</v>
      </c>
      <c r="BI7" s="25">
        <f t="shared" ref="BI7:BI27" si="19">IF(BG7&gt;0,BH7/BG7,0)</f>
        <v>1</v>
      </c>
      <c r="BJ7" s="26">
        <v>32735812</v>
      </c>
      <c r="BK7" s="26">
        <v>19095890</v>
      </c>
      <c r="BL7" s="12">
        <f t="shared" ref="BL7:BL27" si="20">IF(BJ7&gt;0,BK7/BJ7,0)</f>
        <v>0.58333332315080499</v>
      </c>
      <c r="BM7" s="26">
        <v>601413</v>
      </c>
      <c r="BN7" s="26">
        <v>601413</v>
      </c>
      <c r="BO7" s="25">
        <f t="shared" ref="BO7:BO27" si="21">IF(BM7&gt;0,BN7/BM7,0)</f>
        <v>1</v>
      </c>
      <c r="BP7" s="26">
        <v>41346709</v>
      </c>
      <c r="BQ7" s="26">
        <v>24118914</v>
      </c>
      <c r="BR7" s="12">
        <f t="shared" ref="BR7:BR27" si="22">IF(BP7&gt;0,BQ7/BP7,0)</f>
        <v>0.58333334341071741</v>
      </c>
      <c r="BS7" s="26">
        <v>2249756</v>
      </c>
      <c r="BT7" s="26">
        <v>1312358</v>
      </c>
      <c r="BU7" s="12">
        <f t="shared" ref="BU7:BU27" si="23">IF(BS7&gt;0,BT7/BS7,0)</f>
        <v>0.58333348149754904</v>
      </c>
      <c r="BV7" s="26">
        <v>0</v>
      </c>
      <c r="BW7" s="26">
        <v>0</v>
      </c>
      <c r="BX7" s="25">
        <f t="shared" ref="BX7:BX27" si="24">IF(BV7&gt;0,BW7/BV7,0)</f>
        <v>0</v>
      </c>
      <c r="BY7" s="24">
        <v>0</v>
      </c>
      <c r="BZ7" s="24">
        <v>0</v>
      </c>
      <c r="CA7" s="12">
        <f t="shared" ref="CA7:CA27" si="25">IF(BY7&gt;0,BZ7/BY7,0)</f>
        <v>0</v>
      </c>
      <c r="CB7" s="3">
        <f>B7+E7+H7+K7+N7+Q7+T7+W7+Z7+AC7+AF7+AI7+AL7+AO7+AR7+AU7+AX7+BA7+BD7+BG7+BJ7+BM7+BP7+BS7+BV7+BY7</f>
        <v>396922398</v>
      </c>
      <c r="CC7" s="3">
        <f t="shared" ref="CC7:CC11" si="26">BZ7+BW7+BT7+BQ7+BN7+BK7+BH7+BE7+BB7+AY7+AV7+AS7+AP7+AM7+AJ7+AG7+AD7+AA7+X7+U7+R7+O7+L7+I7+F7+C7</f>
        <v>232990548</v>
      </c>
      <c r="CD7" s="19">
        <f t="shared" ref="CD7:CD27" si="27">IF(CB7&gt;0,CC7/CB7,0)</f>
        <v>0.58699269472820226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78390132.189999998</v>
      </c>
      <c r="C8" s="24">
        <v>37929964.359999999</v>
      </c>
      <c r="D8" s="25">
        <f t="shared" si="0"/>
        <v>0.48386146700284066</v>
      </c>
      <c r="E8" s="26">
        <v>10805816</v>
      </c>
      <c r="F8" s="26">
        <v>8319767.54</v>
      </c>
      <c r="G8" s="25">
        <f t="shared" si="1"/>
        <v>0.76993422245946075</v>
      </c>
      <c r="H8" s="26">
        <v>71442244.849999994</v>
      </c>
      <c r="I8" s="26">
        <v>27231104.550000001</v>
      </c>
      <c r="J8" s="25">
        <f t="shared" si="2"/>
        <v>0.38116249856334133</v>
      </c>
      <c r="K8" s="26">
        <v>113543065.31999999</v>
      </c>
      <c r="L8" s="26">
        <v>86684460.870000005</v>
      </c>
      <c r="M8" s="25">
        <f t="shared" si="3"/>
        <v>0.76345006738805221</v>
      </c>
      <c r="N8" s="26">
        <v>49443663.710000001</v>
      </c>
      <c r="O8" s="26">
        <v>21055037.489999998</v>
      </c>
      <c r="P8" s="25">
        <f t="shared" si="4"/>
        <v>0.42583894295320207</v>
      </c>
      <c r="Q8" s="26">
        <v>26512957.399999999</v>
      </c>
      <c r="R8" s="26">
        <v>21630284</v>
      </c>
      <c r="S8" s="25">
        <f t="shared" si="5"/>
        <v>0.81583822105036086</v>
      </c>
      <c r="T8" s="26">
        <v>88250318.900000006</v>
      </c>
      <c r="U8" s="26">
        <v>69290825.670000002</v>
      </c>
      <c r="V8" s="25">
        <f t="shared" si="6"/>
        <v>0.78516232613863102</v>
      </c>
      <c r="W8" s="26">
        <v>63370917.210000001</v>
      </c>
      <c r="X8" s="26">
        <v>39068533.740000002</v>
      </c>
      <c r="Y8" s="25">
        <f t="shared" si="7"/>
        <v>0.61650573259865871</v>
      </c>
      <c r="Z8" s="26">
        <v>225398506.02000001</v>
      </c>
      <c r="AA8" s="26">
        <v>161364002.99000001</v>
      </c>
      <c r="AB8" s="25">
        <f t="shared" si="8"/>
        <v>0.71590537949564714</v>
      </c>
      <c r="AC8" s="26">
        <v>171511732.37</v>
      </c>
      <c r="AD8" s="26">
        <v>127396543.48</v>
      </c>
      <c r="AE8" s="25">
        <f t="shared" si="9"/>
        <v>0.74278617398120095</v>
      </c>
      <c r="AF8" s="26">
        <v>31954534.960000001</v>
      </c>
      <c r="AG8" s="26">
        <v>22524117.93</v>
      </c>
      <c r="AH8" s="25">
        <f t="shared" si="10"/>
        <v>0.70488016671796994</v>
      </c>
      <c r="AI8" s="26">
        <v>500198866.25</v>
      </c>
      <c r="AJ8" s="26">
        <v>168149032.31</v>
      </c>
      <c r="AK8" s="11">
        <f t="shared" si="11"/>
        <v>0.33616436112823755</v>
      </c>
      <c r="AL8" s="26">
        <v>610311542.76999998</v>
      </c>
      <c r="AM8" s="26">
        <v>149674595.77000001</v>
      </c>
      <c r="AN8" s="12">
        <f t="shared" si="12"/>
        <v>0.24524293787837778</v>
      </c>
      <c r="AO8" s="26">
        <v>52034607.719999999</v>
      </c>
      <c r="AP8" s="26">
        <v>40768598.859999999</v>
      </c>
      <c r="AQ8" s="12">
        <f t="shared" si="13"/>
        <v>0.78349007797612735</v>
      </c>
      <c r="AR8" s="26">
        <v>101940558.84999999</v>
      </c>
      <c r="AS8" s="26">
        <v>44289645.530000001</v>
      </c>
      <c r="AT8" s="12">
        <f t="shared" si="14"/>
        <v>0.43446539855809319</v>
      </c>
      <c r="AU8" s="26">
        <v>44809827.600000001</v>
      </c>
      <c r="AV8" s="26">
        <v>12348288</v>
      </c>
      <c r="AW8" s="12">
        <f t="shared" si="15"/>
        <v>0.27557097764866206</v>
      </c>
      <c r="AX8" s="26">
        <v>153793574.15000001</v>
      </c>
      <c r="AY8" s="26">
        <v>96552218.930000007</v>
      </c>
      <c r="AZ8" s="12">
        <f t="shared" si="16"/>
        <v>0.62780398637350998</v>
      </c>
      <c r="BA8" s="26">
        <v>69292508.810000002</v>
      </c>
      <c r="BB8" s="26">
        <v>45153041.710000001</v>
      </c>
      <c r="BC8" s="12">
        <f t="shared" si="17"/>
        <v>0.6516294832650612</v>
      </c>
      <c r="BD8" s="26">
        <v>134608775.02000001</v>
      </c>
      <c r="BE8" s="26">
        <v>39755420.880000003</v>
      </c>
      <c r="BF8" s="12">
        <f t="shared" si="18"/>
        <v>0.29534048485392717</v>
      </c>
      <c r="BG8" s="26">
        <v>47339035.479999997</v>
      </c>
      <c r="BH8" s="26">
        <v>44892497.479999997</v>
      </c>
      <c r="BI8" s="12">
        <f t="shared" si="19"/>
        <v>0.94831880338935881</v>
      </c>
      <c r="BJ8" s="26">
        <v>39537515.799999997</v>
      </c>
      <c r="BK8" s="26">
        <v>31757846.800000001</v>
      </c>
      <c r="BL8" s="12">
        <f t="shared" si="20"/>
        <v>0.80323323702598437</v>
      </c>
      <c r="BM8" s="26">
        <v>92817379.5</v>
      </c>
      <c r="BN8" s="26">
        <v>60252123.100000001</v>
      </c>
      <c r="BO8" s="12">
        <f t="shared" si="21"/>
        <v>0.64914699622606775</v>
      </c>
      <c r="BP8" s="26">
        <v>39557413.920000002</v>
      </c>
      <c r="BQ8" s="26">
        <v>30287253.920000002</v>
      </c>
      <c r="BR8" s="12">
        <f t="shared" si="22"/>
        <v>0.76565303235576121</v>
      </c>
      <c r="BS8" s="26">
        <v>13579661.42</v>
      </c>
      <c r="BT8" s="26">
        <v>8450815.4199999999</v>
      </c>
      <c r="BU8" s="12">
        <f t="shared" si="23"/>
        <v>0.62231414750545377</v>
      </c>
      <c r="BV8" s="26">
        <v>258139244.78</v>
      </c>
      <c r="BW8" s="26">
        <v>48902785.82</v>
      </c>
      <c r="BX8" s="25">
        <f t="shared" si="24"/>
        <v>0.18944343724906129</v>
      </c>
      <c r="BY8" s="24">
        <v>1140502313.5799999</v>
      </c>
      <c r="BZ8" s="24">
        <v>473619124.91000003</v>
      </c>
      <c r="CA8" s="12">
        <f t="shared" si="25"/>
        <v>0.41527239293651663</v>
      </c>
      <c r="CB8" s="3">
        <f t="shared" ref="CB8:CB10" si="28">B8+E8+H8+K8+N8+Q8+T8+W8+Z8+AC8+AF8+AI8+AL8+AO8+AR8+AU8+AX8+BA8+BD8+BG8+BJ8+BM8+BP8+BS8+BV8+BY8</f>
        <v>4229086714.5800004</v>
      </c>
      <c r="CC8" s="3">
        <f t="shared" si="26"/>
        <v>1917347932.0599999</v>
      </c>
      <c r="CD8" s="19">
        <f t="shared" si="27"/>
        <v>0.45337162878449416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393841316</v>
      </c>
      <c r="C9" s="24">
        <v>230501523.41</v>
      </c>
      <c r="D9" s="25">
        <f t="shared" si="0"/>
        <v>0.58526496344025014</v>
      </c>
      <c r="E9" s="26">
        <v>117478113</v>
      </c>
      <c r="F9" s="26">
        <v>72573182.840000004</v>
      </c>
      <c r="G9" s="25">
        <f t="shared" si="1"/>
        <v>0.61775918072500879</v>
      </c>
      <c r="H9" s="26">
        <v>806573609</v>
      </c>
      <c r="I9" s="26">
        <v>460630657.81</v>
      </c>
      <c r="J9" s="25">
        <f t="shared" si="2"/>
        <v>0.57109562310263984</v>
      </c>
      <c r="K9" s="26">
        <v>734438483</v>
      </c>
      <c r="L9" s="26">
        <v>436591938.88999999</v>
      </c>
      <c r="M9" s="25">
        <f t="shared" si="3"/>
        <v>0.59445678432675486</v>
      </c>
      <c r="N9" s="26">
        <v>254791224</v>
      </c>
      <c r="O9" s="26">
        <v>168005344.69</v>
      </c>
      <c r="P9" s="25">
        <f t="shared" si="4"/>
        <v>0.6593843463383966</v>
      </c>
      <c r="Q9" s="26">
        <v>247870133</v>
      </c>
      <c r="R9" s="26">
        <v>157261415.34</v>
      </c>
      <c r="S9" s="25">
        <f t="shared" si="5"/>
        <v>0.63445084503182159</v>
      </c>
      <c r="T9" s="26">
        <v>605912381</v>
      </c>
      <c r="U9" s="26">
        <v>388108216</v>
      </c>
      <c r="V9" s="25">
        <f t="shared" si="6"/>
        <v>0.64053521296175664</v>
      </c>
      <c r="W9" s="26">
        <v>122300180</v>
      </c>
      <c r="X9" s="26">
        <v>84328163.909999996</v>
      </c>
      <c r="Y9" s="25">
        <f t="shared" si="7"/>
        <v>0.68951790512491473</v>
      </c>
      <c r="Z9" s="26">
        <v>581809003</v>
      </c>
      <c r="AA9" s="26">
        <v>376557694.67000002</v>
      </c>
      <c r="AB9" s="25">
        <f t="shared" si="8"/>
        <v>0.64721874829771242</v>
      </c>
      <c r="AC9" s="26">
        <v>610969040</v>
      </c>
      <c r="AD9" s="26">
        <v>332814587.23000002</v>
      </c>
      <c r="AE9" s="25">
        <f t="shared" si="9"/>
        <v>0.54473232756605805</v>
      </c>
      <c r="AF9" s="26">
        <v>189892725</v>
      </c>
      <c r="AG9" s="26">
        <v>122535013.06</v>
      </c>
      <c r="AH9" s="25">
        <f t="shared" si="10"/>
        <v>0.64528545293138539</v>
      </c>
      <c r="AI9" s="26">
        <v>907549119</v>
      </c>
      <c r="AJ9" s="26">
        <v>575343936.52999997</v>
      </c>
      <c r="AK9" s="11">
        <f t="shared" si="11"/>
        <v>0.63395349572258242</v>
      </c>
      <c r="AL9" s="26">
        <v>862982740</v>
      </c>
      <c r="AM9" s="26">
        <v>546867325.67999995</v>
      </c>
      <c r="AN9" s="12">
        <f t="shared" si="12"/>
        <v>0.63369439541745642</v>
      </c>
      <c r="AO9" s="26">
        <v>185676190</v>
      </c>
      <c r="AP9" s="26">
        <v>124128861.05</v>
      </c>
      <c r="AQ9" s="12">
        <f t="shared" si="13"/>
        <v>0.66852330958535933</v>
      </c>
      <c r="AR9" s="26">
        <v>193095955</v>
      </c>
      <c r="AS9" s="26">
        <v>120860736.51000001</v>
      </c>
      <c r="AT9" s="12">
        <f t="shared" si="14"/>
        <v>0.62591024503853543</v>
      </c>
      <c r="AU9" s="26">
        <v>151005692</v>
      </c>
      <c r="AV9" s="26">
        <v>103894570.88</v>
      </c>
      <c r="AW9" s="12">
        <f t="shared" si="15"/>
        <v>0.68801758068828289</v>
      </c>
      <c r="AX9" s="26">
        <v>234955151</v>
      </c>
      <c r="AY9" s="26">
        <v>150483374.22999999</v>
      </c>
      <c r="AZ9" s="12">
        <f t="shared" si="16"/>
        <v>0.6404770169520565</v>
      </c>
      <c r="BA9" s="26">
        <v>110106075</v>
      </c>
      <c r="BB9" s="26">
        <v>70827102.290000007</v>
      </c>
      <c r="BC9" s="12">
        <f t="shared" si="17"/>
        <v>0.6432624384258544</v>
      </c>
      <c r="BD9" s="26">
        <v>343241738</v>
      </c>
      <c r="BE9" s="26">
        <v>242552789.75999999</v>
      </c>
      <c r="BF9" s="12">
        <f t="shared" si="18"/>
        <v>0.706652958854322</v>
      </c>
      <c r="BG9" s="26">
        <v>232423204</v>
      </c>
      <c r="BH9" s="26">
        <v>152382000.55000001</v>
      </c>
      <c r="BI9" s="12">
        <f t="shared" si="19"/>
        <v>0.65562300978348109</v>
      </c>
      <c r="BJ9" s="26">
        <v>174332444</v>
      </c>
      <c r="BK9" s="26">
        <v>110529598</v>
      </c>
      <c r="BL9" s="12">
        <f t="shared" si="20"/>
        <v>0.63401622477110453</v>
      </c>
      <c r="BM9" s="26">
        <v>292206938</v>
      </c>
      <c r="BN9" s="26">
        <v>180593922.56</v>
      </c>
      <c r="BO9" s="12">
        <f t="shared" si="21"/>
        <v>0.6180343416760351</v>
      </c>
      <c r="BP9" s="26">
        <v>246456790</v>
      </c>
      <c r="BQ9" s="26">
        <v>165676321.25</v>
      </c>
      <c r="BR9" s="12">
        <f t="shared" si="22"/>
        <v>0.67223273195272892</v>
      </c>
      <c r="BS9" s="26">
        <v>186423684</v>
      </c>
      <c r="BT9" s="26">
        <v>121980881.36</v>
      </c>
      <c r="BU9" s="12">
        <f t="shared" si="23"/>
        <v>0.65432073190872031</v>
      </c>
      <c r="BV9" s="26">
        <v>1451211211</v>
      </c>
      <c r="BW9" s="26">
        <v>815677370.24000001</v>
      </c>
      <c r="BX9" s="25">
        <f t="shared" si="24"/>
        <v>0.56206661308654959</v>
      </c>
      <c r="BY9" s="24">
        <v>3978421132</v>
      </c>
      <c r="BZ9" s="24">
        <v>2566077699.5500002</v>
      </c>
      <c r="CA9" s="12">
        <f t="shared" si="25"/>
        <v>0.64499901202264176</v>
      </c>
      <c r="CB9" s="3">
        <f t="shared" si="28"/>
        <v>14215964270</v>
      </c>
      <c r="CC9" s="3">
        <f t="shared" si="26"/>
        <v>8877784228.2900009</v>
      </c>
      <c r="CD9" s="19">
        <f t="shared" si="27"/>
        <v>0.62449398856641902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6720792.1299999999</v>
      </c>
      <c r="C10" s="24">
        <v>4329622.13</v>
      </c>
      <c r="D10" s="25">
        <f t="shared" si="0"/>
        <v>0.64421306986621529</v>
      </c>
      <c r="E10" s="26">
        <v>2557471</v>
      </c>
      <c r="F10" s="26">
        <v>383335</v>
      </c>
      <c r="G10" s="25">
        <f t="shared" si="1"/>
        <v>0.14988830762890371</v>
      </c>
      <c r="H10" s="26">
        <v>26454291</v>
      </c>
      <c r="I10" s="26">
        <v>24144622.719999999</v>
      </c>
      <c r="J10" s="25">
        <f t="shared" si="2"/>
        <v>0.91269211183924748</v>
      </c>
      <c r="K10" s="26">
        <v>12810874</v>
      </c>
      <c r="L10" s="26">
        <v>10020606</v>
      </c>
      <c r="M10" s="25">
        <f t="shared" si="3"/>
        <v>0.78219534436136051</v>
      </c>
      <c r="N10" s="26">
        <v>2892795</v>
      </c>
      <c r="O10" s="26">
        <v>2044304.98</v>
      </c>
      <c r="P10" s="25">
        <f t="shared" si="4"/>
        <v>0.70668850713583231</v>
      </c>
      <c r="Q10" s="26">
        <v>3367680</v>
      </c>
      <c r="R10" s="26">
        <v>1906510</v>
      </c>
      <c r="S10" s="25">
        <f t="shared" si="5"/>
        <v>0.56611970258456856</v>
      </c>
      <c r="T10" s="26">
        <v>11052983.74</v>
      </c>
      <c r="U10" s="26">
        <v>5039528.74</v>
      </c>
      <c r="V10" s="25">
        <f t="shared" si="6"/>
        <v>0.45594283485302584</v>
      </c>
      <c r="W10" s="26">
        <v>12689434.35</v>
      </c>
      <c r="X10" s="26">
        <v>498082</v>
      </c>
      <c r="Y10" s="25">
        <f t="shared" si="7"/>
        <v>3.925171022300139E-2</v>
      </c>
      <c r="Z10" s="26">
        <v>19371453.829999998</v>
      </c>
      <c r="AA10" s="26">
        <v>16190850.65</v>
      </c>
      <c r="AB10" s="25">
        <f t="shared" si="8"/>
        <v>0.83580978444300902</v>
      </c>
      <c r="AC10" s="26">
        <v>6549131.1399999997</v>
      </c>
      <c r="AD10" s="26">
        <v>4416068.49</v>
      </c>
      <c r="AE10" s="25">
        <f t="shared" si="9"/>
        <v>0.67429837570789586</v>
      </c>
      <c r="AF10" s="26">
        <v>3805263</v>
      </c>
      <c r="AG10" s="26">
        <v>2426349</v>
      </c>
      <c r="AH10" s="25">
        <f t="shared" si="10"/>
        <v>0.63762977749501148</v>
      </c>
      <c r="AI10" s="26">
        <v>22483351</v>
      </c>
      <c r="AJ10" s="26">
        <v>7751709</v>
      </c>
      <c r="AK10" s="25">
        <f t="shared" si="11"/>
        <v>0.3447755185603783</v>
      </c>
      <c r="AL10" s="26">
        <v>14100923.85</v>
      </c>
      <c r="AM10" s="26">
        <v>9738580</v>
      </c>
      <c r="AN10" s="25">
        <f t="shared" si="12"/>
        <v>0.69063418139088806</v>
      </c>
      <c r="AO10" s="26">
        <v>4402307.96</v>
      </c>
      <c r="AP10" s="26">
        <v>2256005.5299999998</v>
      </c>
      <c r="AQ10" s="25">
        <f t="shared" si="13"/>
        <v>0.51245972578438148</v>
      </c>
      <c r="AR10" s="26">
        <v>29266386.129999999</v>
      </c>
      <c r="AS10" s="26">
        <v>2144509.4</v>
      </c>
      <c r="AT10" s="25">
        <f t="shared" si="14"/>
        <v>7.3275511041034705E-2</v>
      </c>
      <c r="AU10" s="26">
        <v>32002269.02</v>
      </c>
      <c r="AV10" s="26">
        <v>24902023.120000001</v>
      </c>
      <c r="AW10" s="25">
        <f t="shared" si="15"/>
        <v>0.77813304751726642</v>
      </c>
      <c r="AX10" s="26">
        <v>6426006.0700000003</v>
      </c>
      <c r="AY10" s="26">
        <v>5046860.0599999996</v>
      </c>
      <c r="AZ10" s="25">
        <f t="shared" si="16"/>
        <v>0.78538053108312722</v>
      </c>
      <c r="BA10" s="26">
        <v>2765554.66</v>
      </c>
      <c r="BB10" s="26">
        <v>2425188.11</v>
      </c>
      <c r="BC10" s="25">
        <f t="shared" si="17"/>
        <v>0.87692647882793962</v>
      </c>
      <c r="BD10" s="26">
        <v>26211663.5</v>
      </c>
      <c r="BE10" s="26">
        <v>16533773</v>
      </c>
      <c r="BF10" s="25">
        <f t="shared" si="18"/>
        <v>0.63077923306927852</v>
      </c>
      <c r="BG10" s="26">
        <v>2135424</v>
      </c>
      <c r="BH10" s="26">
        <v>1631017.42</v>
      </c>
      <c r="BI10" s="25">
        <f t="shared" si="19"/>
        <v>0.76379090054246834</v>
      </c>
      <c r="BJ10" s="26">
        <v>3064140</v>
      </c>
      <c r="BK10" s="26">
        <v>2688140.72</v>
      </c>
      <c r="BL10" s="25">
        <f t="shared" si="20"/>
        <v>0.8772904371210194</v>
      </c>
      <c r="BM10" s="26">
        <v>38787567</v>
      </c>
      <c r="BN10" s="26">
        <v>18051265.43</v>
      </c>
      <c r="BO10" s="25">
        <f t="shared" si="21"/>
        <v>0.46538792778624138</v>
      </c>
      <c r="BP10" s="26">
        <v>8136143</v>
      </c>
      <c r="BQ10" s="26">
        <v>5543778.5499999998</v>
      </c>
      <c r="BR10" s="25">
        <f t="shared" si="22"/>
        <v>0.68137673465178772</v>
      </c>
      <c r="BS10" s="26">
        <v>14694282.92</v>
      </c>
      <c r="BT10" s="26">
        <v>6309479.5899999999</v>
      </c>
      <c r="BU10" s="12">
        <f t="shared" si="23"/>
        <v>0.42938329310458112</v>
      </c>
      <c r="BV10" s="26">
        <v>59169262.950000003</v>
      </c>
      <c r="BW10" s="26">
        <v>31716112.949999999</v>
      </c>
      <c r="BX10" s="25">
        <f t="shared" si="24"/>
        <v>0.53602345827429299</v>
      </c>
      <c r="BY10" s="24">
        <v>349193664.63999999</v>
      </c>
      <c r="BZ10" s="24">
        <v>97672588.140000001</v>
      </c>
      <c r="CA10" s="12">
        <f t="shared" si="25"/>
        <v>0.27970893527147817</v>
      </c>
      <c r="CB10" s="3">
        <f t="shared" si="28"/>
        <v>721111115.88999999</v>
      </c>
      <c r="CC10" s="3">
        <f t="shared" si="26"/>
        <v>305810910.73000002</v>
      </c>
      <c r="CD10" s="19">
        <f t="shared" si="27"/>
        <v>0.4240829242419405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98248.52</v>
      </c>
      <c r="F11" s="26">
        <v>98248.52</v>
      </c>
      <c r="G11" s="25">
        <f t="shared" si="1"/>
        <v>1</v>
      </c>
      <c r="H11" s="26">
        <v>570000</v>
      </c>
      <c r="I11" s="26">
        <v>555000</v>
      </c>
      <c r="J11" s="25">
        <f t="shared" si="2"/>
        <v>0.97368421052631582</v>
      </c>
      <c r="K11" s="26">
        <v>0</v>
      </c>
      <c r="L11" s="26">
        <v>0</v>
      </c>
      <c r="M11" s="25">
        <f t="shared" si="3"/>
        <v>0</v>
      </c>
      <c r="N11" s="26">
        <v>0</v>
      </c>
      <c r="O11" s="26">
        <v>0</v>
      </c>
      <c r="P11" s="25">
        <f t="shared" si="4"/>
        <v>0</v>
      </c>
      <c r="Q11" s="26">
        <v>1563900</v>
      </c>
      <c r="R11" s="26">
        <v>465570</v>
      </c>
      <c r="S11" s="25">
        <f t="shared" si="5"/>
        <v>0.29769806253596776</v>
      </c>
      <c r="T11" s="26">
        <v>8580576</v>
      </c>
      <c r="U11" s="26">
        <v>553000</v>
      </c>
      <c r="V11" s="25">
        <f t="shared" si="6"/>
        <v>6.4447887880720367E-2</v>
      </c>
      <c r="W11" s="26">
        <v>410800</v>
      </c>
      <c r="X11" s="26">
        <v>303175</v>
      </c>
      <c r="Y11" s="25">
        <f t="shared" si="7"/>
        <v>0.73801119766309642</v>
      </c>
      <c r="Z11" s="26">
        <v>0</v>
      </c>
      <c r="AA11" s="26">
        <v>0</v>
      </c>
      <c r="AB11" s="25">
        <f t="shared" si="8"/>
        <v>0</v>
      </c>
      <c r="AC11" s="26">
        <v>2001744.56</v>
      </c>
      <c r="AD11" s="26">
        <v>215847.32</v>
      </c>
      <c r="AE11" s="25">
        <f t="shared" si="9"/>
        <v>0.10782960239442339</v>
      </c>
      <c r="AF11" s="26">
        <v>806500</v>
      </c>
      <c r="AG11" s="26">
        <v>458280.05</v>
      </c>
      <c r="AH11" s="25">
        <f t="shared" si="10"/>
        <v>0.56823316800991941</v>
      </c>
      <c r="AI11" s="26">
        <v>250000</v>
      </c>
      <c r="AJ11" s="26">
        <v>175000</v>
      </c>
      <c r="AK11" s="11">
        <f t="shared" si="11"/>
        <v>0.7</v>
      </c>
      <c r="AL11" s="26">
        <v>60676441.119999997</v>
      </c>
      <c r="AM11" s="26">
        <v>1726019.62</v>
      </c>
      <c r="AN11" s="12">
        <f t="shared" si="12"/>
        <v>2.8446289665975059E-2</v>
      </c>
      <c r="AO11" s="26">
        <v>6853725</v>
      </c>
      <c r="AP11" s="26">
        <v>1013900</v>
      </c>
      <c r="AQ11" s="25">
        <f t="shared" si="13"/>
        <v>0.14793415259585116</v>
      </c>
      <c r="AR11" s="26">
        <v>6226000</v>
      </c>
      <c r="AS11" s="26">
        <v>86000</v>
      </c>
      <c r="AT11" s="25">
        <f t="shared" si="14"/>
        <v>1.3813042081593318E-2</v>
      </c>
      <c r="AU11" s="26">
        <v>11113133.41</v>
      </c>
      <c r="AV11" s="26">
        <v>41604.160000000003</v>
      </c>
      <c r="AW11" s="12">
        <f t="shared" si="15"/>
        <v>3.7436930220385075E-3</v>
      </c>
      <c r="AX11" s="26">
        <v>2208228.23</v>
      </c>
      <c r="AY11" s="26">
        <v>12000</v>
      </c>
      <c r="AZ11" s="12">
        <f t="shared" si="16"/>
        <v>5.434220900255405E-3</v>
      </c>
      <c r="BA11" s="26">
        <v>1300000</v>
      </c>
      <c r="BB11" s="26">
        <v>712613.4</v>
      </c>
      <c r="BC11" s="25">
        <f t="shared" si="17"/>
        <v>0.54816415384615391</v>
      </c>
      <c r="BD11" s="26">
        <v>6535881.3099999996</v>
      </c>
      <c r="BE11" s="26">
        <v>774421.44</v>
      </c>
      <c r="BF11" s="12">
        <f t="shared" si="18"/>
        <v>0.11848768410392078</v>
      </c>
      <c r="BG11" s="26">
        <v>126000</v>
      </c>
      <c r="BH11" s="26">
        <v>131000</v>
      </c>
      <c r="BI11" s="12">
        <f t="shared" si="19"/>
        <v>1.0396825396825398</v>
      </c>
      <c r="BJ11" s="26">
        <v>2619293.59</v>
      </c>
      <c r="BK11" s="26">
        <v>15100</v>
      </c>
      <c r="BL11" s="25">
        <f t="shared" si="20"/>
        <v>5.7649131268251606E-3</v>
      </c>
      <c r="BM11" s="26">
        <v>290000</v>
      </c>
      <c r="BN11" s="26">
        <v>294000</v>
      </c>
      <c r="BO11" s="25">
        <f t="shared" si="21"/>
        <v>1.0137931034482759</v>
      </c>
      <c r="BP11" s="26">
        <v>0</v>
      </c>
      <c r="BQ11" s="26">
        <v>0</v>
      </c>
      <c r="BR11" s="25">
        <f t="shared" si="22"/>
        <v>0</v>
      </c>
      <c r="BS11" s="26">
        <v>178503</v>
      </c>
      <c r="BT11" s="26">
        <v>221503</v>
      </c>
      <c r="BU11" s="12">
        <f t="shared" si="23"/>
        <v>1.2408923099331663</v>
      </c>
      <c r="BV11" s="26">
        <v>0</v>
      </c>
      <c r="BW11" s="26">
        <v>0</v>
      </c>
      <c r="BX11" s="25">
        <f t="shared" si="24"/>
        <v>0</v>
      </c>
      <c r="BY11" s="24">
        <v>378996300</v>
      </c>
      <c r="BZ11" s="24">
        <v>224476.75</v>
      </c>
      <c r="CA11" s="12">
        <f t="shared" si="25"/>
        <v>5.9229272159121344E-4</v>
      </c>
      <c r="CB11" s="3">
        <f>B11+E11+H11+K11+N11+Q11+T11+W11+Z11+AC11+AF11+AI11+AL11+AO11+AR11+AU11+AX11+BA11+BD11+BG11+BJ11+BM11+BP11+BS11+BV11+BY11</f>
        <v>491405274.74000001</v>
      </c>
      <c r="CC11" s="3">
        <f t="shared" si="26"/>
        <v>8076759.2599999998</v>
      </c>
      <c r="CD11" s="19">
        <f t="shared" si="27"/>
        <v>1.6436045104060739E-2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713260986.29999995</v>
      </c>
      <c r="C12" s="28">
        <v>395993629.81</v>
      </c>
      <c r="D12" s="16">
        <f t="shared" si="0"/>
        <v>0.55518756446247541</v>
      </c>
      <c r="E12" s="29">
        <v>215086535.52000001</v>
      </c>
      <c r="F12" s="29">
        <v>126323482.8</v>
      </c>
      <c r="G12" s="16">
        <f t="shared" si="1"/>
        <v>0.58731469403510705</v>
      </c>
      <c r="H12" s="29">
        <v>1893511380.6700001</v>
      </c>
      <c r="I12" s="29">
        <v>1151267161.5</v>
      </c>
      <c r="J12" s="16">
        <f t="shared" si="2"/>
        <v>0.60800646526488566</v>
      </c>
      <c r="K12" s="29">
        <v>1359951716.04</v>
      </c>
      <c r="L12" s="29">
        <v>810924630.92999995</v>
      </c>
      <c r="M12" s="16">
        <f t="shared" si="3"/>
        <v>0.59628928098367018</v>
      </c>
      <c r="N12" s="29">
        <v>462662001.17000002</v>
      </c>
      <c r="O12" s="29">
        <v>266725543.06</v>
      </c>
      <c r="P12" s="16">
        <f t="shared" si="4"/>
        <v>0.57650194393637844</v>
      </c>
      <c r="Q12" s="29">
        <v>415255836.39999998</v>
      </c>
      <c r="R12" s="29">
        <v>256130174.44999999</v>
      </c>
      <c r="S12" s="16">
        <f t="shared" si="5"/>
        <v>0.61680090199449877</v>
      </c>
      <c r="T12" s="29">
        <v>1312771970.95</v>
      </c>
      <c r="U12" s="29">
        <v>797201725.13</v>
      </c>
      <c r="V12" s="16">
        <f t="shared" si="6"/>
        <v>0.60726595537616279</v>
      </c>
      <c r="W12" s="29">
        <v>301455091.99000001</v>
      </c>
      <c r="X12" s="29">
        <v>221106474.47999999</v>
      </c>
      <c r="Y12" s="16">
        <f t="shared" si="7"/>
        <v>0.73346405602375631</v>
      </c>
      <c r="Z12" s="29">
        <v>1207987809.96</v>
      </c>
      <c r="AA12" s="29">
        <v>747383528.88999999</v>
      </c>
      <c r="AB12" s="16">
        <f t="shared" si="8"/>
        <v>0.61870121761803876</v>
      </c>
      <c r="AC12" s="29">
        <v>1136622318.6700001</v>
      </c>
      <c r="AD12" s="29">
        <v>667459289.38</v>
      </c>
      <c r="AE12" s="16">
        <f t="shared" si="9"/>
        <v>0.58723049725173138</v>
      </c>
      <c r="AF12" s="29">
        <v>341777453.27999997</v>
      </c>
      <c r="AG12" s="29">
        <v>210352347.44999999</v>
      </c>
      <c r="AH12" s="16">
        <f t="shared" si="10"/>
        <v>0.61546584021640993</v>
      </c>
      <c r="AI12" s="29">
        <v>1843663989.25</v>
      </c>
      <c r="AJ12" s="29">
        <v>973962948.83000004</v>
      </c>
      <c r="AK12" s="16">
        <f t="shared" si="11"/>
        <v>0.52827573490015767</v>
      </c>
      <c r="AL12" s="29">
        <v>2167496127.2800002</v>
      </c>
      <c r="AM12" s="29">
        <v>1070705048.73</v>
      </c>
      <c r="AN12" s="16">
        <f t="shared" si="12"/>
        <v>0.49398245065084945</v>
      </c>
      <c r="AO12" s="29">
        <v>439656439.06999999</v>
      </c>
      <c r="AP12" s="29">
        <v>258508102.41999999</v>
      </c>
      <c r="AQ12" s="16">
        <f t="shared" si="13"/>
        <v>0.58797751937130516</v>
      </c>
      <c r="AR12" s="29">
        <v>489987060.56</v>
      </c>
      <c r="AS12" s="29">
        <v>257227618.00999999</v>
      </c>
      <c r="AT12" s="16">
        <f t="shared" si="14"/>
        <v>0.52496818531497103</v>
      </c>
      <c r="AU12" s="29">
        <v>410524139.05000001</v>
      </c>
      <c r="AV12" s="29">
        <v>220791811.5</v>
      </c>
      <c r="AW12" s="16">
        <f t="shared" si="15"/>
        <v>0.53782905923860558</v>
      </c>
      <c r="AX12" s="29">
        <v>551081046.70000005</v>
      </c>
      <c r="AY12" s="29">
        <v>359904231.69999999</v>
      </c>
      <c r="AZ12" s="16">
        <f t="shared" si="16"/>
        <v>0.65308766079905889</v>
      </c>
      <c r="BA12" s="29">
        <v>282876462.31</v>
      </c>
      <c r="BB12" s="29">
        <v>178842525.41</v>
      </c>
      <c r="BC12" s="16">
        <f t="shared" si="17"/>
        <v>0.6322283725890534</v>
      </c>
      <c r="BD12" s="29">
        <v>806962194.32000005</v>
      </c>
      <c r="BE12" s="29">
        <v>459678437.23000002</v>
      </c>
      <c r="BF12" s="16">
        <f t="shared" si="18"/>
        <v>0.56964061075668559</v>
      </c>
      <c r="BG12" s="29">
        <v>504654819.86000001</v>
      </c>
      <c r="BH12" s="29">
        <v>321276343.58999997</v>
      </c>
      <c r="BI12" s="16">
        <f t="shared" si="19"/>
        <v>0.63662592914326588</v>
      </c>
      <c r="BJ12" s="29">
        <v>310863731.23000002</v>
      </c>
      <c r="BK12" s="29">
        <v>193379765.13</v>
      </c>
      <c r="BL12" s="16">
        <f t="shared" si="20"/>
        <v>0.62207245716588055</v>
      </c>
      <c r="BM12" s="29">
        <v>646061524.64999998</v>
      </c>
      <c r="BN12" s="29">
        <v>382843264.02999997</v>
      </c>
      <c r="BO12" s="16">
        <f t="shared" si="21"/>
        <v>0.59258019464539857</v>
      </c>
      <c r="BP12" s="29">
        <v>422215699.38</v>
      </c>
      <c r="BQ12" s="29">
        <v>281492399.13</v>
      </c>
      <c r="BR12" s="16">
        <f t="shared" si="22"/>
        <v>0.66670282403841385</v>
      </c>
      <c r="BS12" s="29">
        <v>374561163.70999998</v>
      </c>
      <c r="BT12" s="29">
        <v>214230052.24000001</v>
      </c>
      <c r="BU12" s="16">
        <f t="shared" si="23"/>
        <v>0.57194945177462486</v>
      </c>
      <c r="BV12" s="29">
        <v>3695746885.3800001</v>
      </c>
      <c r="BW12" s="29">
        <v>2085607194.76</v>
      </c>
      <c r="BX12" s="16">
        <f t="shared" si="24"/>
        <v>0.56432630790015692</v>
      </c>
      <c r="BY12" s="28">
        <v>9953141658.2199993</v>
      </c>
      <c r="BZ12" s="28">
        <v>5701068668.5500002</v>
      </c>
      <c r="CA12" s="16">
        <f t="shared" si="25"/>
        <v>0.57279086988997685</v>
      </c>
      <c r="CB12" s="3">
        <f>BY12+BV12+BS12+BP12+BM12+BJ12+BG12+BD12+BA12+AX12+AU12+AR12+AO12+AL12+AI12+AF12+AC12+Z12+W12+T12+Q12+N12+K12+H12+E12+B12</f>
        <v>32259836041.919991</v>
      </c>
      <c r="CC12" s="3">
        <f>BZ12+BW12+BT12+BQ12+BN12+BK12+BH12+BE12+BB12+AY12+AV12+AS12+AP12+AM12+AJ12+AG12+AD12+AA12+X12+U12+R12+O12+L12+I12+F12+C12</f>
        <v>18610386399.139999</v>
      </c>
      <c r="CD12" s="16">
        <f t="shared" si="27"/>
        <v>0.57689029711610329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66401832.240000002</v>
      </c>
      <c r="C13" s="26">
        <v>35612632.880000003</v>
      </c>
      <c r="D13" s="25">
        <f t="shared" si="0"/>
        <v>0.53632003332804423</v>
      </c>
      <c r="E13" s="26">
        <v>33082350.739999998</v>
      </c>
      <c r="F13" s="26">
        <v>17640892.699999999</v>
      </c>
      <c r="G13" s="25">
        <f t="shared" si="1"/>
        <v>0.53324181339599686</v>
      </c>
      <c r="H13" s="26">
        <v>250165240.68000001</v>
      </c>
      <c r="I13" s="26">
        <v>138291534.56</v>
      </c>
      <c r="J13" s="25">
        <f t="shared" si="2"/>
        <v>0.55280075754767322</v>
      </c>
      <c r="K13" s="43">
        <v>116009192</v>
      </c>
      <c r="L13" s="43">
        <v>58021928.460000001</v>
      </c>
      <c r="M13" s="25">
        <f t="shared" si="3"/>
        <v>0.50014940591948953</v>
      </c>
      <c r="N13" s="26">
        <v>50392325.229999997</v>
      </c>
      <c r="O13" s="26">
        <v>27370382.300000001</v>
      </c>
      <c r="P13" s="25">
        <f t="shared" si="4"/>
        <v>0.54314584959270007</v>
      </c>
      <c r="Q13" s="26">
        <v>41204644.469999999</v>
      </c>
      <c r="R13" s="26">
        <v>24740284.699999999</v>
      </c>
      <c r="S13" s="25">
        <f t="shared" si="5"/>
        <v>0.60042466130275052</v>
      </c>
      <c r="T13" s="24">
        <v>185481988.50999999</v>
      </c>
      <c r="U13" s="24">
        <v>95766175.840000004</v>
      </c>
      <c r="V13" s="25">
        <f t="shared" si="6"/>
        <v>0.51630984015915327</v>
      </c>
      <c r="W13" s="24">
        <v>38119885.560000002</v>
      </c>
      <c r="X13" s="24">
        <v>21615361.23</v>
      </c>
      <c r="Y13" s="25">
        <f t="shared" si="7"/>
        <v>0.56703636205774588</v>
      </c>
      <c r="Z13" s="26">
        <v>100832799.70999999</v>
      </c>
      <c r="AA13" s="26">
        <v>58719895.240000002</v>
      </c>
      <c r="AB13" s="25">
        <f t="shared" si="8"/>
        <v>0.58234915036457635</v>
      </c>
      <c r="AC13" s="24">
        <v>120000153.39</v>
      </c>
      <c r="AD13" s="24">
        <v>68512281.540000007</v>
      </c>
      <c r="AE13" s="25">
        <f t="shared" si="9"/>
        <v>0.57093494970240055</v>
      </c>
      <c r="AF13" s="24">
        <v>33181218</v>
      </c>
      <c r="AG13" s="24">
        <v>19574877.050000001</v>
      </c>
      <c r="AH13" s="25">
        <f t="shared" si="10"/>
        <v>0.58993847211998063</v>
      </c>
      <c r="AI13" s="26">
        <v>93360718.359999999</v>
      </c>
      <c r="AJ13" s="26">
        <v>47403635.630000003</v>
      </c>
      <c r="AK13" s="11">
        <f t="shared" si="11"/>
        <v>0.50774711744623735</v>
      </c>
      <c r="AL13" s="24">
        <v>155917680.61000001</v>
      </c>
      <c r="AM13" s="24">
        <v>76281517.329999998</v>
      </c>
      <c r="AN13" s="12">
        <f t="shared" si="12"/>
        <v>0.48924225290911344</v>
      </c>
      <c r="AO13" s="24">
        <v>60941532.049999997</v>
      </c>
      <c r="AP13" s="24">
        <v>30509541.420000002</v>
      </c>
      <c r="AQ13" s="12">
        <f t="shared" si="13"/>
        <v>0.50063627207416106</v>
      </c>
      <c r="AR13" s="24">
        <v>53520667.299999997</v>
      </c>
      <c r="AS13" s="24">
        <v>28504447.559999999</v>
      </c>
      <c r="AT13" s="12">
        <f t="shared" si="14"/>
        <v>0.53258767123032491</v>
      </c>
      <c r="AU13" s="24">
        <v>56746507.280000001</v>
      </c>
      <c r="AV13" s="24">
        <v>31783525.940000001</v>
      </c>
      <c r="AW13" s="12">
        <f t="shared" si="15"/>
        <v>0.56009660265385064</v>
      </c>
      <c r="AX13" s="24">
        <v>53367264.399999999</v>
      </c>
      <c r="AY13" s="24">
        <v>29410969.149999999</v>
      </c>
      <c r="AZ13" s="12">
        <f t="shared" si="16"/>
        <v>0.55110505439360691</v>
      </c>
      <c r="BA13" s="24">
        <v>29833492.489999998</v>
      </c>
      <c r="BB13" s="24">
        <v>19384586.170000002</v>
      </c>
      <c r="BC13" s="12">
        <f t="shared" si="17"/>
        <v>0.64975919854162545</v>
      </c>
      <c r="BD13" s="24">
        <v>76845110.469999999</v>
      </c>
      <c r="BE13" s="24">
        <v>38524836.240000002</v>
      </c>
      <c r="BF13" s="12">
        <f t="shared" si="18"/>
        <v>0.50133100212068704</v>
      </c>
      <c r="BG13" s="24">
        <v>64731292.68</v>
      </c>
      <c r="BH13" s="24">
        <v>31943733.920000002</v>
      </c>
      <c r="BI13" s="12">
        <f t="shared" si="19"/>
        <v>0.49348209494153428</v>
      </c>
      <c r="BJ13" s="26">
        <v>38693180</v>
      </c>
      <c r="BK13" s="26">
        <v>21597609.870000001</v>
      </c>
      <c r="BL13" s="12">
        <f t="shared" si="20"/>
        <v>0.55817614034307861</v>
      </c>
      <c r="BM13" s="26">
        <v>78879414.890000001</v>
      </c>
      <c r="BN13" s="26">
        <v>31868099.25</v>
      </c>
      <c r="BO13" s="12">
        <f t="shared" si="21"/>
        <v>0.40401034026990612</v>
      </c>
      <c r="BP13" s="26">
        <v>50867899.659999996</v>
      </c>
      <c r="BQ13" s="26">
        <v>22977742.52</v>
      </c>
      <c r="BR13" s="12">
        <f t="shared" si="22"/>
        <v>0.45171400182792609</v>
      </c>
      <c r="BS13" s="26">
        <v>51063012.310000002</v>
      </c>
      <c r="BT13" s="26">
        <v>27047048.68</v>
      </c>
      <c r="BU13" s="12">
        <f t="shared" si="23"/>
        <v>0.52967984959052639</v>
      </c>
      <c r="BV13" s="26">
        <v>332713672</v>
      </c>
      <c r="BW13" s="26">
        <v>158609666.47999999</v>
      </c>
      <c r="BX13" s="25">
        <f t="shared" si="24"/>
        <v>0.47671520537935691</v>
      </c>
      <c r="BY13" s="26">
        <v>955982604.22000003</v>
      </c>
      <c r="BZ13" s="26">
        <v>307827030.04000002</v>
      </c>
      <c r="CA13" s="12">
        <f t="shared" si="25"/>
        <v>0.32200066055716625</v>
      </c>
      <c r="CB13" s="3">
        <f t="shared" ref="CB13:CC28" si="29">BY13+BV13+BS13+BP13+BM13+BJ13+BG13+BD13+BA13+AX13+AU13+AR13+AO13+AL13+AI13+AF13+AC13+Z13+W13+T13+Q13+N13+K13+H13+E13+B13</f>
        <v>3188335679.2499995</v>
      </c>
      <c r="CC13" s="3">
        <f t="shared" si="29"/>
        <v>1469540236.7</v>
      </c>
      <c r="CD13" s="19">
        <f t="shared" si="27"/>
        <v>0.46091139219245691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1274628</v>
      </c>
      <c r="C14" s="26">
        <v>605940.52</v>
      </c>
      <c r="D14" s="25">
        <f t="shared" si="0"/>
        <v>0.47538616757202889</v>
      </c>
      <c r="E14" s="26">
        <v>485182</v>
      </c>
      <c r="F14" s="26">
        <v>130463.15</v>
      </c>
      <c r="G14" s="25">
        <f t="shared" si="1"/>
        <v>0.26889528053390271</v>
      </c>
      <c r="H14" s="26">
        <v>2754284</v>
      </c>
      <c r="I14" s="26">
        <v>1416523.9</v>
      </c>
      <c r="J14" s="25">
        <f t="shared" si="2"/>
        <v>0.51429841657577791</v>
      </c>
      <c r="K14" s="43">
        <v>2415611</v>
      </c>
      <c r="L14" s="43">
        <v>1202057.03</v>
      </c>
      <c r="M14" s="25">
        <f t="shared" si="3"/>
        <v>0.49762028323268936</v>
      </c>
      <c r="N14" s="26">
        <v>793562</v>
      </c>
      <c r="O14" s="26">
        <v>269566.56</v>
      </c>
      <c r="P14" s="25">
        <f t="shared" si="4"/>
        <v>0.33969187032645209</v>
      </c>
      <c r="Q14" s="26">
        <v>637314</v>
      </c>
      <c r="R14" s="26">
        <v>303586.93</v>
      </c>
      <c r="S14" s="25">
        <f t="shared" si="5"/>
        <v>0.4763537753760313</v>
      </c>
      <c r="T14" s="24">
        <v>2456742</v>
      </c>
      <c r="U14" s="24">
        <v>1020744.58</v>
      </c>
      <c r="V14" s="25">
        <f t="shared" si="6"/>
        <v>0.41548708818427005</v>
      </c>
      <c r="W14" s="24">
        <v>548915</v>
      </c>
      <c r="X14" s="24">
        <v>320567.78000000003</v>
      </c>
      <c r="Y14" s="25">
        <f t="shared" si="7"/>
        <v>0.58400258692147244</v>
      </c>
      <c r="Z14" s="26">
        <v>770944</v>
      </c>
      <c r="AA14" s="26">
        <v>399163.35</v>
      </c>
      <c r="AB14" s="25">
        <f t="shared" si="8"/>
        <v>0.51775920170596046</v>
      </c>
      <c r="AC14" s="24">
        <v>1531611</v>
      </c>
      <c r="AD14" s="24">
        <v>514429.8</v>
      </c>
      <c r="AE14" s="25">
        <f t="shared" si="9"/>
        <v>0.3358749708640118</v>
      </c>
      <c r="AF14" s="24">
        <v>553024</v>
      </c>
      <c r="AG14" s="24">
        <v>219792.74</v>
      </c>
      <c r="AH14" s="25">
        <f t="shared" si="10"/>
        <v>0.39743797737530379</v>
      </c>
      <c r="AI14" s="26">
        <v>341272</v>
      </c>
      <c r="AJ14" s="26">
        <v>150697.1</v>
      </c>
      <c r="AK14" s="11">
        <f t="shared" si="11"/>
        <v>0.44157475562015053</v>
      </c>
      <c r="AL14" s="24">
        <v>1583006</v>
      </c>
      <c r="AM14" s="24">
        <v>494791.89</v>
      </c>
      <c r="AN14" s="12">
        <f t="shared" si="12"/>
        <v>0.31256475970400621</v>
      </c>
      <c r="AO14" s="24">
        <v>437899</v>
      </c>
      <c r="AP14" s="24">
        <v>79427.86</v>
      </c>
      <c r="AQ14" s="12">
        <f t="shared" si="13"/>
        <v>0.18138397210315621</v>
      </c>
      <c r="AR14" s="24">
        <v>760666</v>
      </c>
      <c r="AS14" s="24">
        <v>403357.98</v>
      </c>
      <c r="AT14" s="12">
        <f t="shared" si="14"/>
        <v>0.53026950067440903</v>
      </c>
      <c r="AU14" s="24">
        <v>711326</v>
      </c>
      <c r="AV14" s="24">
        <v>205466.87</v>
      </c>
      <c r="AW14" s="12">
        <f t="shared" si="15"/>
        <v>0.28885049892735537</v>
      </c>
      <c r="AX14" s="24">
        <v>999145</v>
      </c>
      <c r="AY14" s="24">
        <v>205381.63</v>
      </c>
      <c r="AZ14" s="12">
        <f t="shared" si="16"/>
        <v>0.20555738156123485</v>
      </c>
      <c r="BA14" s="24">
        <v>573588</v>
      </c>
      <c r="BB14" s="24">
        <v>152470.95000000001</v>
      </c>
      <c r="BC14" s="12">
        <f t="shared" si="17"/>
        <v>0.26581963011778492</v>
      </c>
      <c r="BD14" s="24">
        <v>664043</v>
      </c>
      <c r="BE14" s="24">
        <v>434687.75</v>
      </c>
      <c r="BF14" s="12">
        <f t="shared" si="18"/>
        <v>0.65460783413122348</v>
      </c>
      <c r="BG14" s="24">
        <v>423506</v>
      </c>
      <c r="BH14" s="24">
        <v>290180</v>
      </c>
      <c r="BI14" s="12">
        <f t="shared" si="19"/>
        <v>0.68518509773179126</v>
      </c>
      <c r="BJ14" s="26">
        <v>532466</v>
      </c>
      <c r="BK14" s="26">
        <v>208519.59</v>
      </c>
      <c r="BL14" s="12">
        <f t="shared" si="20"/>
        <v>0.39161108878313355</v>
      </c>
      <c r="BM14" s="26">
        <v>1151278</v>
      </c>
      <c r="BN14" s="26">
        <v>499483.5</v>
      </c>
      <c r="BO14" s="12">
        <f t="shared" si="21"/>
        <v>0.43385133738332532</v>
      </c>
      <c r="BP14" s="26">
        <v>585921</v>
      </c>
      <c r="BQ14" s="26">
        <v>143155.74</v>
      </c>
      <c r="BR14" s="12">
        <f t="shared" si="22"/>
        <v>0.24432600982043653</v>
      </c>
      <c r="BS14" s="26">
        <v>511907</v>
      </c>
      <c r="BT14" s="26">
        <v>131353.96</v>
      </c>
      <c r="BU14" s="12">
        <f t="shared" si="23"/>
        <v>0.25659731162105615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9"/>
        <v>23497840</v>
      </c>
      <c r="CC14" s="3">
        <f t="shared" si="29"/>
        <v>9801811.1600000001</v>
      </c>
      <c r="CD14" s="19">
        <f t="shared" si="27"/>
        <v>0.41713668830837219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6554275</v>
      </c>
      <c r="C15" s="26">
        <v>3318432.85</v>
      </c>
      <c r="D15" s="25">
        <f t="shared" si="0"/>
        <v>0.50630052141541204</v>
      </c>
      <c r="E15" s="26">
        <v>2495657</v>
      </c>
      <c r="F15" s="26">
        <v>1044335.95</v>
      </c>
      <c r="G15" s="25">
        <f t="shared" si="1"/>
        <v>0.41846133102425531</v>
      </c>
      <c r="H15" s="26">
        <v>18646507.640000001</v>
      </c>
      <c r="I15" s="26">
        <v>10516751.92</v>
      </c>
      <c r="J15" s="25">
        <f t="shared" si="2"/>
        <v>0.56400652192047684</v>
      </c>
      <c r="K15" s="43">
        <v>13518938</v>
      </c>
      <c r="L15" s="43">
        <v>6066478.7000000002</v>
      </c>
      <c r="M15" s="25">
        <f t="shared" si="3"/>
        <v>0.4487392944623313</v>
      </c>
      <c r="N15" s="26">
        <v>3517888.38</v>
      </c>
      <c r="O15" s="26">
        <v>1335770.96</v>
      </c>
      <c r="P15" s="25">
        <f t="shared" si="4"/>
        <v>0.37970817027457821</v>
      </c>
      <c r="Q15" s="26">
        <v>3270747</v>
      </c>
      <c r="R15" s="26">
        <v>1398345.31</v>
      </c>
      <c r="S15" s="25">
        <f t="shared" si="5"/>
        <v>0.42753086985939298</v>
      </c>
      <c r="T15" s="24">
        <v>14083102.76</v>
      </c>
      <c r="U15" s="24">
        <v>6189201.8799999999</v>
      </c>
      <c r="V15" s="25">
        <f t="shared" si="6"/>
        <v>0.43947715112745511</v>
      </c>
      <c r="W15" s="24">
        <v>3115620</v>
      </c>
      <c r="X15" s="24">
        <v>1055657.79</v>
      </c>
      <c r="Y15" s="25">
        <f t="shared" si="7"/>
        <v>0.33882751747645734</v>
      </c>
      <c r="Z15" s="26">
        <v>10457680</v>
      </c>
      <c r="AA15" s="26">
        <v>3965495.65</v>
      </c>
      <c r="AB15" s="25">
        <f t="shared" si="8"/>
        <v>0.37919458713596133</v>
      </c>
      <c r="AC15" s="24">
        <v>8924069</v>
      </c>
      <c r="AD15" s="24">
        <v>4950134.33</v>
      </c>
      <c r="AE15" s="25">
        <f t="shared" si="9"/>
        <v>0.55469476199702172</v>
      </c>
      <c r="AF15" s="24">
        <v>5501254</v>
      </c>
      <c r="AG15" s="24">
        <v>2548382.98</v>
      </c>
      <c r="AH15" s="25">
        <f t="shared" si="10"/>
        <v>0.46323674202281878</v>
      </c>
      <c r="AI15" s="26">
        <v>13513565.65</v>
      </c>
      <c r="AJ15" s="26">
        <v>5746187.1200000001</v>
      </c>
      <c r="AK15" s="11">
        <f t="shared" si="11"/>
        <v>0.42521620635335428</v>
      </c>
      <c r="AL15" s="24">
        <v>9076236</v>
      </c>
      <c r="AM15" s="24">
        <v>2950583.54</v>
      </c>
      <c r="AN15" s="12">
        <f t="shared" si="12"/>
        <v>0.32508889588150858</v>
      </c>
      <c r="AO15" s="24">
        <v>5734244.2300000004</v>
      </c>
      <c r="AP15" s="24">
        <v>1450354.21</v>
      </c>
      <c r="AQ15" s="12">
        <f t="shared" si="13"/>
        <v>0.25292857294290721</v>
      </c>
      <c r="AR15" s="24">
        <v>5920325</v>
      </c>
      <c r="AS15" s="24">
        <v>2025415.44</v>
      </c>
      <c r="AT15" s="12">
        <f t="shared" si="14"/>
        <v>0.34211220498874639</v>
      </c>
      <c r="AU15" s="24">
        <v>5428146.9199999999</v>
      </c>
      <c r="AV15" s="24">
        <v>2396121.7799999998</v>
      </c>
      <c r="AW15" s="12">
        <f t="shared" si="15"/>
        <v>0.44142537321005304</v>
      </c>
      <c r="AX15" s="24">
        <v>4760620</v>
      </c>
      <c r="AY15" s="24">
        <v>2940231.84</v>
      </c>
      <c r="AZ15" s="12">
        <f t="shared" si="16"/>
        <v>0.61761531901306965</v>
      </c>
      <c r="BA15" s="24">
        <v>3023769</v>
      </c>
      <c r="BB15" s="24">
        <v>1249743.92</v>
      </c>
      <c r="BC15" s="12">
        <f t="shared" si="17"/>
        <v>0.41330667785799774</v>
      </c>
      <c r="BD15" s="24">
        <v>6858612.7000000002</v>
      </c>
      <c r="BE15" s="24">
        <v>2864765.08</v>
      </c>
      <c r="BF15" s="12">
        <f t="shared" si="18"/>
        <v>0.41768870838850547</v>
      </c>
      <c r="BG15" s="24">
        <v>4369575</v>
      </c>
      <c r="BH15" s="24">
        <v>1875782.81</v>
      </c>
      <c r="BI15" s="12">
        <f t="shared" si="19"/>
        <v>0.42928266707860607</v>
      </c>
      <c r="BJ15" s="26">
        <v>4187379</v>
      </c>
      <c r="BK15" s="26">
        <v>1267306.21</v>
      </c>
      <c r="BL15" s="12">
        <f t="shared" si="20"/>
        <v>0.3026490341571661</v>
      </c>
      <c r="BM15" s="26">
        <v>6787841</v>
      </c>
      <c r="BN15" s="26">
        <v>2554166.89</v>
      </c>
      <c r="BO15" s="12">
        <f t="shared" si="21"/>
        <v>0.37628560981319392</v>
      </c>
      <c r="BP15" s="26">
        <v>5384731</v>
      </c>
      <c r="BQ15" s="26">
        <v>2932782.47</v>
      </c>
      <c r="BR15" s="12">
        <f t="shared" si="22"/>
        <v>0.54464790720279255</v>
      </c>
      <c r="BS15" s="26">
        <v>3542176.81</v>
      </c>
      <c r="BT15" s="26">
        <v>1536732.62</v>
      </c>
      <c r="BU15" s="12">
        <f t="shared" si="23"/>
        <v>0.43383848475931952</v>
      </c>
      <c r="BV15" s="26">
        <v>61841862.890000001</v>
      </c>
      <c r="BW15" s="26">
        <v>11865419.6</v>
      </c>
      <c r="BX15" s="25">
        <f t="shared" si="24"/>
        <v>0.19186711145984367</v>
      </c>
      <c r="BY15" s="26">
        <v>54957120</v>
      </c>
      <c r="BZ15" s="26">
        <v>27039330.149999999</v>
      </c>
      <c r="CA15" s="12">
        <f t="shared" si="25"/>
        <v>0.49200777169546001</v>
      </c>
      <c r="CB15" s="3">
        <f t="shared" si="29"/>
        <v>285471943.97999996</v>
      </c>
      <c r="CC15" s="3">
        <f t="shared" si="29"/>
        <v>113083912.00000001</v>
      </c>
      <c r="CD15" s="19">
        <f t="shared" si="27"/>
        <v>0.39612968764427031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28522693.149999999</v>
      </c>
      <c r="C16" s="26">
        <v>9170303.2799999993</v>
      </c>
      <c r="D16" s="25">
        <f t="shared" si="0"/>
        <v>0.32150902552482147</v>
      </c>
      <c r="E16" s="26">
        <v>15082988</v>
      </c>
      <c r="F16" s="26">
        <v>6242971.6200000001</v>
      </c>
      <c r="G16" s="25">
        <f t="shared" si="1"/>
        <v>0.41390814737769466</v>
      </c>
      <c r="H16" s="26">
        <v>171766100.34999999</v>
      </c>
      <c r="I16" s="26">
        <v>37414926.840000004</v>
      </c>
      <c r="J16" s="25">
        <f t="shared" si="2"/>
        <v>0.21782486045710595</v>
      </c>
      <c r="K16" s="43">
        <v>102294951.77</v>
      </c>
      <c r="L16" s="43">
        <v>34779570.270000003</v>
      </c>
      <c r="M16" s="25">
        <f t="shared" si="3"/>
        <v>0.33999302671551573</v>
      </c>
      <c r="N16" s="26">
        <v>28798834.25</v>
      </c>
      <c r="O16" s="26">
        <v>8307835.9299999997</v>
      </c>
      <c r="P16" s="25">
        <f t="shared" si="4"/>
        <v>0.28847820220361869</v>
      </c>
      <c r="Q16" s="26">
        <v>40662894.450000003</v>
      </c>
      <c r="R16" s="26">
        <v>22453887.670000002</v>
      </c>
      <c r="S16" s="25">
        <f t="shared" si="5"/>
        <v>0.55219600015463233</v>
      </c>
      <c r="T16" s="24">
        <v>76640988.959999993</v>
      </c>
      <c r="U16" s="24">
        <v>19940760.870000001</v>
      </c>
      <c r="V16" s="25">
        <f t="shared" si="6"/>
        <v>0.26018402346565966</v>
      </c>
      <c r="W16" s="24">
        <v>50552501.630000003</v>
      </c>
      <c r="X16" s="24">
        <v>18101340.829999998</v>
      </c>
      <c r="Y16" s="25">
        <f t="shared" si="7"/>
        <v>0.35807012999051846</v>
      </c>
      <c r="Z16" s="26">
        <v>151725097.43000001</v>
      </c>
      <c r="AA16" s="26">
        <v>104401919.28</v>
      </c>
      <c r="AB16" s="25">
        <f t="shared" si="8"/>
        <v>0.68809920737185182</v>
      </c>
      <c r="AC16" s="24">
        <v>55187473.280000001</v>
      </c>
      <c r="AD16" s="24">
        <v>12554137.01</v>
      </c>
      <c r="AE16" s="25">
        <f t="shared" si="9"/>
        <v>0.22748164146427108</v>
      </c>
      <c r="AF16" s="24">
        <v>15731039.460000001</v>
      </c>
      <c r="AG16" s="24">
        <v>3568153.01</v>
      </c>
      <c r="AH16" s="25">
        <f t="shared" si="10"/>
        <v>0.22682245627015926</v>
      </c>
      <c r="AI16" s="26">
        <v>86697524.260000005</v>
      </c>
      <c r="AJ16" s="26">
        <v>28630084.879999999</v>
      </c>
      <c r="AK16" s="11">
        <f t="shared" si="11"/>
        <v>0.33022955527703779</v>
      </c>
      <c r="AL16" s="24">
        <v>177921266.44999999</v>
      </c>
      <c r="AM16" s="24">
        <v>45176654.909999996</v>
      </c>
      <c r="AN16" s="12">
        <f t="shared" si="12"/>
        <v>0.25391374404754302</v>
      </c>
      <c r="AO16" s="24">
        <v>28361225.050000001</v>
      </c>
      <c r="AP16" s="24">
        <v>3266599.77</v>
      </c>
      <c r="AQ16" s="12">
        <f t="shared" si="13"/>
        <v>0.11517837343912618</v>
      </c>
      <c r="AR16" s="24">
        <v>66120220.289999999</v>
      </c>
      <c r="AS16" s="24">
        <v>13139689.17</v>
      </c>
      <c r="AT16" s="12">
        <f t="shared" si="14"/>
        <v>0.19872421949548832</v>
      </c>
      <c r="AU16" s="24">
        <v>60702178.909999996</v>
      </c>
      <c r="AV16" s="24">
        <v>10158458.810000001</v>
      </c>
      <c r="AW16" s="12">
        <f t="shared" si="15"/>
        <v>0.167349162623329</v>
      </c>
      <c r="AX16" s="24">
        <v>20150623.149999999</v>
      </c>
      <c r="AY16" s="24">
        <v>5259932.91</v>
      </c>
      <c r="AZ16" s="12">
        <f t="shared" si="16"/>
        <v>0.26103078157163595</v>
      </c>
      <c r="BA16" s="24">
        <v>16491412.48</v>
      </c>
      <c r="BB16" s="24">
        <v>5943969.8600000003</v>
      </c>
      <c r="BC16" s="12">
        <f t="shared" si="17"/>
        <v>0.36042818449957298</v>
      </c>
      <c r="BD16" s="24">
        <v>86693566.890000001</v>
      </c>
      <c r="BE16" s="24">
        <v>20620980.149999999</v>
      </c>
      <c r="BF16" s="12">
        <f t="shared" si="18"/>
        <v>0.23786055747555826</v>
      </c>
      <c r="BG16" s="24">
        <v>54097833.810000002</v>
      </c>
      <c r="BH16" s="24">
        <v>39580302.590000004</v>
      </c>
      <c r="BI16" s="12">
        <f t="shared" si="19"/>
        <v>0.73164302158589523</v>
      </c>
      <c r="BJ16" s="26">
        <v>42673507</v>
      </c>
      <c r="BK16" s="26">
        <v>28247725.559999999</v>
      </c>
      <c r="BL16" s="12">
        <f t="shared" si="20"/>
        <v>0.66194994379065208</v>
      </c>
      <c r="BM16" s="26">
        <v>66652905.130000003</v>
      </c>
      <c r="BN16" s="26">
        <v>30970914.579999998</v>
      </c>
      <c r="BO16" s="12">
        <f t="shared" si="21"/>
        <v>0.46465963515910136</v>
      </c>
      <c r="BP16" s="26">
        <v>46838738.57</v>
      </c>
      <c r="BQ16" s="26">
        <v>28491025.309999999</v>
      </c>
      <c r="BR16" s="12">
        <f t="shared" si="22"/>
        <v>0.60827909076629938</v>
      </c>
      <c r="BS16" s="26">
        <v>24793814.579999998</v>
      </c>
      <c r="BT16" s="26">
        <v>7162508.0700000003</v>
      </c>
      <c r="BU16" s="12">
        <f t="shared" si="23"/>
        <v>0.28888286015406672</v>
      </c>
      <c r="BV16" s="26">
        <v>469433504.06999999</v>
      </c>
      <c r="BW16" s="26">
        <v>176826814.44</v>
      </c>
      <c r="BX16" s="25">
        <f t="shared" si="24"/>
        <v>0.37668128266710232</v>
      </c>
      <c r="BY16" s="26">
        <v>1773425644.21</v>
      </c>
      <c r="BZ16" s="26">
        <v>758964518.15999997</v>
      </c>
      <c r="CA16" s="12">
        <f t="shared" si="25"/>
        <v>0.42796523250800994</v>
      </c>
      <c r="CB16" s="3">
        <f t="shared" si="29"/>
        <v>3758019527.5800004</v>
      </c>
      <c r="CC16" s="3">
        <f t="shared" si="29"/>
        <v>1479375985.7799997</v>
      </c>
      <c r="CD16" s="19">
        <f t="shared" si="27"/>
        <v>0.39365840835123411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108108541.73</v>
      </c>
      <c r="C17" s="26">
        <v>36246851.689999998</v>
      </c>
      <c r="D17" s="25">
        <f t="shared" si="0"/>
        <v>0.33528203331542611</v>
      </c>
      <c r="E17" s="26">
        <v>5382710.2800000003</v>
      </c>
      <c r="F17" s="26">
        <v>3519108.38</v>
      </c>
      <c r="G17" s="25">
        <f t="shared" si="1"/>
        <v>0.65378000987264717</v>
      </c>
      <c r="H17" s="26">
        <v>235404631.15000001</v>
      </c>
      <c r="I17" s="26">
        <v>136664180.19999999</v>
      </c>
      <c r="J17" s="25">
        <f t="shared" si="2"/>
        <v>0.58055009169686844</v>
      </c>
      <c r="K17" s="43">
        <v>108151957.09999999</v>
      </c>
      <c r="L17" s="43">
        <v>67433317.239999995</v>
      </c>
      <c r="M17" s="25">
        <f t="shared" si="3"/>
        <v>0.62350528874525557</v>
      </c>
      <c r="N17" s="26">
        <v>69324247.719999999</v>
      </c>
      <c r="O17" s="26">
        <v>37620261.659999996</v>
      </c>
      <c r="P17" s="25">
        <f t="shared" si="4"/>
        <v>0.54267104075832007</v>
      </c>
      <c r="Q17" s="26">
        <v>15818108.460000001</v>
      </c>
      <c r="R17" s="26">
        <v>7432294.2699999996</v>
      </c>
      <c r="S17" s="25">
        <f t="shared" si="5"/>
        <v>0.4698598627512508</v>
      </c>
      <c r="T17" s="24">
        <v>176414995.99000001</v>
      </c>
      <c r="U17" s="24">
        <v>106011713.68000001</v>
      </c>
      <c r="V17" s="25">
        <f t="shared" si="6"/>
        <v>0.6009223483813656</v>
      </c>
      <c r="W17" s="24">
        <v>47114827.619999997</v>
      </c>
      <c r="X17" s="24">
        <v>20999463.09</v>
      </c>
      <c r="Y17" s="25">
        <f t="shared" si="7"/>
        <v>0.44570815920985857</v>
      </c>
      <c r="Z17" s="26">
        <v>228267228.63</v>
      </c>
      <c r="AA17" s="26">
        <v>119878241.84999999</v>
      </c>
      <c r="AB17" s="25">
        <f t="shared" si="8"/>
        <v>0.52516623857694222</v>
      </c>
      <c r="AC17" s="24">
        <v>200569312.47999999</v>
      </c>
      <c r="AD17" s="24">
        <v>47742344.75</v>
      </c>
      <c r="AE17" s="25">
        <f t="shared" si="9"/>
        <v>0.2380341447037701</v>
      </c>
      <c r="AF17" s="24">
        <v>46581612.32</v>
      </c>
      <c r="AG17" s="24">
        <v>17205892.600000001</v>
      </c>
      <c r="AH17" s="25">
        <f t="shared" si="10"/>
        <v>0.36937091146182982</v>
      </c>
      <c r="AI17" s="26">
        <v>459831792.57999998</v>
      </c>
      <c r="AJ17" s="26">
        <v>46358301.640000001</v>
      </c>
      <c r="AK17" s="11">
        <f t="shared" si="11"/>
        <v>0.10081578174465773</v>
      </c>
      <c r="AL17" s="24">
        <v>583511445.46000004</v>
      </c>
      <c r="AM17" s="24">
        <v>107170639.5</v>
      </c>
      <c r="AN17" s="12">
        <f t="shared" si="12"/>
        <v>0.18366501691413112</v>
      </c>
      <c r="AO17" s="24">
        <v>43373944.390000001</v>
      </c>
      <c r="AP17" s="24">
        <v>20840353.57</v>
      </c>
      <c r="AQ17" s="12">
        <f t="shared" si="13"/>
        <v>0.48048093995354524</v>
      </c>
      <c r="AR17" s="24">
        <v>100894809.03</v>
      </c>
      <c r="AS17" s="24">
        <v>53770081.310000002</v>
      </c>
      <c r="AT17" s="12">
        <f t="shared" si="14"/>
        <v>0.53293208864701891</v>
      </c>
      <c r="AU17" s="24">
        <v>36647807.369999997</v>
      </c>
      <c r="AV17" s="24">
        <v>20365334.870000001</v>
      </c>
      <c r="AW17" s="12">
        <f t="shared" si="15"/>
        <v>0.5557040470222272</v>
      </c>
      <c r="AX17" s="24">
        <v>199281535.63</v>
      </c>
      <c r="AY17" s="24">
        <v>89402096.140000001</v>
      </c>
      <c r="AZ17" s="12">
        <f t="shared" si="16"/>
        <v>0.44862207558451461</v>
      </c>
      <c r="BA17" s="24">
        <v>90161991.370000005</v>
      </c>
      <c r="BB17" s="24">
        <v>28336002.989999998</v>
      </c>
      <c r="BC17" s="12">
        <f t="shared" si="17"/>
        <v>0.31427880595179891</v>
      </c>
      <c r="BD17" s="24">
        <v>182384423.86000001</v>
      </c>
      <c r="BE17" s="24">
        <v>107077715.72</v>
      </c>
      <c r="BF17" s="12">
        <f t="shared" si="18"/>
        <v>0.58709901566042644</v>
      </c>
      <c r="BG17" s="24">
        <v>64196457.990000002</v>
      </c>
      <c r="BH17" s="24">
        <v>33448283.129999999</v>
      </c>
      <c r="BI17" s="12">
        <f t="shared" si="19"/>
        <v>0.52103004086627802</v>
      </c>
      <c r="BJ17" s="26">
        <v>17449413.640000001</v>
      </c>
      <c r="BK17" s="26">
        <v>12169159.84</v>
      </c>
      <c r="BL17" s="12">
        <f t="shared" si="20"/>
        <v>0.69739649085423361</v>
      </c>
      <c r="BM17" s="26">
        <v>88876061.030000001</v>
      </c>
      <c r="BN17" s="26">
        <v>33656782.990000002</v>
      </c>
      <c r="BO17" s="12">
        <f t="shared" si="21"/>
        <v>0.37869345918288611</v>
      </c>
      <c r="BP17" s="26">
        <v>27558096.710000001</v>
      </c>
      <c r="BQ17" s="26">
        <v>14916987.01</v>
      </c>
      <c r="BR17" s="12">
        <f t="shared" si="22"/>
        <v>0.54129235291445488</v>
      </c>
      <c r="BS17" s="26">
        <v>34120542.25</v>
      </c>
      <c r="BT17" s="26">
        <v>16228394.17</v>
      </c>
      <c r="BU17" s="12">
        <f t="shared" si="23"/>
        <v>0.47561946850361092</v>
      </c>
      <c r="BV17" s="26">
        <v>447873242.94999999</v>
      </c>
      <c r="BW17" s="26">
        <v>167165817.94</v>
      </c>
      <c r="BX17" s="25">
        <f t="shared" si="24"/>
        <v>0.37324359195680323</v>
      </c>
      <c r="BY17" s="26">
        <v>1518582689.71</v>
      </c>
      <c r="BZ17" s="26">
        <v>879930639.11000001</v>
      </c>
      <c r="CA17" s="12">
        <f t="shared" si="25"/>
        <v>0.57944203175267206</v>
      </c>
      <c r="CB17" s="3">
        <f t="shared" si="29"/>
        <v>5135882427.4499998</v>
      </c>
      <c r="CC17" s="3">
        <f t="shared" si="29"/>
        <v>2231590259.3400002</v>
      </c>
      <c r="CD17" s="19">
        <f t="shared" si="27"/>
        <v>0.43450960781592496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1687567</v>
      </c>
      <c r="I18" s="26">
        <v>832243.13</v>
      </c>
      <c r="J18" s="25">
        <f t="shared" si="2"/>
        <v>0.4931615337346606</v>
      </c>
      <c r="K18" s="43">
        <v>2724000</v>
      </c>
      <c r="L18" s="43">
        <v>19000</v>
      </c>
      <c r="M18" s="25">
        <f t="shared" si="3"/>
        <v>6.9750367107195305E-3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200000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2500000</v>
      </c>
      <c r="AD18" s="24">
        <v>1782817.87</v>
      </c>
      <c r="AE18" s="25">
        <f t="shared" si="9"/>
        <v>0.7131271480000001</v>
      </c>
      <c r="AF18" s="24">
        <v>50000</v>
      </c>
      <c r="AG18" s="24">
        <v>15000</v>
      </c>
      <c r="AH18" s="25">
        <f t="shared" si="10"/>
        <v>0.3</v>
      </c>
      <c r="AI18" s="26">
        <v>9290000</v>
      </c>
      <c r="AJ18" s="26">
        <v>0</v>
      </c>
      <c r="AK18" s="11">
        <f t="shared" si="11"/>
        <v>0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300000</v>
      </c>
      <c r="AV18" s="24">
        <v>2259.13</v>
      </c>
      <c r="AW18" s="12">
        <f t="shared" si="15"/>
        <v>7.5304333333333336E-3</v>
      </c>
      <c r="AX18" s="24">
        <v>545000</v>
      </c>
      <c r="AY18" s="24">
        <v>0</v>
      </c>
      <c r="AZ18" s="12">
        <f t="shared" si="16"/>
        <v>0</v>
      </c>
      <c r="BA18" s="24">
        <v>0</v>
      </c>
      <c r="BB18" s="24">
        <v>0</v>
      </c>
      <c r="BC18" s="12">
        <f t="shared" si="17"/>
        <v>0</v>
      </c>
      <c r="BD18" s="24">
        <v>470000</v>
      </c>
      <c r="BE18" s="24">
        <v>0</v>
      </c>
      <c r="BF18" s="12">
        <f t="shared" si="18"/>
        <v>0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0</v>
      </c>
      <c r="BN18" s="26">
        <v>0</v>
      </c>
      <c r="BO18" s="12">
        <f t="shared" si="21"/>
        <v>0</v>
      </c>
      <c r="BP18" s="26">
        <v>3948303.8</v>
      </c>
      <c r="BQ18" s="26">
        <v>1034024.58</v>
      </c>
      <c r="BR18" s="12">
        <f t="shared" si="22"/>
        <v>0.26189083524930379</v>
      </c>
      <c r="BS18" s="26">
        <v>500000</v>
      </c>
      <c r="BT18" s="26">
        <v>425000</v>
      </c>
      <c r="BU18" s="12">
        <f t="shared" si="23"/>
        <v>0.85</v>
      </c>
      <c r="BV18" s="26">
        <v>1450000</v>
      </c>
      <c r="BW18" s="26">
        <v>219327</v>
      </c>
      <c r="BX18" s="25">
        <f t="shared" si="24"/>
        <v>0.15126000000000001</v>
      </c>
      <c r="BY18" s="26">
        <v>4394100</v>
      </c>
      <c r="BZ18" s="26">
        <v>1681620.77</v>
      </c>
      <c r="CA18" s="12">
        <f t="shared" si="25"/>
        <v>0.38269970414874493</v>
      </c>
      <c r="CB18" s="3">
        <f t="shared" si="29"/>
        <v>28128970.800000001</v>
      </c>
      <c r="CC18" s="3">
        <f t="shared" si="29"/>
        <v>6011292.4799999995</v>
      </c>
      <c r="CD18" s="19">
        <f t="shared" si="27"/>
        <v>0.21370467205291419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294193657.76999998</v>
      </c>
      <c r="C19" s="26">
        <v>162001907.30000001</v>
      </c>
      <c r="D19" s="25">
        <f t="shared" si="0"/>
        <v>0.55066417314357197</v>
      </c>
      <c r="E19" s="26">
        <v>85933345</v>
      </c>
      <c r="F19" s="26">
        <v>47740480.810000002</v>
      </c>
      <c r="G19" s="25">
        <f t="shared" si="1"/>
        <v>0.55555245533616782</v>
      </c>
      <c r="H19" s="26">
        <v>737928951.49000001</v>
      </c>
      <c r="I19" s="26">
        <v>442936568.70999998</v>
      </c>
      <c r="J19" s="25">
        <f t="shared" si="2"/>
        <v>0.60024283884734175</v>
      </c>
      <c r="K19" s="43">
        <v>646914588</v>
      </c>
      <c r="L19" s="43">
        <v>340179282.87</v>
      </c>
      <c r="M19" s="25">
        <f t="shared" si="3"/>
        <v>0.52584883565803897</v>
      </c>
      <c r="N19" s="26">
        <v>183462272.56</v>
      </c>
      <c r="O19" s="26">
        <v>104641299.84999999</v>
      </c>
      <c r="P19" s="25">
        <f t="shared" si="4"/>
        <v>0.57036958274774352</v>
      </c>
      <c r="Q19" s="26">
        <v>155808739.08000001</v>
      </c>
      <c r="R19" s="26">
        <v>94479738.75</v>
      </c>
      <c r="S19" s="25">
        <f t="shared" si="5"/>
        <v>0.60638279539307083</v>
      </c>
      <c r="T19" s="24">
        <v>536943679.72000003</v>
      </c>
      <c r="U19" s="24">
        <v>308050815.80000001</v>
      </c>
      <c r="V19" s="25">
        <f t="shared" si="6"/>
        <v>0.5737115966438775</v>
      </c>
      <c r="W19" s="24">
        <v>97084197.450000003</v>
      </c>
      <c r="X19" s="24">
        <v>54320816.579999998</v>
      </c>
      <c r="Y19" s="25">
        <f t="shared" si="7"/>
        <v>0.55952274424451143</v>
      </c>
      <c r="Z19" s="26">
        <v>477174589.10000002</v>
      </c>
      <c r="AA19" s="26">
        <v>272196567.51999998</v>
      </c>
      <c r="AB19" s="25">
        <f t="shared" si="8"/>
        <v>0.57043391190086312</v>
      </c>
      <c r="AC19" s="24">
        <v>426487906.31999999</v>
      </c>
      <c r="AD19" s="24">
        <v>225752568.56</v>
      </c>
      <c r="AE19" s="25">
        <f t="shared" si="9"/>
        <v>0.52932935545097171</v>
      </c>
      <c r="AF19" s="24">
        <v>125826385</v>
      </c>
      <c r="AG19" s="24">
        <v>76305098.180000007</v>
      </c>
      <c r="AH19" s="25">
        <f t="shared" si="10"/>
        <v>0.6064316175021639</v>
      </c>
      <c r="AI19" s="26">
        <v>598225383.40999997</v>
      </c>
      <c r="AJ19" s="26">
        <v>359297079.94999999</v>
      </c>
      <c r="AK19" s="11">
        <f t="shared" si="11"/>
        <v>0.60060487220040282</v>
      </c>
      <c r="AL19" s="24">
        <v>773353500.70000005</v>
      </c>
      <c r="AM19" s="24">
        <v>448976733.52999997</v>
      </c>
      <c r="AN19" s="12">
        <f t="shared" si="12"/>
        <v>0.58055822224068188</v>
      </c>
      <c r="AO19" s="24">
        <v>216799573.12</v>
      </c>
      <c r="AP19" s="24">
        <v>111150219.97</v>
      </c>
      <c r="AQ19" s="12">
        <f t="shared" si="13"/>
        <v>0.5126865259484511</v>
      </c>
      <c r="AR19" s="24">
        <v>146767069.63999999</v>
      </c>
      <c r="AS19" s="24">
        <v>88000841.230000004</v>
      </c>
      <c r="AT19" s="12">
        <f t="shared" si="14"/>
        <v>0.59959527328476547</v>
      </c>
      <c r="AU19" s="24">
        <v>152889592.78</v>
      </c>
      <c r="AV19" s="24">
        <v>84768713.239999995</v>
      </c>
      <c r="AW19" s="12">
        <f t="shared" si="15"/>
        <v>0.55444397292612102</v>
      </c>
      <c r="AX19" s="24">
        <v>175342225</v>
      </c>
      <c r="AY19" s="24">
        <v>95657142.959999993</v>
      </c>
      <c r="AZ19" s="12">
        <f t="shared" si="16"/>
        <v>0.54554539250314626</v>
      </c>
      <c r="BA19" s="24">
        <v>83879921.730000004</v>
      </c>
      <c r="BB19" s="24">
        <v>54963154.32</v>
      </c>
      <c r="BC19" s="12">
        <f t="shared" si="17"/>
        <v>0.65525996193606606</v>
      </c>
      <c r="BD19" s="24">
        <v>306365848.08999997</v>
      </c>
      <c r="BE19" s="24">
        <v>167832597.66</v>
      </c>
      <c r="BF19" s="12">
        <f t="shared" si="18"/>
        <v>0.54781758053755536</v>
      </c>
      <c r="BG19" s="24">
        <v>205105347</v>
      </c>
      <c r="BH19" s="24">
        <v>116786431.25</v>
      </c>
      <c r="BI19" s="12">
        <f t="shared" si="19"/>
        <v>0.56939730220685081</v>
      </c>
      <c r="BJ19" s="26">
        <v>86215574</v>
      </c>
      <c r="BK19" s="26">
        <v>48991805.259999998</v>
      </c>
      <c r="BL19" s="12">
        <f t="shared" si="20"/>
        <v>0.56824774210747586</v>
      </c>
      <c r="BM19" s="26">
        <v>293930394</v>
      </c>
      <c r="BN19" s="26">
        <v>170986056.47</v>
      </c>
      <c r="BO19" s="12">
        <f t="shared" si="21"/>
        <v>0.58172295196528745</v>
      </c>
      <c r="BP19" s="26">
        <v>156951287.84</v>
      </c>
      <c r="BQ19" s="26">
        <v>83769408.969999999</v>
      </c>
      <c r="BR19" s="12">
        <f t="shared" si="22"/>
        <v>0.5337287136846981</v>
      </c>
      <c r="BS19" s="26">
        <v>177292253.34</v>
      </c>
      <c r="BT19" s="26">
        <v>107249444.90000001</v>
      </c>
      <c r="BU19" s="12">
        <f t="shared" si="23"/>
        <v>0.60493023738788931</v>
      </c>
      <c r="BV19" s="26">
        <v>1643353828</v>
      </c>
      <c r="BW19" s="26">
        <v>818236829.72000003</v>
      </c>
      <c r="BX19" s="25">
        <f t="shared" si="24"/>
        <v>0.49790666853273674</v>
      </c>
      <c r="BY19" s="26">
        <v>3770170520.9499998</v>
      </c>
      <c r="BZ19" s="26">
        <v>2190512450.52</v>
      </c>
      <c r="CA19" s="12">
        <f t="shared" si="25"/>
        <v>0.58101150554008341</v>
      </c>
      <c r="CB19" s="3">
        <f t="shared" si="29"/>
        <v>12554400631.09</v>
      </c>
      <c r="CC19" s="3">
        <f>BZ19+BW19+BT19+BQ19+BN19+BK19+BH19+BE19+BB19+AY19+AV19+AS19+AP19+AM19+AJ19+AG19+AD19+AA19+X19+U19+R19+O19+L19+I19+F19+C19</f>
        <v>7075784054.8800001</v>
      </c>
      <c r="CD19" s="19">
        <f t="shared" si="27"/>
        <v>0.56360986579935723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>
        <v>28668610.890000001</v>
      </c>
      <c r="C20" s="26">
        <v>16372172.060000001</v>
      </c>
      <c r="D20" s="25">
        <f t="shared" si="0"/>
        <v>0.5710835492804025</v>
      </c>
      <c r="E20" s="26">
        <v>18257022.5</v>
      </c>
      <c r="F20" s="26">
        <v>8012629.1600000001</v>
      </c>
      <c r="G20" s="25">
        <f t="shared" si="1"/>
        <v>0.43887929480286286</v>
      </c>
      <c r="H20" s="26">
        <v>103736332.81</v>
      </c>
      <c r="I20" s="26">
        <v>49777074.840000004</v>
      </c>
      <c r="J20" s="25">
        <f t="shared" si="2"/>
        <v>0.4798422451579239</v>
      </c>
      <c r="K20" s="43">
        <v>87632785</v>
      </c>
      <c r="L20" s="43">
        <v>46864345.530000001</v>
      </c>
      <c r="M20" s="25">
        <f t="shared" si="3"/>
        <v>0.53478096730578628</v>
      </c>
      <c r="N20" s="26">
        <v>33638358.359999999</v>
      </c>
      <c r="O20" s="26">
        <v>15630196.539999999</v>
      </c>
      <c r="P20" s="25">
        <f t="shared" si="4"/>
        <v>0.46465396357112831</v>
      </c>
      <c r="Q20" s="26">
        <v>24501228.829999998</v>
      </c>
      <c r="R20" s="26">
        <v>13727042.17</v>
      </c>
      <c r="S20" s="25">
        <f t="shared" si="5"/>
        <v>0.56025933496005809</v>
      </c>
      <c r="T20" s="24">
        <v>90080041.549999997</v>
      </c>
      <c r="U20" s="24">
        <v>47554935.649999999</v>
      </c>
      <c r="V20" s="25">
        <f t="shared" si="6"/>
        <v>0.52791866912721241</v>
      </c>
      <c r="W20" s="24">
        <v>14561268.43</v>
      </c>
      <c r="X20" s="24">
        <v>7769895.6200000001</v>
      </c>
      <c r="Y20" s="25">
        <f t="shared" si="7"/>
        <v>0.53360019131245429</v>
      </c>
      <c r="Z20" s="26">
        <v>52657600</v>
      </c>
      <c r="AA20" s="26">
        <v>29710714.25</v>
      </c>
      <c r="AB20" s="25">
        <f t="shared" si="8"/>
        <v>0.56422461809881197</v>
      </c>
      <c r="AC20" s="24">
        <v>52613179.020000003</v>
      </c>
      <c r="AD20" s="24">
        <v>30211727</v>
      </c>
      <c r="AE20" s="25">
        <f t="shared" si="9"/>
        <v>0.57422356076441472</v>
      </c>
      <c r="AF20" s="24">
        <v>18269937</v>
      </c>
      <c r="AG20" s="24">
        <v>9616157.4000000004</v>
      </c>
      <c r="AH20" s="25">
        <f t="shared" si="10"/>
        <v>0.52633774270814404</v>
      </c>
      <c r="AI20" s="26">
        <v>54064534.689999998</v>
      </c>
      <c r="AJ20" s="26">
        <v>24571590.91</v>
      </c>
      <c r="AK20" s="11">
        <f t="shared" si="11"/>
        <v>0.45448631068205353</v>
      </c>
      <c r="AL20" s="24">
        <v>108450034.34999999</v>
      </c>
      <c r="AM20" s="24">
        <v>59284456.840000004</v>
      </c>
      <c r="AN20" s="12">
        <f t="shared" si="12"/>
        <v>0.546652264292252</v>
      </c>
      <c r="AO20" s="24">
        <v>30143568.379999999</v>
      </c>
      <c r="AP20" s="24">
        <v>14130576.24</v>
      </c>
      <c r="AQ20" s="12">
        <f t="shared" si="13"/>
        <v>0.46877582845750659</v>
      </c>
      <c r="AR20" s="24">
        <v>44327483.700000003</v>
      </c>
      <c r="AS20" s="24">
        <v>10129234.48</v>
      </c>
      <c r="AT20" s="12">
        <f t="shared" si="14"/>
        <v>0.22850912423887484</v>
      </c>
      <c r="AU20" s="24">
        <v>31158295</v>
      </c>
      <c r="AV20" s="24">
        <v>17222197.170000002</v>
      </c>
      <c r="AW20" s="12">
        <f t="shared" si="15"/>
        <v>0.55273233564288426</v>
      </c>
      <c r="AX20" s="24">
        <v>23689629</v>
      </c>
      <c r="AY20" s="24">
        <v>14050447.17</v>
      </c>
      <c r="AZ20" s="12">
        <f t="shared" si="16"/>
        <v>0.59310541207715828</v>
      </c>
      <c r="BA20" s="24">
        <v>24625966.170000002</v>
      </c>
      <c r="BB20" s="24">
        <v>11617816.529999999</v>
      </c>
      <c r="BC20" s="12">
        <f t="shared" si="17"/>
        <v>0.47177099366574815</v>
      </c>
      <c r="BD20" s="24">
        <v>56267535.07</v>
      </c>
      <c r="BE20" s="24">
        <v>29499832.09</v>
      </c>
      <c r="BF20" s="12">
        <f t="shared" si="18"/>
        <v>0.52427802378939359</v>
      </c>
      <c r="BG20" s="24">
        <v>29468323</v>
      </c>
      <c r="BH20" s="24">
        <v>13430059.58</v>
      </c>
      <c r="BI20" s="12">
        <f t="shared" si="19"/>
        <v>0.45574563506718724</v>
      </c>
      <c r="BJ20" s="26">
        <v>16059045</v>
      </c>
      <c r="BK20" s="26">
        <v>9391231.3499999996</v>
      </c>
      <c r="BL20" s="12">
        <f t="shared" si="20"/>
        <v>0.58479388718320424</v>
      </c>
      <c r="BM20" s="26">
        <v>28871500</v>
      </c>
      <c r="BN20" s="26">
        <v>13028452.35</v>
      </c>
      <c r="BO20" s="12">
        <f t="shared" si="21"/>
        <v>0.45125651074589124</v>
      </c>
      <c r="BP20" s="26">
        <v>13879954</v>
      </c>
      <c r="BQ20" s="26">
        <v>7913358.3700000001</v>
      </c>
      <c r="BR20" s="12">
        <f t="shared" si="22"/>
        <v>0.57012857319267773</v>
      </c>
      <c r="BS20" s="26">
        <v>28012078</v>
      </c>
      <c r="BT20" s="26">
        <v>15359125.74</v>
      </c>
      <c r="BU20" s="12">
        <f t="shared" si="23"/>
        <v>0.54830369028673986</v>
      </c>
      <c r="BV20" s="26">
        <v>209041200</v>
      </c>
      <c r="BW20" s="26">
        <v>116355199.81</v>
      </c>
      <c r="BX20" s="25">
        <f t="shared" si="24"/>
        <v>0.55661371925725645</v>
      </c>
      <c r="BY20" s="26">
        <v>205756412.5</v>
      </c>
      <c r="BZ20" s="26">
        <v>114867070.31</v>
      </c>
      <c r="CA20" s="12">
        <f t="shared" si="25"/>
        <v>0.55826726814650307</v>
      </c>
      <c r="CB20" s="3">
        <f t="shared" si="29"/>
        <v>1428431923.25</v>
      </c>
      <c r="CC20" s="3">
        <f t="shared" si="29"/>
        <v>746097539.15999973</v>
      </c>
      <c r="CD20" s="19">
        <f t="shared" si="27"/>
        <v>0.52231928383570569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3000000</v>
      </c>
      <c r="I21" s="26">
        <v>0</v>
      </c>
      <c r="J21" s="25">
        <f t="shared" si="2"/>
        <v>0</v>
      </c>
      <c r="K21" s="43">
        <v>0</v>
      </c>
      <c r="L21" s="43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1663164.48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9"/>
        <v>4663164.4800000004</v>
      </c>
      <c r="CC21" s="3">
        <f t="shared" si="29"/>
        <v>0</v>
      </c>
      <c r="CD21" s="19">
        <f t="shared" si="27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191872402.09999999</v>
      </c>
      <c r="C22" s="26">
        <v>97577434.840000004</v>
      </c>
      <c r="D22" s="25">
        <f t="shared" si="0"/>
        <v>0.50855377726049744</v>
      </c>
      <c r="E22" s="26">
        <v>46920068.5</v>
      </c>
      <c r="F22" s="26">
        <v>25659315.52</v>
      </c>
      <c r="G22" s="25">
        <f t="shared" si="1"/>
        <v>0.5468729339131293</v>
      </c>
      <c r="H22" s="26">
        <v>359695949.38</v>
      </c>
      <c r="I22" s="26">
        <v>184774808.31999999</v>
      </c>
      <c r="J22" s="25">
        <f t="shared" si="2"/>
        <v>0.51369721743737251</v>
      </c>
      <c r="K22" s="43">
        <v>319922039.44999999</v>
      </c>
      <c r="L22" s="43">
        <v>182339293.75</v>
      </c>
      <c r="M22" s="25">
        <f t="shared" si="3"/>
        <v>0.56994914780948525</v>
      </c>
      <c r="N22" s="26">
        <v>127217890.37</v>
      </c>
      <c r="O22" s="26">
        <v>62922537.579999998</v>
      </c>
      <c r="P22" s="25">
        <f t="shared" si="4"/>
        <v>0.49460447266493995</v>
      </c>
      <c r="Q22" s="26">
        <v>136745138.40000001</v>
      </c>
      <c r="R22" s="26">
        <v>72866421.790000007</v>
      </c>
      <c r="S22" s="25">
        <f t="shared" si="5"/>
        <v>0.53286297884210565</v>
      </c>
      <c r="T22" s="24">
        <v>276066570.10000002</v>
      </c>
      <c r="U22" s="24">
        <v>180016440.15000001</v>
      </c>
      <c r="V22" s="25">
        <f t="shared" si="6"/>
        <v>0.65207620062361182</v>
      </c>
      <c r="W22" s="24">
        <v>55050818.600000001</v>
      </c>
      <c r="X22" s="24">
        <v>34795728.689999998</v>
      </c>
      <c r="Y22" s="25">
        <f t="shared" si="7"/>
        <v>0.63206560001997858</v>
      </c>
      <c r="Z22" s="26">
        <v>241304617</v>
      </c>
      <c r="AA22" s="26">
        <v>129693209.52</v>
      </c>
      <c r="AB22" s="25">
        <f t="shared" si="8"/>
        <v>0.5374667552258231</v>
      </c>
      <c r="AC22" s="24">
        <v>325039010.32999998</v>
      </c>
      <c r="AD22" s="24">
        <v>159735434.78</v>
      </c>
      <c r="AE22" s="25">
        <f t="shared" si="9"/>
        <v>0.49143465769793776</v>
      </c>
      <c r="AF22" s="24">
        <v>90223670.5</v>
      </c>
      <c r="AG22" s="24">
        <v>51694424.479999997</v>
      </c>
      <c r="AH22" s="25">
        <f t="shared" si="10"/>
        <v>0.57295856168919657</v>
      </c>
      <c r="AI22" s="26">
        <v>539831021.38</v>
      </c>
      <c r="AJ22" s="26">
        <v>300817863.24000001</v>
      </c>
      <c r="AK22" s="11">
        <f t="shared" si="11"/>
        <v>0.55724449193564796</v>
      </c>
      <c r="AL22" s="24">
        <v>356996563.64999998</v>
      </c>
      <c r="AM22" s="24">
        <v>216208739.72999999</v>
      </c>
      <c r="AN22" s="12">
        <f t="shared" si="12"/>
        <v>0.60563255152778273</v>
      </c>
      <c r="AO22" s="24">
        <v>66506472.420000002</v>
      </c>
      <c r="AP22" s="24">
        <v>42317777.380000003</v>
      </c>
      <c r="AQ22" s="12">
        <f t="shared" si="13"/>
        <v>0.63629562417257435</v>
      </c>
      <c r="AR22" s="24">
        <v>80054767</v>
      </c>
      <c r="AS22" s="24">
        <v>43761991.479999997</v>
      </c>
      <c r="AT22" s="12">
        <f t="shared" si="14"/>
        <v>0.54665066328904555</v>
      </c>
      <c r="AU22" s="24">
        <v>64105765.100000001</v>
      </c>
      <c r="AV22" s="24">
        <v>40048596.479999997</v>
      </c>
      <c r="AW22" s="12">
        <f t="shared" si="15"/>
        <v>0.62472690899995198</v>
      </c>
      <c r="AX22" s="24">
        <v>99618429.849999994</v>
      </c>
      <c r="AY22" s="24">
        <v>56083577.759999998</v>
      </c>
      <c r="AZ22" s="12">
        <f t="shared" si="16"/>
        <v>0.56298395632663145</v>
      </c>
      <c r="BA22" s="24">
        <v>55406535.310000002</v>
      </c>
      <c r="BB22" s="24">
        <v>27003844.109999999</v>
      </c>
      <c r="BC22" s="12">
        <f t="shared" si="17"/>
        <v>0.4873765154040634</v>
      </c>
      <c r="BD22" s="24">
        <v>132967076.23999999</v>
      </c>
      <c r="BE22" s="24">
        <v>88590151.549999997</v>
      </c>
      <c r="BF22" s="12">
        <f t="shared" si="18"/>
        <v>0.66625629482969517</v>
      </c>
      <c r="BG22" s="24">
        <v>93175790</v>
      </c>
      <c r="BH22" s="24">
        <v>51741023.469999999</v>
      </c>
      <c r="BI22" s="12">
        <f t="shared" si="19"/>
        <v>0.55530544436489349</v>
      </c>
      <c r="BJ22" s="26">
        <v>101748179</v>
      </c>
      <c r="BK22" s="26">
        <v>60128971.270000003</v>
      </c>
      <c r="BL22" s="12">
        <f t="shared" si="20"/>
        <v>0.59095869686277136</v>
      </c>
      <c r="BM22" s="26">
        <v>110865531.5</v>
      </c>
      <c r="BN22" s="26">
        <v>66201772.149999999</v>
      </c>
      <c r="BO22" s="12">
        <f t="shared" si="21"/>
        <v>0.59713574863437158</v>
      </c>
      <c r="BP22" s="26">
        <v>122914474</v>
      </c>
      <c r="BQ22" s="26">
        <v>75091305.629999995</v>
      </c>
      <c r="BR22" s="12">
        <f t="shared" si="22"/>
        <v>0.61092321503161617</v>
      </c>
      <c r="BS22" s="26">
        <v>72716797.640000001</v>
      </c>
      <c r="BT22" s="26">
        <v>40758302.93</v>
      </c>
      <c r="BU22" s="12">
        <f t="shared" si="23"/>
        <v>0.56050739654106696</v>
      </c>
      <c r="BV22" s="26">
        <v>651736308.82000005</v>
      </c>
      <c r="BW22" s="26">
        <v>361323884.98000002</v>
      </c>
      <c r="BX22" s="25">
        <f t="shared" si="24"/>
        <v>0.55440195688068128</v>
      </c>
      <c r="BY22" s="26">
        <v>1823960995.6300001</v>
      </c>
      <c r="BZ22" s="26">
        <v>1137753109.73</v>
      </c>
      <c r="CA22" s="12">
        <f t="shared" si="25"/>
        <v>0.62378149119193071</v>
      </c>
      <c r="CB22" s="3">
        <f t="shared" si="29"/>
        <v>6542662882.2700005</v>
      </c>
      <c r="CC22" s="3">
        <f t="shared" si="29"/>
        <v>3789905961.3100009</v>
      </c>
      <c r="CD22" s="19">
        <f t="shared" si="27"/>
        <v>0.57926046771877682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1320000</v>
      </c>
      <c r="C23" s="26">
        <v>359167.4</v>
      </c>
      <c r="D23" s="25">
        <f t="shared" si="0"/>
        <v>0.27209651515151517</v>
      </c>
      <c r="E23" s="26">
        <v>6595257</v>
      </c>
      <c r="F23" s="26">
        <v>2969371.95</v>
      </c>
      <c r="G23" s="25">
        <f t="shared" si="1"/>
        <v>0.45022839140309473</v>
      </c>
      <c r="H23" s="26">
        <v>29536298.59</v>
      </c>
      <c r="I23" s="26">
        <v>15597504.5</v>
      </c>
      <c r="J23" s="25">
        <f t="shared" si="2"/>
        <v>0.52807918542917198</v>
      </c>
      <c r="K23" s="43">
        <v>8332460</v>
      </c>
      <c r="L23" s="43">
        <v>4091134.66</v>
      </c>
      <c r="M23" s="25">
        <f t="shared" si="3"/>
        <v>0.49098761470202079</v>
      </c>
      <c r="N23" s="26">
        <v>2492240</v>
      </c>
      <c r="O23" s="26">
        <v>952637.83</v>
      </c>
      <c r="P23" s="25">
        <f t="shared" si="4"/>
        <v>0.38224160995730749</v>
      </c>
      <c r="Q23" s="26">
        <v>750000</v>
      </c>
      <c r="R23" s="26">
        <v>313328.64000000001</v>
      </c>
      <c r="S23" s="25">
        <f t="shared" si="5"/>
        <v>0.41777152000000001</v>
      </c>
      <c r="T23" s="24">
        <v>14569222</v>
      </c>
      <c r="U23" s="24">
        <v>6755375.4199999999</v>
      </c>
      <c r="V23" s="25">
        <f t="shared" si="6"/>
        <v>0.46367441034257012</v>
      </c>
      <c r="W23" s="24">
        <v>7532558.9000000004</v>
      </c>
      <c r="X23" s="24">
        <v>4385500.1100000003</v>
      </c>
      <c r="Y23" s="25">
        <f t="shared" si="7"/>
        <v>0.5822058835809435</v>
      </c>
      <c r="Z23" s="26">
        <v>1180000</v>
      </c>
      <c r="AA23" s="26">
        <v>664191.46</v>
      </c>
      <c r="AB23" s="25">
        <f t="shared" si="8"/>
        <v>0.56287411864406778</v>
      </c>
      <c r="AC23" s="24">
        <v>2728195</v>
      </c>
      <c r="AD23" s="24">
        <v>614617</v>
      </c>
      <c r="AE23" s="25">
        <f t="shared" si="9"/>
        <v>0.22528338333586859</v>
      </c>
      <c r="AF23" s="24">
        <v>7023313</v>
      </c>
      <c r="AG23" s="24">
        <v>4350436.88</v>
      </c>
      <c r="AH23" s="25">
        <f t="shared" si="10"/>
        <v>0.61942802207448244</v>
      </c>
      <c r="AI23" s="26">
        <v>16367544</v>
      </c>
      <c r="AJ23" s="26">
        <v>8225006.0099999998</v>
      </c>
      <c r="AK23" s="11">
        <f t="shared" si="11"/>
        <v>0.50251925456867563</v>
      </c>
      <c r="AL23" s="24">
        <v>18413200</v>
      </c>
      <c r="AM23" s="24">
        <v>9780851.4100000001</v>
      </c>
      <c r="AN23" s="12">
        <f t="shared" si="12"/>
        <v>0.53118694251949694</v>
      </c>
      <c r="AO23" s="24">
        <v>5078000</v>
      </c>
      <c r="AP23" s="24">
        <v>1265381.26</v>
      </c>
      <c r="AQ23" s="12">
        <f t="shared" si="13"/>
        <v>0.24918890508074046</v>
      </c>
      <c r="AR23" s="24">
        <v>6958236</v>
      </c>
      <c r="AS23" s="24">
        <v>2978317.37</v>
      </c>
      <c r="AT23" s="12">
        <f t="shared" si="14"/>
        <v>0.42802764522502545</v>
      </c>
      <c r="AU23" s="24">
        <v>4407000</v>
      </c>
      <c r="AV23" s="24">
        <v>326850.49</v>
      </c>
      <c r="AW23" s="12">
        <f t="shared" si="15"/>
        <v>7.4166210574086677E-2</v>
      </c>
      <c r="AX23" s="24">
        <v>15366933.25</v>
      </c>
      <c r="AY23" s="24">
        <v>8540392.6500000004</v>
      </c>
      <c r="AZ23" s="12">
        <f t="shared" si="16"/>
        <v>0.55576428367709607</v>
      </c>
      <c r="BA23" s="24">
        <v>383459</v>
      </c>
      <c r="BB23" s="24">
        <v>221507</v>
      </c>
      <c r="BC23" s="12">
        <f t="shared" si="17"/>
        <v>0.57765497745521688</v>
      </c>
      <c r="BD23" s="24">
        <v>2160777.77</v>
      </c>
      <c r="BE23" s="24">
        <v>1145406.92</v>
      </c>
      <c r="BF23" s="12">
        <f t="shared" si="18"/>
        <v>0.53009010732279049</v>
      </c>
      <c r="BG23" s="24">
        <v>1000000</v>
      </c>
      <c r="BH23" s="24">
        <v>515388.22</v>
      </c>
      <c r="BI23" s="12">
        <f t="shared" si="19"/>
        <v>0.51538821999999995</v>
      </c>
      <c r="BJ23" s="26">
        <v>3321900</v>
      </c>
      <c r="BK23" s="26">
        <v>750679.5</v>
      </c>
      <c r="BL23" s="12">
        <f t="shared" si="20"/>
        <v>0.22597895782534091</v>
      </c>
      <c r="BM23" s="26">
        <v>5133497.18</v>
      </c>
      <c r="BN23" s="26">
        <v>3187716.76</v>
      </c>
      <c r="BO23" s="12">
        <f t="shared" si="21"/>
        <v>0.62096396437486701</v>
      </c>
      <c r="BP23" s="26">
        <v>773919</v>
      </c>
      <c r="BQ23" s="26">
        <v>416760.3</v>
      </c>
      <c r="BR23" s="12">
        <f t="shared" si="22"/>
        <v>0.53850635531625402</v>
      </c>
      <c r="BS23" s="26">
        <v>447400</v>
      </c>
      <c r="BT23" s="26">
        <v>332990</v>
      </c>
      <c r="BU23" s="12">
        <f t="shared" si="23"/>
        <v>0.74427805096110866</v>
      </c>
      <c r="BV23" s="26">
        <v>62970000</v>
      </c>
      <c r="BW23" s="26">
        <v>27170606</v>
      </c>
      <c r="BX23" s="25">
        <f t="shared" si="24"/>
        <v>0.43148492933142768</v>
      </c>
      <c r="BY23" s="26">
        <v>93503109</v>
      </c>
      <c r="BZ23" s="26">
        <v>23259072.960000001</v>
      </c>
      <c r="CA23" s="12">
        <f t="shared" si="25"/>
        <v>0.24875186727748272</v>
      </c>
      <c r="CB23" s="3">
        <f t="shared" si="29"/>
        <v>318344519.69</v>
      </c>
      <c r="CC23" s="3">
        <f>C23+F23+I23+L23+O23+R23+U23+X23+AA23+AD23+AG23+AJ23+AM23+AP23+AS23+AV23+AY23+BB23+BE23+BH23+BK23+BN23+BQ23+BT23+BW23+BZ23</f>
        <v>129170192.69999999</v>
      </c>
      <c r="CD23" s="19">
        <f t="shared" si="27"/>
        <v>0.40575598042581146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>
        <v>900000</v>
      </c>
      <c r="C24" s="26">
        <v>490000</v>
      </c>
      <c r="D24" s="25">
        <f t="shared" si="0"/>
        <v>0.5444444444444444</v>
      </c>
      <c r="E24" s="26">
        <v>1100000</v>
      </c>
      <c r="F24" s="26">
        <v>620988</v>
      </c>
      <c r="G24" s="25">
        <f t="shared" si="1"/>
        <v>0.5645345454545454</v>
      </c>
      <c r="H24" s="26">
        <v>16632980</v>
      </c>
      <c r="I24" s="26">
        <v>8914535.1400000006</v>
      </c>
      <c r="J24" s="25">
        <f t="shared" si="2"/>
        <v>0.5359553814169199</v>
      </c>
      <c r="K24" s="43">
        <v>1573560</v>
      </c>
      <c r="L24" s="43">
        <v>699984</v>
      </c>
      <c r="M24" s="25">
        <f t="shared" si="3"/>
        <v>0.44484099748341338</v>
      </c>
      <c r="N24" s="26">
        <v>1000000</v>
      </c>
      <c r="O24" s="26">
        <v>583100</v>
      </c>
      <c r="P24" s="25">
        <f t="shared" si="4"/>
        <v>0.58309999999999995</v>
      </c>
      <c r="Q24" s="26">
        <v>850000</v>
      </c>
      <c r="R24" s="26">
        <v>298000</v>
      </c>
      <c r="S24" s="25">
        <f t="shared" si="5"/>
        <v>0.35058823529411764</v>
      </c>
      <c r="T24" s="24">
        <v>7782431.5</v>
      </c>
      <c r="U24" s="24">
        <v>4323056.84</v>
      </c>
      <c r="V24" s="25">
        <f t="shared" si="6"/>
        <v>0.55548922467226336</v>
      </c>
      <c r="W24" s="24">
        <v>2100000</v>
      </c>
      <c r="X24" s="24">
        <v>1765000</v>
      </c>
      <c r="Y24" s="25">
        <f t="shared" si="7"/>
        <v>0.84047619047619049</v>
      </c>
      <c r="Z24" s="26">
        <v>3400000</v>
      </c>
      <c r="AA24" s="26">
        <v>2273000</v>
      </c>
      <c r="AB24" s="25">
        <f t="shared" si="8"/>
        <v>0.66852941176470593</v>
      </c>
      <c r="AC24" s="24">
        <v>2250000</v>
      </c>
      <c r="AD24" s="24">
        <v>1327000</v>
      </c>
      <c r="AE24" s="25">
        <f t="shared" si="9"/>
        <v>0.58977777777777773</v>
      </c>
      <c r="AF24" s="24">
        <v>1500000</v>
      </c>
      <c r="AG24" s="24">
        <v>1005000</v>
      </c>
      <c r="AH24" s="25">
        <f t="shared" si="10"/>
        <v>0.67</v>
      </c>
      <c r="AI24" s="26">
        <v>2300000</v>
      </c>
      <c r="AJ24" s="26">
        <v>1330000</v>
      </c>
      <c r="AK24" s="11">
        <f t="shared" si="11"/>
        <v>0.57826086956521738</v>
      </c>
      <c r="AL24" s="24">
        <v>8311000</v>
      </c>
      <c r="AM24" s="24">
        <v>4770713.3499999996</v>
      </c>
      <c r="AN24" s="12">
        <f t="shared" si="12"/>
        <v>0.57402398628323903</v>
      </c>
      <c r="AO24" s="24">
        <v>3231100</v>
      </c>
      <c r="AP24" s="24">
        <v>1305600</v>
      </c>
      <c r="AQ24" s="12">
        <f t="shared" si="13"/>
        <v>0.40407291634427905</v>
      </c>
      <c r="AR24" s="24">
        <v>1850000</v>
      </c>
      <c r="AS24" s="24">
        <v>960000</v>
      </c>
      <c r="AT24" s="12">
        <f t="shared" si="14"/>
        <v>0.51891891891891895</v>
      </c>
      <c r="AU24" s="24">
        <v>1447000</v>
      </c>
      <c r="AV24" s="24">
        <v>723498</v>
      </c>
      <c r="AW24" s="12">
        <f t="shared" si="15"/>
        <v>0.49999861782999311</v>
      </c>
      <c r="AX24" s="24">
        <v>1700000</v>
      </c>
      <c r="AY24" s="24">
        <v>1035000</v>
      </c>
      <c r="AZ24" s="12">
        <f t="shared" si="16"/>
        <v>0.60882352941176465</v>
      </c>
      <c r="BA24" s="24">
        <v>1500000</v>
      </c>
      <c r="BB24" s="24">
        <v>1142740</v>
      </c>
      <c r="BC24" s="12">
        <f t="shared" si="17"/>
        <v>0.76182666666666665</v>
      </c>
      <c r="BD24" s="24">
        <v>3500000</v>
      </c>
      <c r="BE24" s="24">
        <v>2393000</v>
      </c>
      <c r="BF24" s="12">
        <f t="shared" si="18"/>
        <v>0.68371428571428572</v>
      </c>
      <c r="BG24" s="24">
        <v>2109100</v>
      </c>
      <c r="BH24" s="24">
        <v>1054552</v>
      </c>
      <c r="BI24" s="12">
        <f t="shared" si="19"/>
        <v>0.50000094827177466</v>
      </c>
      <c r="BJ24" s="26">
        <v>1050000</v>
      </c>
      <c r="BK24" s="26">
        <v>923120.4</v>
      </c>
      <c r="BL24" s="12">
        <f t="shared" si="20"/>
        <v>0.87916228571428578</v>
      </c>
      <c r="BM24" s="26">
        <v>4361000</v>
      </c>
      <c r="BN24" s="26">
        <v>2389819.87</v>
      </c>
      <c r="BO24" s="12">
        <f t="shared" si="21"/>
        <v>0.5479981357486815</v>
      </c>
      <c r="BP24" s="26">
        <v>2500000</v>
      </c>
      <c r="BQ24" s="26">
        <v>1370124.51</v>
      </c>
      <c r="BR24" s="12">
        <f t="shared" si="22"/>
        <v>0.54804980400000003</v>
      </c>
      <c r="BS24" s="26">
        <v>1500000</v>
      </c>
      <c r="BT24" s="26">
        <v>760000</v>
      </c>
      <c r="BU24" s="12">
        <f t="shared" si="23"/>
        <v>0.50666666666666671</v>
      </c>
      <c r="BV24" s="26">
        <v>9450000</v>
      </c>
      <c r="BW24" s="26">
        <v>4367710.92</v>
      </c>
      <c r="BX24" s="25">
        <f t="shared" si="24"/>
        <v>0.46219163174603173</v>
      </c>
      <c r="BY24" s="26">
        <v>23734480</v>
      </c>
      <c r="BZ24" s="26">
        <v>13410000</v>
      </c>
      <c r="CA24" s="12">
        <f t="shared" si="25"/>
        <v>0.56500079209656162</v>
      </c>
      <c r="CB24" s="3">
        <f t="shared" si="29"/>
        <v>107632651.5</v>
      </c>
      <c r="CC24" s="3">
        <f>C24+F24+I24+L24+O24+R24+U24+X24+AA24+AD24+AG24+AJ24+AM24+AP24+AS24+AV24+AY24+BB24+BE24+BH24+BK24+BN24+BQ24+BT24+BW24+BZ24</f>
        <v>60235543.029999994</v>
      </c>
      <c r="CD24" s="19">
        <f t="shared" si="27"/>
        <v>0.55964005522989457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>
        <v>1140000</v>
      </c>
      <c r="C25" s="26">
        <v>774248.44</v>
      </c>
      <c r="D25" s="25">
        <f t="shared" si="0"/>
        <v>0.679165298245614</v>
      </c>
      <c r="E25" s="26">
        <v>0</v>
      </c>
      <c r="F25" s="26">
        <v>0</v>
      </c>
      <c r="G25" s="32">
        <f t="shared" si="1"/>
        <v>0</v>
      </c>
      <c r="H25" s="26">
        <v>11668221.890000001</v>
      </c>
      <c r="I25" s="26">
        <v>4610758.45</v>
      </c>
      <c r="J25" s="25">
        <f t="shared" si="2"/>
        <v>0.39515519103656677</v>
      </c>
      <c r="K25" s="43">
        <v>1507260</v>
      </c>
      <c r="L25" s="43">
        <v>849204</v>
      </c>
      <c r="M25" s="25">
        <f t="shared" si="3"/>
        <v>0.56340909995621191</v>
      </c>
      <c r="N25" s="26">
        <v>30000</v>
      </c>
      <c r="O25" s="26">
        <v>0</v>
      </c>
      <c r="P25" s="25">
        <f t="shared" si="4"/>
        <v>0</v>
      </c>
      <c r="Q25" s="26">
        <v>330000</v>
      </c>
      <c r="R25" s="26">
        <v>92930</v>
      </c>
      <c r="S25" s="25">
        <f t="shared" si="5"/>
        <v>0.28160606060606058</v>
      </c>
      <c r="T25" s="24">
        <v>1682822</v>
      </c>
      <c r="U25" s="24">
        <v>211845.32</v>
      </c>
      <c r="V25" s="25">
        <f t="shared" si="6"/>
        <v>0.12588694466794467</v>
      </c>
      <c r="W25" s="24">
        <v>694044</v>
      </c>
      <c r="X25" s="24">
        <v>496399.71</v>
      </c>
      <c r="Y25" s="25">
        <f t="shared" si="7"/>
        <v>0.71522801148054016</v>
      </c>
      <c r="Z25" s="26">
        <v>5424820</v>
      </c>
      <c r="AA25" s="26">
        <v>949228.54</v>
      </c>
      <c r="AB25" s="25">
        <f t="shared" si="8"/>
        <v>0.1749788085134622</v>
      </c>
      <c r="AC25" s="24">
        <v>806659.54</v>
      </c>
      <c r="AD25" s="24">
        <v>254626</v>
      </c>
      <c r="AE25" s="25">
        <f t="shared" si="9"/>
        <v>0.3156548548350398</v>
      </c>
      <c r="AF25" s="24">
        <v>336000</v>
      </c>
      <c r="AG25" s="24">
        <v>143785</v>
      </c>
      <c r="AH25" s="25">
        <f t="shared" si="10"/>
        <v>0.42793154761904761</v>
      </c>
      <c r="AI25" s="26">
        <v>1333000</v>
      </c>
      <c r="AJ25" s="26">
        <v>130681</v>
      </c>
      <c r="AK25" s="11">
        <f t="shared" si="11"/>
        <v>9.803525881470368E-2</v>
      </c>
      <c r="AL25" s="24">
        <v>4949005</v>
      </c>
      <c r="AM25" s="24">
        <v>3164188.08</v>
      </c>
      <c r="AN25" s="12">
        <f t="shared" si="12"/>
        <v>0.63935843265464476</v>
      </c>
      <c r="AO25" s="24">
        <v>204000</v>
      </c>
      <c r="AP25" s="24">
        <v>119822</v>
      </c>
      <c r="AQ25" s="12">
        <f t="shared" si="13"/>
        <v>0.58736274509803921</v>
      </c>
      <c r="AR25" s="24">
        <v>337888</v>
      </c>
      <c r="AS25" s="24">
        <v>189361</v>
      </c>
      <c r="AT25" s="12">
        <f t="shared" si="14"/>
        <v>0.56042534804432242</v>
      </c>
      <c r="AU25" s="24">
        <v>325000</v>
      </c>
      <c r="AV25" s="24">
        <v>174246</v>
      </c>
      <c r="AW25" s="12">
        <f t="shared" si="15"/>
        <v>0.53614153846153845</v>
      </c>
      <c r="AX25" s="24">
        <v>157668</v>
      </c>
      <c r="AY25" s="24">
        <v>78059</v>
      </c>
      <c r="AZ25" s="12">
        <f t="shared" si="16"/>
        <v>0.49508460816399014</v>
      </c>
      <c r="BA25" s="24">
        <v>120000</v>
      </c>
      <c r="BB25" s="24">
        <v>69665</v>
      </c>
      <c r="BC25" s="12">
        <f t="shared" si="17"/>
        <v>0.58054166666666662</v>
      </c>
      <c r="BD25" s="24">
        <v>130000</v>
      </c>
      <c r="BE25" s="24">
        <v>72396</v>
      </c>
      <c r="BF25" s="12">
        <f t="shared" si="18"/>
        <v>0.55689230769230769</v>
      </c>
      <c r="BG25" s="24">
        <v>2136516</v>
      </c>
      <c r="BH25" s="24">
        <v>1557673.95</v>
      </c>
      <c r="BI25" s="12">
        <f t="shared" si="19"/>
        <v>0.72907197980263194</v>
      </c>
      <c r="BJ25" s="26">
        <v>0</v>
      </c>
      <c r="BK25" s="26">
        <v>0</v>
      </c>
      <c r="BL25" s="32">
        <f t="shared" si="20"/>
        <v>0</v>
      </c>
      <c r="BM25" s="26">
        <v>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445000</v>
      </c>
      <c r="BT25" s="26">
        <v>209930</v>
      </c>
      <c r="BU25" s="12">
        <f t="shared" si="23"/>
        <v>0.47175280898876404</v>
      </c>
      <c r="BV25" s="26">
        <v>14000000</v>
      </c>
      <c r="BW25" s="26">
        <v>3348117.41</v>
      </c>
      <c r="BX25" s="25">
        <f t="shared" si="24"/>
        <v>0.23915124357142858</v>
      </c>
      <c r="BY25" s="26">
        <v>84000000</v>
      </c>
      <c r="BZ25" s="26">
        <v>44462498.659999996</v>
      </c>
      <c r="CA25" s="12">
        <f t="shared" si="25"/>
        <v>0.52931546023809517</v>
      </c>
      <c r="CB25" s="3">
        <f t="shared" si="29"/>
        <v>131907904.43000001</v>
      </c>
      <c r="CC25" s="3">
        <f>C25+F25+I25+L25+O25+R25+U25+X25+AA25+AD25+AG25+AJ25+AM25+AP25+AS25+AV25+AY25+BB25+BE25+BH25+BK25+BN25+BQ25+BT25+BW25+BZ25</f>
        <v>61959663.559999995</v>
      </c>
      <c r="CD25" s="19">
        <f t="shared" si="27"/>
        <v>0.46971911067604238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0</v>
      </c>
      <c r="F26" s="24">
        <v>0</v>
      </c>
      <c r="G26" s="32">
        <f t="shared" si="1"/>
        <v>0</v>
      </c>
      <c r="H26" s="24">
        <v>0</v>
      </c>
      <c r="I26" s="24">
        <v>0</v>
      </c>
      <c r="J26" s="25">
        <f t="shared" si="2"/>
        <v>0</v>
      </c>
      <c r="K26" s="35">
        <v>0</v>
      </c>
      <c r="L26" s="35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0</v>
      </c>
      <c r="U26" s="24">
        <v>0</v>
      </c>
      <c r="V26" s="25">
        <f t="shared" si="6"/>
        <v>0</v>
      </c>
      <c r="W26" s="24">
        <v>451162.27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0</v>
      </c>
      <c r="AG26" s="24">
        <v>0</v>
      </c>
      <c r="AH26" s="25">
        <f t="shared" si="10"/>
        <v>0</v>
      </c>
      <c r="AI26" s="24">
        <v>0</v>
      </c>
      <c r="AJ26" s="24">
        <v>0</v>
      </c>
      <c r="AK26" s="11">
        <f t="shared" si="11"/>
        <v>0</v>
      </c>
      <c r="AL26" s="24">
        <v>0</v>
      </c>
      <c r="AM26" s="24">
        <v>0</v>
      </c>
      <c r="AN26" s="12">
        <f t="shared" si="12"/>
        <v>0</v>
      </c>
      <c r="AO26" s="24">
        <v>0</v>
      </c>
      <c r="AP26" s="24">
        <v>0</v>
      </c>
      <c r="AQ26" s="12">
        <f t="shared" si="13"/>
        <v>0</v>
      </c>
      <c r="AR26" s="35">
        <v>0</v>
      </c>
      <c r="AS26" s="35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0</v>
      </c>
      <c r="AY26" s="24">
        <v>0</v>
      </c>
      <c r="AZ26" s="12">
        <f t="shared" si="16"/>
        <v>0</v>
      </c>
      <c r="BA26" s="24">
        <v>0</v>
      </c>
      <c r="BB26" s="24">
        <v>0</v>
      </c>
      <c r="BC26" s="12">
        <f t="shared" si="17"/>
        <v>0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0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0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12">
        <f t="shared" si="25"/>
        <v>0</v>
      </c>
      <c r="CB26" s="3">
        <f t="shared" si="29"/>
        <v>451162.27</v>
      </c>
      <c r="CC26" s="3">
        <f>C26+F26+I26+L26+O26+R26+U26+X26+AA26+AD26+AG26+AJ26+AM26+AP26+AS26+AV26+AY26+BB26+BE26+BH26+BK26+BN26+BQ26+BT26+BW26+BZ26</f>
        <v>0</v>
      </c>
      <c r="CD26" s="19">
        <f t="shared" si="27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728956640.88</v>
      </c>
      <c r="C27" s="3">
        <f>SUM(C13:C26)</f>
        <v>362529091.25999999</v>
      </c>
      <c r="D27" s="16">
        <f t="shared" si="0"/>
        <v>0.49732600120406767</v>
      </c>
      <c r="E27" s="3">
        <f t="shared" ref="E27:F27" si="30">SUM(E13:E26)</f>
        <v>215334581.01999998</v>
      </c>
      <c r="F27" s="3">
        <f t="shared" si="30"/>
        <v>113580557.23999999</v>
      </c>
      <c r="G27" s="16">
        <f t="shared" si="1"/>
        <v>0.52746083189235071</v>
      </c>
      <c r="H27" s="3">
        <f t="shared" ref="H27:I27" si="31">SUM(H13:H26)</f>
        <v>1942623064.98</v>
      </c>
      <c r="I27" s="3">
        <f t="shared" si="31"/>
        <v>1031747410.5100001</v>
      </c>
      <c r="J27" s="16">
        <f t="shared" si="2"/>
        <v>0.53111045014830105</v>
      </c>
      <c r="K27" s="3">
        <f t="shared" ref="K27:L27" si="32">SUM(K13:K26)</f>
        <v>1410997342.3199999</v>
      </c>
      <c r="L27" s="3">
        <f t="shared" si="32"/>
        <v>742545596.50999999</v>
      </c>
      <c r="M27" s="16">
        <f t="shared" si="3"/>
        <v>0.52625584346536503</v>
      </c>
      <c r="N27" s="3">
        <f t="shared" ref="N27:O27" si="33">SUM(N13:N26)</f>
        <v>500667618.87</v>
      </c>
      <c r="O27" s="3">
        <f t="shared" si="33"/>
        <v>259633589.21000001</v>
      </c>
      <c r="P27" s="16">
        <f t="shared" si="4"/>
        <v>0.51857475783233087</v>
      </c>
      <c r="Q27" s="3">
        <f t="shared" ref="Q27:R27" si="34">SUM(Q13:Q26)</f>
        <v>420578814.69000006</v>
      </c>
      <c r="R27" s="3">
        <f t="shared" si="34"/>
        <v>238105860.22999996</v>
      </c>
      <c r="S27" s="16">
        <f t="shared" si="5"/>
        <v>0.56613850225790108</v>
      </c>
      <c r="T27" s="3">
        <f t="shared" ref="T27:U27" si="35">SUM(T13:T26)</f>
        <v>1384065749.5700002</v>
      </c>
      <c r="U27" s="3">
        <f t="shared" si="35"/>
        <v>775841066.03000009</v>
      </c>
      <c r="V27" s="16">
        <f t="shared" si="6"/>
        <v>0.56055217483059416</v>
      </c>
      <c r="W27" s="3">
        <f t="shared" ref="W27:X27" si="36">SUM(W13:W26)</f>
        <v>316925799.45999998</v>
      </c>
      <c r="X27" s="3">
        <f t="shared" si="36"/>
        <v>165625731.43000004</v>
      </c>
      <c r="Y27" s="16">
        <f t="shared" si="7"/>
        <v>0.52260097383111304</v>
      </c>
      <c r="Z27" s="3">
        <f t="shared" ref="Z27:AA27" si="37">SUM(Z13:Z26)</f>
        <v>1273195375.8699999</v>
      </c>
      <c r="AA27" s="3">
        <f t="shared" si="37"/>
        <v>722851626.65999997</v>
      </c>
      <c r="AB27" s="16">
        <f t="shared" si="8"/>
        <v>0.56774603518023381</v>
      </c>
      <c r="AC27" s="3">
        <f t="shared" ref="AC27:AD27" si="38">SUM(AC13:AC26)</f>
        <v>1198637569.3599999</v>
      </c>
      <c r="AD27" s="3">
        <f t="shared" si="38"/>
        <v>553952118.63999999</v>
      </c>
      <c r="AE27" s="16">
        <f t="shared" si="9"/>
        <v>0.46215147330629475</v>
      </c>
      <c r="AF27" s="3">
        <f t="shared" ref="AF27:AG27" si="39">SUM(AF13:AF26)</f>
        <v>344777453.27999997</v>
      </c>
      <c r="AG27" s="3">
        <f t="shared" si="39"/>
        <v>186247000.31999999</v>
      </c>
      <c r="AH27" s="16">
        <f t="shared" si="10"/>
        <v>0.54019483741805308</v>
      </c>
      <c r="AI27" s="3">
        <f t="shared" ref="AI27:AJ27" si="40">SUM(AI13:AI26)</f>
        <v>1875156356.3299999</v>
      </c>
      <c r="AJ27" s="3">
        <f t="shared" si="40"/>
        <v>822661127.48000002</v>
      </c>
      <c r="AK27" s="19">
        <f t="shared" si="11"/>
        <v>0.43871601677530925</v>
      </c>
      <c r="AL27" s="3">
        <f t="shared" ref="AL27:AM27" si="41">SUM(AL13:AL26)</f>
        <v>2198482938.2199998</v>
      </c>
      <c r="AM27" s="3">
        <f t="shared" si="41"/>
        <v>974259870.11000013</v>
      </c>
      <c r="AN27" s="16">
        <f t="shared" si="12"/>
        <v>0.44315098069344533</v>
      </c>
      <c r="AO27" s="3">
        <f t="shared" ref="AO27:AP27" si="42">SUM(AO13:AO26)</f>
        <v>460881558.64000005</v>
      </c>
      <c r="AP27" s="3">
        <f t="shared" si="42"/>
        <v>226435653.68000001</v>
      </c>
      <c r="AQ27" s="16">
        <f t="shared" si="13"/>
        <v>0.49130985919285075</v>
      </c>
      <c r="AR27" s="3">
        <f t="shared" ref="AR27:AS27" si="43">SUM(AR13:AR26)</f>
        <v>507512131.95999998</v>
      </c>
      <c r="AS27" s="3">
        <f t="shared" si="43"/>
        <v>243862737.01999998</v>
      </c>
      <c r="AT27" s="16">
        <f t="shared" si="14"/>
        <v>0.48050622174923741</v>
      </c>
      <c r="AU27" s="3">
        <f t="shared" ref="AU27:AV27" si="44">SUM(AU13:AU26)</f>
        <v>414868619.36000001</v>
      </c>
      <c r="AV27" s="3">
        <f t="shared" si="44"/>
        <v>208175268.78</v>
      </c>
      <c r="AW27" s="16">
        <f t="shared" si="15"/>
        <v>0.501786009028938</v>
      </c>
      <c r="AX27" s="3">
        <f t="shared" ref="AX27:AY27" si="45">SUM(AX13:AX26)</f>
        <v>594979073.27999997</v>
      </c>
      <c r="AY27" s="3">
        <f t="shared" si="45"/>
        <v>302663231.20999998</v>
      </c>
      <c r="AZ27" s="16">
        <f t="shared" si="16"/>
        <v>0.50869559082385618</v>
      </c>
      <c r="BA27" s="3">
        <f t="shared" ref="BA27:BB27" si="46">SUM(BA13:BA26)</f>
        <v>306000135.55000001</v>
      </c>
      <c r="BB27" s="3">
        <f t="shared" si="46"/>
        <v>150085500.85000002</v>
      </c>
      <c r="BC27" s="16">
        <f t="shared" si="17"/>
        <v>0.49047527570613203</v>
      </c>
      <c r="BD27" s="3">
        <f t="shared" ref="BD27:BE27" si="47">SUM(BD13:BD26)</f>
        <v>855306994.09000003</v>
      </c>
      <c r="BE27" s="3">
        <f t="shared" si="47"/>
        <v>459056369.16000003</v>
      </c>
      <c r="BF27" s="16">
        <f t="shared" si="18"/>
        <v>0.53671532248886955</v>
      </c>
      <c r="BG27" s="3">
        <f t="shared" ref="BG27:BH27" si="48">SUM(BG13:BG26)</f>
        <v>520813741.48000002</v>
      </c>
      <c r="BH27" s="3">
        <f t="shared" si="48"/>
        <v>292223410.92000002</v>
      </c>
      <c r="BI27" s="16">
        <f t="shared" si="19"/>
        <v>0.56109005513100851</v>
      </c>
      <c r="BJ27" s="3">
        <f t="shared" ref="BJ27:BK27" si="49">SUM(BJ13:BJ26)</f>
        <v>311930643.63999999</v>
      </c>
      <c r="BK27" s="3">
        <f t="shared" si="49"/>
        <v>183676128.85000002</v>
      </c>
      <c r="BL27" s="16">
        <f t="shared" si="20"/>
        <v>0.5888364371856365</v>
      </c>
      <c r="BM27" s="3">
        <f t="shared" ref="BM27:BN27" si="50">SUM(BM13:BM26)</f>
        <v>685509422.7299999</v>
      </c>
      <c r="BN27" s="3">
        <f t="shared" si="50"/>
        <v>355343264.81</v>
      </c>
      <c r="BO27" s="16">
        <f t="shared" si="21"/>
        <v>0.51836379344702066</v>
      </c>
      <c r="BP27" s="3">
        <f t="shared" ref="BP27:BQ27" si="51">SUM(BP13:BP26)</f>
        <v>432353325.58000004</v>
      </c>
      <c r="BQ27" s="3">
        <f t="shared" si="51"/>
        <v>239056675.41</v>
      </c>
      <c r="BR27" s="16">
        <f t="shared" si="22"/>
        <v>0.55291971002953788</v>
      </c>
      <c r="BS27" s="3">
        <f t="shared" ref="BS27:BT27" si="52">SUM(BS13:BS26)</f>
        <v>394944981.93000001</v>
      </c>
      <c r="BT27" s="3">
        <f t="shared" si="52"/>
        <v>217200831.07000002</v>
      </c>
      <c r="BU27" s="16">
        <f t="shared" si="23"/>
        <v>0.54995212246676084</v>
      </c>
      <c r="BV27" s="3">
        <f>SUM(BV13:BV26)</f>
        <v>3903863618.73</v>
      </c>
      <c r="BW27" s="3">
        <f>SUM(BW13:BW26)</f>
        <v>1845489394.3000002</v>
      </c>
      <c r="BX27" s="16">
        <f t="shared" si="24"/>
        <v>0.47273408462470123</v>
      </c>
      <c r="BY27" s="3">
        <f>SUM(BY13:BY26)</f>
        <v>10308467676.220001</v>
      </c>
      <c r="BZ27" s="3">
        <f>SUM(BZ13:BZ26)</f>
        <v>5499707340.4099998</v>
      </c>
      <c r="CA27" s="16">
        <f t="shared" si="25"/>
        <v>0.53351356507591829</v>
      </c>
      <c r="CB27" s="3">
        <f>BY27+BV27+BS27+BP27+BM27+BJ27+BG27+BD27+BA27+AX27+AU27+AR27+AO27+AL27+AI27+AF27+AC27+Z27+W27+T27+Q27+N27+K27+H27+E27+B27</f>
        <v>33507831228.039993</v>
      </c>
      <c r="CC27" s="3">
        <f>BZ27+BW27+BT27+BQ27+BN27+BK27+BH27+BE27+BB27+AY27+AV27+AS27+AP27+AM27+AJ27+AG27+AD27+AA27+X27+U27+R27+O27+L27+I27+F27+C27</f>
        <v>17172556452.1</v>
      </c>
      <c r="CD27" s="19">
        <f t="shared" si="27"/>
        <v>0.51249382077971306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-15695654.580000043</v>
      </c>
      <c r="C28" s="3">
        <f>C12-C27</f>
        <v>33464538.550000012</v>
      </c>
      <c r="D28" s="16"/>
      <c r="E28" s="3">
        <f>E12-E27</f>
        <v>-248045.4999999702</v>
      </c>
      <c r="F28" s="3">
        <f>F12-F27</f>
        <v>12742925.560000002</v>
      </c>
      <c r="G28" s="16"/>
      <c r="H28" s="3">
        <f>H12-H27</f>
        <v>-49111684.309999943</v>
      </c>
      <c r="I28" s="3">
        <f>I12-I27</f>
        <v>119519750.98999989</v>
      </c>
      <c r="J28" s="16"/>
      <c r="K28" s="3">
        <f>K12-K27</f>
        <v>-51045626.279999971</v>
      </c>
      <c r="L28" s="3">
        <f>L12-L27</f>
        <v>68379034.419999957</v>
      </c>
      <c r="M28" s="16"/>
      <c r="N28" s="3">
        <f>N12-N27</f>
        <v>-38005617.699999988</v>
      </c>
      <c r="O28" s="3">
        <f>O12-O27</f>
        <v>7091953.849999994</v>
      </c>
      <c r="P28" s="16"/>
      <c r="Q28" s="3">
        <f>Q12-Q27</f>
        <v>-5322978.2900000811</v>
      </c>
      <c r="R28" s="3">
        <f>R12-R27</f>
        <v>18024314.220000029</v>
      </c>
      <c r="S28" s="16"/>
      <c r="T28" s="3">
        <v>90080041.549999997</v>
      </c>
      <c r="U28" s="3">
        <v>47554935.649999999</v>
      </c>
      <c r="V28" s="16"/>
      <c r="W28" s="3">
        <f>W12-W27</f>
        <v>-15470707.469999969</v>
      </c>
      <c r="X28" s="3">
        <f>X12-X27</f>
        <v>55480743.049999952</v>
      </c>
      <c r="Y28" s="16"/>
      <c r="Z28" s="3">
        <f>Z12-Z27</f>
        <v>-65207565.909999847</v>
      </c>
      <c r="AA28" s="3">
        <f>AA12-AA27</f>
        <v>24531902.230000019</v>
      </c>
      <c r="AB28" s="16"/>
      <c r="AC28" s="3">
        <f>AC12-AC27</f>
        <v>-62015250.689999819</v>
      </c>
      <c r="AD28" s="3">
        <f>AD12-AD27</f>
        <v>113507170.74000001</v>
      </c>
      <c r="AE28" s="16"/>
      <c r="AF28" s="3">
        <f>AF12-AF27</f>
        <v>-3000000</v>
      </c>
      <c r="AG28" s="3">
        <f>AG12-AG27</f>
        <v>24105347.129999995</v>
      </c>
      <c r="AH28" s="16"/>
      <c r="AI28" s="3">
        <f>AI12-AI27</f>
        <v>-31492367.079999924</v>
      </c>
      <c r="AJ28" s="3">
        <f>AJ12-AJ27</f>
        <v>151301821.35000002</v>
      </c>
      <c r="AK28" s="19"/>
      <c r="AL28" s="3">
        <f>AL12-AL27</f>
        <v>-30986810.93999958</v>
      </c>
      <c r="AM28" s="3">
        <f>AM12-AM27</f>
        <v>96445178.619999886</v>
      </c>
      <c r="AN28" s="16"/>
      <c r="AO28" s="3">
        <f>AO12-AO27</f>
        <v>-21225119.570000052</v>
      </c>
      <c r="AP28" s="3">
        <f>AP12-AP27</f>
        <v>32072448.73999998</v>
      </c>
      <c r="AQ28" s="16"/>
      <c r="AR28" s="3">
        <f>AR12-AR27</f>
        <v>-17525071.399999976</v>
      </c>
      <c r="AS28" s="3">
        <f>AS12-AS27</f>
        <v>13364880.99000001</v>
      </c>
      <c r="AT28" s="16"/>
      <c r="AU28" s="3">
        <f>AU12-AU27</f>
        <v>-4344480.3100000024</v>
      </c>
      <c r="AV28" s="3">
        <f>AV12-AV27</f>
        <v>12616542.719999999</v>
      </c>
      <c r="AW28" s="16"/>
      <c r="AX28" s="3">
        <f>AX12-AX27</f>
        <v>-43898026.579999924</v>
      </c>
      <c r="AY28" s="3">
        <f>AY12-AY27</f>
        <v>57241000.49000001</v>
      </c>
      <c r="AZ28" s="16"/>
      <c r="BA28" s="3">
        <f>BA12-BA27</f>
        <v>-23123673.24000001</v>
      </c>
      <c r="BB28" s="3">
        <f>BB12-BB27</f>
        <v>28757024.559999973</v>
      </c>
      <c r="BC28" s="16"/>
      <c r="BD28" s="3">
        <f>BD12-BD27</f>
        <v>-48344799.769999981</v>
      </c>
      <c r="BE28" s="3">
        <f>BE12-BE27</f>
        <v>622068.06999999285</v>
      </c>
      <c r="BF28" s="16"/>
      <c r="BG28" s="3">
        <f>BG12-BG27</f>
        <v>-16158921.620000005</v>
      </c>
      <c r="BH28" s="3">
        <f>BH12-BH27</f>
        <v>29052932.669999957</v>
      </c>
      <c r="BI28" s="16"/>
      <c r="BJ28" s="3">
        <f>BJ12-BJ27</f>
        <v>-1066912.4099999666</v>
      </c>
      <c r="BK28" s="3">
        <f>BK12-BK27</f>
        <v>9703636.2799999714</v>
      </c>
      <c r="BL28" s="16"/>
      <c r="BM28" s="3">
        <f>BM12-BM27</f>
        <v>-39447898.079999924</v>
      </c>
      <c r="BN28" s="3">
        <f>BN12-BN27</f>
        <v>27499999.219999969</v>
      </c>
      <c r="BO28" s="16"/>
      <c r="BP28" s="3">
        <f>BP12-BP27</f>
        <v>-10137626.200000048</v>
      </c>
      <c r="BQ28" s="3">
        <f>BQ12-BQ27</f>
        <v>42435723.719999999</v>
      </c>
      <c r="BR28" s="16"/>
      <c r="BS28" s="3">
        <f>BS12-BS27</f>
        <v>-20383818.220000029</v>
      </c>
      <c r="BT28" s="3">
        <f>BT12-BT27</f>
        <v>-2970778.8300000131</v>
      </c>
      <c r="BU28" s="16"/>
      <c r="BV28" s="3">
        <f>BV12-BV27</f>
        <v>-208116733.3499999</v>
      </c>
      <c r="BW28" s="3">
        <f>BW12-BW27</f>
        <v>240117800.4599998</v>
      </c>
      <c r="BX28" s="16"/>
      <c r="BY28" s="3">
        <f>BY12-BY27</f>
        <v>-355326018.00000191</v>
      </c>
      <c r="BZ28" s="3">
        <f>BZ12-BZ27</f>
        <v>201361328.14000034</v>
      </c>
      <c r="CA28" s="16"/>
      <c r="CB28" s="3">
        <f t="shared" si="29"/>
        <v>-1086621365.9500008</v>
      </c>
      <c r="CC28" s="3">
        <f>BZ28+BW28+BT28+BQ28+BN28+BK28+BH28+BE28+BB28+AY28+AV28+AS28+AP28+AM28+AJ28+AG28+AD28+AA28+X28+U28+R28+O28+L28+I28+F28+C28</f>
        <v>1464024223.5899994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>
        <v>1663164.48</v>
      </c>
      <c r="U29" s="1">
        <v>0</v>
      </c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>
        <v>276066570.10000002</v>
      </c>
      <c r="U30" s="2">
        <v>180016440.15000001</v>
      </c>
      <c r="V30" s="12">
        <f>SUM(U30/T30)</f>
        <v>0.65207620062361182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276066570.10000002</v>
      </c>
      <c r="CC30" s="3">
        <f>BZ30+BW30+BT30+BQ30+BN30+BK30+BH30+BE30+BB30+AY30+AV30+AS30+AP30+AM30+AJ30+AG30+AD30+AA30+X30+U30+R30+O30+L30+I30+F30+C30</f>
        <v>180016440.15000001</v>
      </c>
      <c r="CD30" s="19">
        <f>SUM(CC30/CB30)</f>
        <v>0.65207620062361182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>
        <v>14569222</v>
      </c>
      <c r="U31" s="24">
        <v>6755375.4199999999</v>
      </c>
      <c r="V31" s="12">
        <f>SUM(U31/T31)</f>
        <v>0.46367441034257012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14569222</v>
      </c>
      <c r="CC31" s="3">
        <f>BZ31+BW31+BT31+BQ31+BN31+BK31+BH31+BE31+BB31+AY31+AV31+AS31+AP31+AM31+AJ31+AG31+AD31+AA31+X31+U31+R31+O31+L31+I31+F31+C31</f>
        <v>6755375.4199999999</v>
      </c>
      <c r="CD31" s="19">
        <f>SUM(CC31/CB31)</f>
        <v>0.46367441034257012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v>7782431.5</v>
      </c>
      <c r="U32" s="24">
        <v>4323056.84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0.86736676606151231</v>
      </c>
      <c r="CC32" s="3">
        <f>(CC31+CC30)/CC27*100</f>
        <v>1.0876180031259122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>
        <v>1682822</v>
      </c>
      <c r="U33" s="10">
        <v>211845.32</v>
      </c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>
        <v>0</v>
      </c>
      <c r="U34" s="22">
        <v>0</v>
      </c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tabSelected="1" zoomScaleNormal="100" workbookViewId="0">
      <pane xSplit="1" ySplit="5" topLeftCell="BZ12" activePane="bottomRight" state="frozen"/>
      <selection pane="topRight" activeCell="B1" sqref="B1"/>
      <selection pane="bottomLeft" activeCell="A5" sqref="A5"/>
      <selection pane="bottomRight" activeCell="CE19" sqref="CE19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6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5.886718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5.10937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8" t="s">
        <v>77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9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62</v>
      </c>
      <c r="D4" s="46" t="s">
        <v>27</v>
      </c>
      <c r="E4" s="44" t="s">
        <v>26</v>
      </c>
      <c r="F4" s="44" t="s">
        <v>62</v>
      </c>
      <c r="G4" s="46" t="s">
        <v>27</v>
      </c>
      <c r="H4" s="44" t="s">
        <v>26</v>
      </c>
      <c r="I4" s="44" t="s">
        <v>62</v>
      </c>
      <c r="J4" s="46" t="s">
        <v>27</v>
      </c>
      <c r="K4" s="44" t="s">
        <v>26</v>
      </c>
      <c r="L4" s="44" t="s">
        <v>62</v>
      </c>
      <c r="M4" s="46" t="s">
        <v>27</v>
      </c>
      <c r="N4" s="44" t="s">
        <v>26</v>
      </c>
      <c r="O4" s="44" t="s">
        <v>62</v>
      </c>
      <c r="P4" s="46" t="s">
        <v>27</v>
      </c>
      <c r="Q4" s="44" t="s">
        <v>26</v>
      </c>
      <c r="R4" s="44" t="s">
        <v>62</v>
      </c>
      <c r="S4" s="46" t="s">
        <v>27</v>
      </c>
      <c r="T4" s="44" t="s">
        <v>26</v>
      </c>
      <c r="U4" s="44" t="s">
        <v>62</v>
      </c>
      <c r="V4" s="46" t="s">
        <v>27</v>
      </c>
      <c r="W4" s="44" t="s">
        <v>26</v>
      </c>
      <c r="X4" s="44" t="s">
        <v>62</v>
      </c>
      <c r="Y4" s="46" t="s">
        <v>27</v>
      </c>
      <c r="Z4" s="44" t="s">
        <v>26</v>
      </c>
      <c r="AA4" s="44" t="s">
        <v>62</v>
      </c>
      <c r="AB4" s="46" t="s">
        <v>27</v>
      </c>
      <c r="AC4" s="44" t="s">
        <v>26</v>
      </c>
      <c r="AD4" s="44" t="s">
        <v>62</v>
      </c>
      <c r="AE4" s="46" t="s">
        <v>27</v>
      </c>
      <c r="AF4" s="44" t="s">
        <v>26</v>
      </c>
      <c r="AG4" s="44" t="s">
        <v>62</v>
      </c>
      <c r="AH4" s="46" t="s">
        <v>27</v>
      </c>
      <c r="AI4" s="44" t="s">
        <v>26</v>
      </c>
      <c r="AJ4" s="44" t="s">
        <v>62</v>
      </c>
      <c r="AK4" s="46" t="s">
        <v>27</v>
      </c>
      <c r="AL4" s="44" t="s">
        <v>26</v>
      </c>
      <c r="AM4" s="44" t="s">
        <v>62</v>
      </c>
      <c r="AN4" s="46" t="s">
        <v>27</v>
      </c>
      <c r="AO4" s="44" t="s">
        <v>26</v>
      </c>
      <c r="AP4" s="44" t="s">
        <v>62</v>
      </c>
      <c r="AQ4" s="46" t="s">
        <v>27</v>
      </c>
      <c r="AR4" s="44" t="s">
        <v>26</v>
      </c>
      <c r="AS4" s="44" t="s">
        <v>62</v>
      </c>
      <c r="AT4" s="46" t="s">
        <v>27</v>
      </c>
      <c r="AU4" s="44" t="s">
        <v>26</v>
      </c>
      <c r="AV4" s="44" t="s">
        <v>62</v>
      </c>
      <c r="AW4" s="46" t="s">
        <v>27</v>
      </c>
      <c r="AX4" s="44" t="s">
        <v>26</v>
      </c>
      <c r="AY4" s="44" t="s">
        <v>62</v>
      </c>
      <c r="AZ4" s="46" t="s">
        <v>27</v>
      </c>
      <c r="BA4" s="44" t="s">
        <v>26</v>
      </c>
      <c r="BB4" s="44" t="s">
        <v>62</v>
      </c>
      <c r="BC4" s="46" t="s">
        <v>27</v>
      </c>
      <c r="BD4" s="44" t="s">
        <v>26</v>
      </c>
      <c r="BE4" s="44" t="s">
        <v>62</v>
      </c>
      <c r="BF4" s="46" t="s">
        <v>27</v>
      </c>
      <c r="BG4" s="44" t="s">
        <v>26</v>
      </c>
      <c r="BH4" s="44" t="s">
        <v>62</v>
      </c>
      <c r="BI4" s="46" t="s">
        <v>27</v>
      </c>
      <c r="BJ4" s="44" t="s">
        <v>26</v>
      </c>
      <c r="BK4" s="44" t="s">
        <v>62</v>
      </c>
      <c r="BL4" s="46" t="s">
        <v>27</v>
      </c>
      <c r="BM4" s="44" t="s">
        <v>26</v>
      </c>
      <c r="BN4" s="44" t="s">
        <v>62</v>
      </c>
      <c r="BO4" s="46" t="s">
        <v>27</v>
      </c>
      <c r="BP4" s="44" t="s">
        <v>26</v>
      </c>
      <c r="BQ4" s="44" t="s">
        <v>62</v>
      </c>
      <c r="BR4" s="46" t="s">
        <v>27</v>
      </c>
      <c r="BS4" s="44" t="s">
        <v>26</v>
      </c>
      <c r="BT4" s="44" t="s">
        <v>62</v>
      </c>
      <c r="BU4" s="46" t="s">
        <v>27</v>
      </c>
      <c r="BV4" s="44" t="s">
        <v>26</v>
      </c>
      <c r="BW4" s="44" t="s">
        <v>62</v>
      </c>
      <c r="BX4" s="46" t="s">
        <v>27</v>
      </c>
      <c r="BY4" s="44" t="s">
        <v>26</v>
      </c>
      <c r="BZ4" s="44" t="s">
        <v>62</v>
      </c>
      <c r="CA4" s="46" t="s">
        <v>27</v>
      </c>
      <c r="CB4" s="44" t="s">
        <v>26</v>
      </c>
      <c r="CC4" s="44" t="s">
        <v>62</v>
      </c>
      <c r="CD4" s="46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7"/>
      <c r="CF5" s="23"/>
      <c r="CG5" s="23"/>
      <c r="CH5" s="23"/>
      <c r="CI5" s="23"/>
    </row>
    <row r="6" spans="1:87" ht="15.6" x14ac:dyDescent="0.25">
      <c r="A6" s="5" t="s">
        <v>28</v>
      </c>
      <c r="B6" s="24">
        <v>234085298.13</v>
      </c>
      <c r="C6" s="24">
        <v>137825516.59999999</v>
      </c>
      <c r="D6" s="25">
        <f>IF(B6&gt;0,C6/B6,0)</f>
        <v>0.58878330976368354</v>
      </c>
      <c r="E6" s="26">
        <v>57608127</v>
      </c>
      <c r="F6" s="26">
        <v>32526236.59</v>
      </c>
      <c r="G6" s="25">
        <f>IF(E6&gt;0,F6/E6,0)</f>
        <v>0.56461194424876893</v>
      </c>
      <c r="H6" s="26">
        <v>1008642801.9299999</v>
      </c>
      <c r="I6" s="26">
        <v>683811181.40999997</v>
      </c>
      <c r="J6" s="25">
        <f>IF(H6&gt;0,I6/H6,0)</f>
        <v>0.67795177847058752</v>
      </c>
      <c r="K6" s="26">
        <v>500948372</v>
      </c>
      <c r="L6" s="26">
        <v>313824714.80000001</v>
      </c>
      <c r="M6" s="25">
        <f>IF(K6&gt;0,L6/K6,0)</f>
        <v>0.62646119309077231</v>
      </c>
      <c r="N6" s="26">
        <v>155286700.46000001</v>
      </c>
      <c r="O6" s="26">
        <v>83157888.739999995</v>
      </c>
      <c r="P6" s="25">
        <f>IF(N6&gt;0,O6/N6,0)</f>
        <v>0.53551198198985794</v>
      </c>
      <c r="Q6" s="26">
        <v>91587205</v>
      </c>
      <c r="R6" s="26">
        <v>54332197.880000003</v>
      </c>
      <c r="S6" s="25">
        <f>IF(Q6&gt;0,R6/Q6,0)</f>
        <v>0.59322912933089289</v>
      </c>
      <c r="T6" s="26">
        <v>603636089.50999999</v>
      </c>
      <c r="U6" s="26">
        <v>377147155.98000002</v>
      </c>
      <c r="V6" s="25">
        <f>IF(T6&gt;0,U6/T6,0)</f>
        <v>0.62479225900185698</v>
      </c>
      <c r="W6" s="26">
        <v>118413155.31</v>
      </c>
      <c r="X6" s="26">
        <v>93517165.680000007</v>
      </c>
      <c r="Y6" s="25">
        <f>IF(W6&gt;0,X6/W6,0)</f>
        <v>0.78975317763618846</v>
      </c>
      <c r="Z6" s="26">
        <v>378908271.98000002</v>
      </c>
      <c r="AA6" s="26">
        <v>218955326.74000001</v>
      </c>
      <c r="AB6" s="25">
        <f>IF(Z6&gt;0,AA6/Z6,0)</f>
        <v>0.57785839722062649</v>
      </c>
      <c r="AC6" s="26">
        <v>345714666.10000002</v>
      </c>
      <c r="AD6" s="26">
        <v>228745568.34999999</v>
      </c>
      <c r="AE6" s="25">
        <f>IF(AC6&gt;0,AD6/AC6,0)</f>
        <v>0.66166000687929738</v>
      </c>
      <c r="AF6" s="26">
        <v>65918952.32</v>
      </c>
      <c r="AG6" s="26">
        <v>38468088.43</v>
      </c>
      <c r="AH6" s="25">
        <f>IF(AF6&gt;0,AG6/AF6,0)</f>
        <v>0.58356644145766667</v>
      </c>
      <c r="AI6" s="26">
        <v>412884295</v>
      </c>
      <c r="AJ6" s="26">
        <v>248081103.24000001</v>
      </c>
      <c r="AK6" s="11">
        <f>IF(AI6&gt;0,AJ6/AI6,0)</f>
        <v>0.6008489696611008</v>
      </c>
      <c r="AL6" s="26">
        <v>638851949.53999996</v>
      </c>
      <c r="AM6" s="26">
        <v>423386777.00999999</v>
      </c>
      <c r="AN6" s="12">
        <f>IF(AL6&gt;0,AM6/AL6,0)</f>
        <v>0.66273066445967044</v>
      </c>
      <c r="AO6" s="26">
        <v>190167128.24000001</v>
      </c>
      <c r="AP6" s="26">
        <v>101900898.73</v>
      </c>
      <c r="AQ6" s="12">
        <f>IF(AO6&gt;0,AP6/AO6,0)</f>
        <v>0.5358491747395806</v>
      </c>
      <c r="AR6" s="26">
        <v>108527951.55</v>
      </c>
      <c r="AS6" s="26">
        <v>66331575.420000002</v>
      </c>
      <c r="AT6" s="12">
        <f>IF(AR6&gt;0,AS6/AR6,0)</f>
        <v>0.61119347110721356</v>
      </c>
      <c r="AU6" s="26">
        <v>117689051.02</v>
      </c>
      <c r="AV6" s="26">
        <v>63982269.560000002</v>
      </c>
      <c r="AW6" s="12">
        <f>IF(AU6&gt;0,AV6/AU6,0)</f>
        <v>0.54365524239911578</v>
      </c>
      <c r="AX6" s="26">
        <v>125518981.25</v>
      </c>
      <c r="AY6" s="26">
        <v>100024987.51000001</v>
      </c>
      <c r="AZ6" s="12">
        <f>IF(AX6&gt;0,AY6/AX6,0)</f>
        <v>0.79689132682472286</v>
      </c>
      <c r="BA6" s="26">
        <v>65540010.479999997</v>
      </c>
      <c r="BB6" s="26">
        <v>45176996.939999998</v>
      </c>
      <c r="BC6" s="12">
        <f>IF(BA6&gt;0,BB6/BA6,0)</f>
        <v>0.68930408477407978</v>
      </c>
      <c r="BD6" s="26">
        <v>286766022.42000002</v>
      </c>
      <c r="BE6" s="26">
        <v>179537646.09</v>
      </c>
      <c r="BF6" s="12">
        <f>IF(BD6&gt;0,BE6/BD6,0)</f>
        <v>0.6260771222995436</v>
      </c>
      <c r="BG6" s="26">
        <v>224098328</v>
      </c>
      <c r="BH6" s="26">
        <v>137697468.05000001</v>
      </c>
      <c r="BI6" s="12">
        <f>IF(BG6&gt;0,BH6/BG6,0)</f>
        <v>0.61445111741306702</v>
      </c>
      <c r="BJ6" s="26">
        <v>58633508.399999999</v>
      </c>
      <c r="BK6" s="26">
        <v>37068301.090000004</v>
      </c>
      <c r="BL6" s="12">
        <f>IF(BJ6&gt;0,BK6/BJ6,0)</f>
        <v>0.63220336120974818</v>
      </c>
      <c r="BM6" s="26">
        <v>223902641.99000001</v>
      </c>
      <c r="BN6" s="26">
        <v>133748135.5</v>
      </c>
      <c r="BO6" s="12">
        <f>IF(BM6&gt;0,BN6/BM6,0)</f>
        <v>0.59734951901984923</v>
      </c>
      <c r="BP6" s="26">
        <v>90753086.079999998</v>
      </c>
      <c r="BQ6" s="26">
        <v>67621947.75</v>
      </c>
      <c r="BR6" s="12">
        <f>IF(BP6&gt;0,BQ6/BP6,0)</f>
        <v>0.74512009090677522</v>
      </c>
      <c r="BS6" s="26">
        <v>157572276.37</v>
      </c>
      <c r="BT6" s="26">
        <v>91139366.640000001</v>
      </c>
      <c r="BU6" s="12">
        <f>IF(BS6&gt;0,BT6/BS6,0)</f>
        <v>0.57839722024446116</v>
      </c>
      <c r="BV6" s="26">
        <v>1928352006.2</v>
      </c>
      <c r="BW6" s="26">
        <v>1275499012.5</v>
      </c>
      <c r="BX6" s="25">
        <f>IF(BV6&gt;0,BW6/BV6,0)</f>
        <v>0.66144511396209837</v>
      </c>
      <c r="BY6" s="24">
        <v>4106028248</v>
      </c>
      <c r="BZ6" s="24">
        <v>2817935465.5599999</v>
      </c>
      <c r="CA6" s="12">
        <f>IF(BY6&gt;0,BZ6/BY6,0)</f>
        <v>0.68629227451919861</v>
      </c>
      <c r="CB6" s="3">
        <f>B6+E6+H6+K6+N6+Q6+T6+W6+Z6+AC6+AF6+AI6+AL6+AO6+AR6+AU6+AX6+BA6+BD6+BG6+BJ6+BM6+BP6+BS6+BV6+BY6</f>
        <v>12296035124.279999</v>
      </c>
      <c r="CC6" s="3">
        <f>C6+F6+I6+L6+O6+R6+U6+X6+AA6+AD6+AG6+AJ6+AM6+AP6+AS6+AV6+AY6+BB6+BE6+BH6+BK6+BN6+BQ6+BT6+BW6+BZ6</f>
        <v>8051442992.7900009</v>
      </c>
      <c r="CD6" s="19">
        <f>IF(CB6&gt;0,CC6/CB6,0)</f>
        <v>0.65479993440255058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1861609</v>
      </c>
      <c r="C7" s="24">
        <v>1241073</v>
      </c>
      <c r="D7" s="25">
        <f t="shared" ref="D7:D27" si="0">IF(B7&gt;0,C7/B7,0)</f>
        <v>0.66666684572324264</v>
      </c>
      <c r="E7" s="26">
        <v>26538760</v>
      </c>
      <c r="F7" s="26">
        <v>17692506</v>
      </c>
      <c r="G7" s="25">
        <f t="shared" ref="G7:G27" si="1">IF(E7&gt;0,F7/E7,0)</f>
        <v>0.66666664154617628</v>
      </c>
      <c r="H7" s="26">
        <v>0</v>
      </c>
      <c r="I7" s="26">
        <v>0</v>
      </c>
      <c r="J7" s="25">
        <f t="shared" ref="J7:J27" si="2">IF(H7&gt;0,I7/H7,0)</f>
        <v>0</v>
      </c>
      <c r="K7" s="26">
        <v>395089</v>
      </c>
      <c r="L7" s="26">
        <v>395089</v>
      </c>
      <c r="M7" s="25">
        <f t="shared" ref="M7:M27" si="3">IF(K7&gt;0,L7/K7,0)</f>
        <v>1</v>
      </c>
      <c r="N7" s="26">
        <v>247618</v>
      </c>
      <c r="O7" s="26">
        <v>247618</v>
      </c>
      <c r="P7" s="25">
        <f t="shared" ref="P7:P27" si="4">IF(N7&gt;0,O7/N7,0)</f>
        <v>1</v>
      </c>
      <c r="Q7" s="26">
        <v>44353961</v>
      </c>
      <c r="R7" s="26">
        <v>29569307</v>
      </c>
      <c r="S7" s="25">
        <f t="shared" ref="S7:S27" si="5">IF(Q7&gt;0,R7/Q7,0)</f>
        <v>0.66666665915136647</v>
      </c>
      <c r="T7" s="26">
        <v>439013</v>
      </c>
      <c r="U7" s="26">
        <v>439013</v>
      </c>
      <c r="V7" s="25">
        <f t="shared" ref="V7:V27" si="6">IF(T7&gt;0,U7/T7,0)</f>
        <v>1</v>
      </c>
      <c r="W7" s="26">
        <v>17632030</v>
      </c>
      <c r="X7" s="26">
        <v>11754687</v>
      </c>
      <c r="Y7" s="25">
        <f t="shared" ref="Y7:Y27" si="7">IF(W7&gt;0,X7/W7,0)</f>
        <v>0.66666668557165565</v>
      </c>
      <c r="Z7" s="26">
        <v>373749</v>
      </c>
      <c r="AA7" s="26">
        <v>373749</v>
      </c>
      <c r="AB7" s="25">
        <f t="shared" ref="AB7:AB27" si="8">IF(Z7&gt;0,AA7/Z7,0)</f>
        <v>1</v>
      </c>
      <c r="AC7" s="26">
        <v>446834</v>
      </c>
      <c r="AD7" s="26">
        <v>446834</v>
      </c>
      <c r="AE7" s="25">
        <f t="shared" ref="AE7:AE27" si="9">IF(AC7&gt;0,AD7/AC7,0)</f>
        <v>1</v>
      </c>
      <c r="AF7" s="26">
        <v>49399478</v>
      </c>
      <c r="AG7" s="26">
        <v>32932985</v>
      </c>
      <c r="AH7" s="25">
        <f t="shared" ref="AH7:AH27" si="10">IF(AF7&gt;0,AG7/AF7,0)</f>
        <v>0.66666665991895702</v>
      </c>
      <c r="AI7" s="26">
        <v>440358</v>
      </c>
      <c r="AJ7" s="26">
        <v>440358</v>
      </c>
      <c r="AK7" s="11">
        <f t="shared" ref="AK7:AK27" si="11">IF(AI7&gt;0,AJ7/AI7,0)</f>
        <v>1</v>
      </c>
      <c r="AL7" s="26">
        <v>339241</v>
      </c>
      <c r="AM7" s="26">
        <v>339241</v>
      </c>
      <c r="AN7" s="12">
        <f t="shared" ref="AN7:AN27" si="12">IF(AL7&gt;0,AM7/AL7,0)</f>
        <v>1</v>
      </c>
      <c r="AO7" s="26">
        <v>958697</v>
      </c>
      <c r="AP7" s="26">
        <v>639349</v>
      </c>
      <c r="AQ7" s="12">
        <f t="shared" ref="AQ7:AQ27" si="13">IF(AO7&gt;0,AP7/AO7,0)</f>
        <v>0.66689371094308214</v>
      </c>
      <c r="AR7" s="26">
        <v>50771037</v>
      </c>
      <c r="AS7" s="26">
        <v>33847438</v>
      </c>
      <c r="AT7" s="12">
        <f t="shared" ref="AT7:AT27" si="14">IF(AR7&gt;0,AS7/AR7,0)</f>
        <v>0.66666824236818323</v>
      </c>
      <c r="AU7" s="26">
        <v>54204166</v>
      </c>
      <c r="AV7" s="26">
        <v>36136098</v>
      </c>
      <c r="AW7" s="12">
        <f t="shared" ref="AW7:AW27" si="15">IF(AU7&gt;0,AV7/AU7,0)</f>
        <v>0.66666643298229145</v>
      </c>
      <c r="AX7" s="26">
        <v>32350805</v>
      </c>
      <c r="AY7" s="26">
        <v>21567203</v>
      </c>
      <c r="AZ7" s="12">
        <f t="shared" ref="AZ7:AZ27" si="16">IF(AX7&gt;0,AY7/AX7,0)</f>
        <v>0.66666665636295608</v>
      </c>
      <c r="BA7" s="26">
        <v>34459030</v>
      </c>
      <c r="BB7" s="26">
        <v>22972687</v>
      </c>
      <c r="BC7" s="12">
        <f t="shared" ref="BC7:BC27" si="17">IF(BA7&gt;0,BB7/BA7,0)</f>
        <v>0.66666667633998988</v>
      </c>
      <c r="BD7" s="26">
        <v>4574857</v>
      </c>
      <c r="BE7" s="26">
        <v>3049905</v>
      </c>
      <c r="BF7" s="12">
        <f t="shared" ref="BF7:BF27" si="18">IF(BD7&gt;0,BE7/BD7,0)</f>
        <v>0.66666673952868905</v>
      </c>
      <c r="BG7" s="26">
        <v>202376</v>
      </c>
      <c r="BH7" s="26">
        <v>202376</v>
      </c>
      <c r="BI7" s="25">
        <f t="shared" ref="BI7:BI27" si="19">IF(BG7&gt;0,BH7/BG7,0)</f>
        <v>1</v>
      </c>
      <c r="BJ7" s="26">
        <v>32735812</v>
      </c>
      <c r="BK7" s="26">
        <v>21823874</v>
      </c>
      <c r="BL7" s="12">
        <f t="shared" ref="BL7:BL27" si="20">IF(BJ7&gt;0,BK7/BJ7,0)</f>
        <v>0.66666664630160999</v>
      </c>
      <c r="BM7" s="26">
        <v>601413</v>
      </c>
      <c r="BN7" s="26">
        <v>601413</v>
      </c>
      <c r="BO7" s="25">
        <f t="shared" ref="BO7:BO27" si="21">IF(BM7&gt;0,BN7/BM7,0)</f>
        <v>1</v>
      </c>
      <c r="BP7" s="26">
        <v>41346709</v>
      </c>
      <c r="BQ7" s="26">
        <v>27564414</v>
      </c>
      <c r="BR7" s="12">
        <f t="shared" ref="BR7:BR27" si="22">IF(BP7&gt;0,BQ7/BP7,0)</f>
        <v>0.66666524777098946</v>
      </c>
      <c r="BS7" s="26">
        <v>2249756</v>
      </c>
      <c r="BT7" s="26">
        <v>1499838</v>
      </c>
      <c r="BU7" s="12">
        <f t="shared" ref="BU7:BU27" si="23">IF(BS7&gt;0,BT7/BS7,0)</f>
        <v>0.66666696299509809</v>
      </c>
      <c r="BV7" s="26">
        <v>0</v>
      </c>
      <c r="BW7" s="26">
        <v>0</v>
      </c>
      <c r="BX7" s="25">
        <f t="shared" ref="BX7:BX27" si="24">IF(BV7&gt;0,BW7/BV7,0)</f>
        <v>0</v>
      </c>
      <c r="BY7" s="24">
        <v>0</v>
      </c>
      <c r="BZ7" s="24">
        <v>0</v>
      </c>
      <c r="CA7" s="12">
        <f t="shared" ref="CA7:CA27" si="25">IF(BY7&gt;0,BZ7/BY7,0)</f>
        <v>0</v>
      </c>
      <c r="CB7" s="3">
        <f>B7+E7+H7+K7+N7+Q7+T7+W7+Z7+AC7+AF7+AI7+AL7+AO7+AR7+AU7+AX7+BA7+BD7+BG7+BJ7+BM7+BP7+BS7+BV7+BY7</f>
        <v>396922398</v>
      </c>
      <c r="CC7" s="3">
        <f t="shared" ref="CC7:CC11" si="26">BZ7+BW7+BT7+BQ7+BN7+BK7+BH7+BE7+BB7+AY7+AV7+AS7+AP7+AM7+AJ7+AG7+AD7+AA7+X7+U7+R7+O7+L7+I7+F7+C7</f>
        <v>265777055</v>
      </c>
      <c r="CD7" s="19">
        <f t="shared" ref="CD7:CD27" si="27">IF(CB7&gt;0,CC7/CB7,0)</f>
        <v>0.66959450093819095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80665948.189999998</v>
      </c>
      <c r="C8" s="24">
        <v>41957511.359999999</v>
      </c>
      <c r="D8" s="25">
        <f t="shared" si="0"/>
        <v>0.52013907108825619</v>
      </c>
      <c r="E8" s="26">
        <v>10805816</v>
      </c>
      <c r="F8" s="26">
        <v>8537746.6400000006</v>
      </c>
      <c r="G8" s="25">
        <f t="shared" si="1"/>
        <v>0.79010660925560838</v>
      </c>
      <c r="H8" s="26">
        <v>73741773.150000006</v>
      </c>
      <c r="I8" s="26">
        <v>30177089.649999999</v>
      </c>
      <c r="J8" s="25">
        <f t="shared" si="2"/>
        <v>0.4092265260372302</v>
      </c>
      <c r="K8" s="26">
        <v>124355423.31999999</v>
      </c>
      <c r="L8" s="26">
        <v>93289724.790000007</v>
      </c>
      <c r="M8" s="25">
        <f t="shared" si="3"/>
        <v>0.7501862186576328</v>
      </c>
      <c r="N8" s="26">
        <v>51195461.710000001</v>
      </c>
      <c r="O8" s="26">
        <v>37325625.43</v>
      </c>
      <c r="P8" s="25">
        <f t="shared" si="4"/>
        <v>0.72908074628632935</v>
      </c>
      <c r="Q8" s="26">
        <v>26512957.399999999</v>
      </c>
      <c r="R8" s="26">
        <v>22038263.780000001</v>
      </c>
      <c r="S8" s="25">
        <f t="shared" si="5"/>
        <v>0.83122616038299835</v>
      </c>
      <c r="T8" s="26">
        <v>95989861.900000006</v>
      </c>
      <c r="U8" s="26">
        <v>76731664.400000006</v>
      </c>
      <c r="V8" s="25">
        <f t="shared" si="6"/>
        <v>0.79937258874210337</v>
      </c>
      <c r="W8" s="26">
        <v>65490605.210000001</v>
      </c>
      <c r="X8" s="26">
        <v>54936979.950000003</v>
      </c>
      <c r="Y8" s="25">
        <f t="shared" si="7"/>
        <v>0.83885283658382614</v>
      </c>
      <c r="Z8" s="26">
        <v>249383514.75</v>
      </c>
      <c r="AA8" s="26">
        <v>210578202.99000001</v>
      </c>
      <c r="AB8" s="25">
        <f t="shared" si="8"/>
        <v>0.84439504031009738</v>
      </c>
      <c r="AC8" s="26">
        <v>173093024.37</v>
      </c>
      <c r="AD8" s="26">
        <v>140702412.16999999</v>
      </c>
      <c r="AE8" s="25">
        <f t="shared" si="9"/>
        <v>0.81287164911531895</v>
      </c>
      <c r="AF8" s="26">
        <v>33883593.960000001</v>
      </c>
      <c r="AG8" s="26">
        <v>29985786.960000001</v>
      </c>
      <c r="AH8" s="25">
        <f t="shared" si="10"/>
        <v>0.88496477072056146</v>
      </c>
      <c r="AI8" s="26">
        <v>366848315.80000001</v>
      </c>
      <c r="AJ8" s="26">
        <v>168690543.19999999</v>
      </c>
      <c r="AK8" s="11">
        <f t="shared" si="11"/>
        <v>0.45983731132070249</v>
      </c>
      <c r="AL8" s="26">
        <v>610689309.87</v>
      </c>
      <c r="AM8" s="26">
        <v>167700804.06999999</v>
      </c>
      <c r="AN8" s="12">
        <f t="shared" si="12"/>
        <v>0.27460903827790789</v>
      </c>
      <c r="AO8" s="26">
        <v>88649316.719999999</v>
      </c>
      <c r="AP8" s="26">
        <v>69035575.040000007</v>
      </c>
      <c r="AQ8" s="12">
        <f t="shared" si="13"/>
        <v>0.77874909355533728</v>
      </c>
      <c r="AR8" s="26">
        <v>102115259.84999999</v>
      </c>
      <c r="AS8" s="26">
        <v>64941578.359999999</v>
      </c>
      <c r="AT8" s="12">
        <f t="shared" si="14"/>
        <v>0.63596350296120807</v>
      </c>
      <c r="AU8" s="26">
        <v>45974220.600000001</v>
      </c>
      <c r="AV8" s="26">
        <v>13494846.699999999</v>
      </c>
      <c r="AW8" s="12">
        <f t="shared" si="15"/>
        <v>0.29353073361291521</v>
      </c>
      <c r="AX8" s="26">
        <v>156615147.15000001</v>
      </c>
      <c r="AY8" s="26">
        <v>121497457.51000001</v>
      </c>
      <c r="AZ8" s="12">
        <f t="shared" si="16"/>
        <v>0.77577079689255335</v>
      </c>
      <c r="BA8" s="26">
        <v>70578943.810000002</v>
      </c>
      <c r="BB8" s="26">
        <v>47732617.170000002</v>
      </c>
      <c r="BC8" s="12">
        <f t="shared" si="17"/>
        <v>0.6763010976545244</v>
      </c>
      <c r="BD8" s="26">
        <v>135433784.02000001</v>
      </c>
      <c r="BE8" s="26">
        <v>74608817.829999998</v>
      </c>
      <c r="BF8" s="12">
        <f t="shared" si="18"/>
        <v>0.55088778896543444</v>
      </c>
      <c r="BG8" s="26">
        <v>47730478.479999997</v>
      </c>
      <c r="BH8" s="26">
        <v>44892497.479999997</v>
      </c>
      <c r="BI8" s="12">
        <f t="shared" si="19"/>
        <v>0.94054153466764068</v>
      </c>
      <c r="BJ8" s="26">
        <v>39790787.799999997</v>
      </c>
      <c r="BK8" s="26">
        <v>32466425.899999999</v>
      </c>
      <c r="BL8" s="12">
        <f t="shared" si="20"/>
        <v>0.81592820084853912</v>
      </c>
      <c r="BM8" s="26">
        <v>95181702.5</v>
      </c>
      <c r="BN8" s="26">
        <v>66489949.869999997</v>
      </c>
      <c r="BO8" s="12">
        <f t="shared" si="21"/>
        <v>0.69855810648060213</v>
      </c>
      <c r="BP8" s="26">
        <v>40473631.920000002</v>
      </c>
      <c r="BQ8" s="26">
        <v>31387731.02</v>
      </c>
      <c r="BR8" s="12">
        <f t="shared" si="22"/>
        <v>0.77551061100819529</v>
      </c>
      <c r="BS8" s="26">
        <v>14191953.42</v>
      </c>
      <c r="BT8" s="26">
        <v>10692452.52</v>
      </c>
      <c r="BU8" s="12">
        <f t="shared" si="23"/>
        <v>0.75341654552865633</v>
      </c>
      <c r="BV8" s="26">
        <v>258139244.78</v>
      </c>
      <c r="BW8" s="26">
        <v>96822680.400000006</v>
      </c>
      <c r="BX8" s="25">
        <f t="shared" si="24"/>
        <v>0.37507927352354908</v>
      </c>
      <c r="BY8" s="24">
        <v>1151223421.6700001</v>
      </c>
      <c r="BZ8" s="24">
        <v>484809334.91000003</v>
      </c>
      <c r="CA8" s="12">
        <f t="shared" si="25"/>
        <v>0.42112532266475322</v>
      </c>
      <c r="CB8" s="3">
        <f t="shared" ref="CB8:CB10" si="28">B8+E8+H8+K8+N8+Q8+T8+W8+Z8+AC8+AF8+AI8+AL8+AO8+AR8+AU8+AX8+BA8+BD8+BG8+BJ8+BM8+BP8+BS8+BV8+BY8</f>
        <v>4208753498.3500009</v>
      </c>
      <c r="CC8" s="3">
        <f t="shared" si="26"/>
        <v>2241524320.1000004</v>
      </c>
      <c r="CD8" s="19">
        <f t="shared" si="27"/>
        <v>0.53258626835208267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396490985</v>
      </c>
      <c r="C9" s="24">
        <v>252779378.25</v>
      </c>
      <c r="D9" s="25">
        <f t="shared" si="0"/>
        <v>0.63754130059224423</v>
      </c>
      <c r="E9" s="26">
        <v>116008970</v>
      </c>
      <c r="F9" s="26">
        <v>80595999.840000004</v>
      </c>
      <c r="G9" s="25">
        <f t="shared" si="1"/>
        <v>0.69473937954970211</v>
      </c>
      <c r="H9" s="26">
        <v>824826941</v>
      </c>
      <c r="I9" s="26">
        <v>493183015.87</v>
      </c>
      <c r="J9" s="25">
        <f t="shared" si="2"/>
        <v>0.59792302039998468</v>
      </c>
      <c r="K9" s="26">
        <v>743985408</v>
      </c>
      <c r="L9" s="26">
        <v>463974403.00999999</v>
      </c>
      <c r="M9" s="25">
        <f t="shared" si="3"/>
        <v>0.62363374069024746</v>
      </c>
      <c r="N9" s="26">
        <v>269420011</v>
      </c>
      <c r="O9" s="26">
        <v>184964179.11000001</v>
      </c>
      <c r="P9" s="25">
        <f t="shared" si="4"/>
        <v>0.68652724949224364</v>
      </c>
      <c r="Q9" s="26">
        <v>252460054</v>
      </c>
      <c r="R9" s="26">
        <v>171485905.80000001</v>
      </c>
      <c r="S9" s="25">
        <f t="shared" si="5"/>
        <v>0.67925956238605578</v>
      </c>
      <c r="T9" s="26">
        <v>630157850</v>
      </c>
      <c r="U9" s="26">
        <v>424318994</v>
      </c>
      <c r="V9" s="25">
        <f t="shared" si="6"/>
        <v>0.67335350023807528</v>
      </c>
      <c r="W9" s="26">
        <v>132826287</v>
      </c>
      <c r="X9" s="26">
        <v>89694849.909999996</v>
      </c>
      <c r="Y9" s="25">
        <f t="shared" si="7"/>
        <v>0.67527935874620959</v>
      </c>
      <c r="Z9" s="26">
        <v>584572589</v>
      </c>
      <c r="AA9" s="26">
        <v>402301843.31999999</v>
      </c>
      <c r="AB9" s="25">
        <f t="shared" si="8"/>
        <v>0.68819826808540285</v>
      </c>
      <c r="AC9" s="26">
        <v>603705149</v>
      </c>
      <c r="AD9" s="26">
        <v>369887485.45999998</v>
      </c>
      <c r="AE9" s="25">
        <f t="shared" si="9"/>
        <v>0.61269559498158266</v>
      </c>
      <c r="AF9" s="26">
        <v>190021526</v>
      </c>
      <c r="AG9" s="26">
        <v>135761371.63999999</v>
      </c>
      <c r="AH9" s="25">
        <f t="shared" si="10"/>
        <v>0.71445259122905891</v>
      </c>
      <c r="AI9" s="26">
        <v>918378728</v>
      </c>
      <c r="AJ9" s="26">
        <v>637227896.66999996</v>
      </c>
      <c r="AK9" s="11">
        <f t="shared" si="11"/>
        <v>0.69386177754543976</v>
      </c>
      <c r="AL9" s="26">
        <v>876258240</v>
      </c>
      <c r="AM9" s="26">
        <v>589635355.92999995</v>
      </c>
      <c r="AN9" s="12">
        <f t="shared" si="12"/>
        <v>0.67290135374932392</v>
      </c>
      <c r="AO9" s="26">
        <v>201861125</v>
      </c>
      <c r="AP9" s="26">
        <v>132480006.16</v>
      </c>
      <c r="AQ9" s="12">
        <f t="shared" si="13"/>
        <v>0.65629281596444089</v>
      </c>
      <c r="AR9" s="26">
        <v>194159637</v>
      </c>
      <c r="AS9" s="26">
        <v>132876062.27</v>
      </c>
      <c r="AT9" s="12">
        <f t="shared" si="14"/>
        <v>0.68436501181756948</v>
      </c>
      <c r="AU9" s="26">
        <v>158841350</v>
      </c>
      <c r="AV9" s="26">
        <v>111013347.23</v>
      </c>
      <c r="AW9" s="12">
        <f t="shared" si="15"/>
        <v>0.69889450845135725</v>
      </c>
      <c r="AX9" s="26">
        <v>233300207</v>
      </c>
      <c r="AY9" s="26">
        <v>163137953.63</v>
      </c>
      <c r="AZ9" s="12">
        <f t="shared" si="16"/>
        <v>0.69926193263086134</v>
      </c>
      <c r="BA9" s="26">
        <v>119253119</v>
      </c>
      <c r="BB9" s="26">
        <v>78091232.349999994</v>
      </c>
      <c r="BC9" s="12">
        <f t="shared" si="17"/>
        <v>0.65483597414336803</v>
      </c>
      <c r="BD9" s="26">
        <v>362829928</v>
      </c>
      <c r="BE9" s="26">
        <v>259463010.05000001</v>
      </c>
      <c r="BF9" s="12">
        <f t="shared" si="18"/>
        <v>0.71510917382206685</v>
      </c>
      <c r="BG9" s="26">
        <v>226203280</v>
      </c>
      <c r="BH9" s="26">
        <v>161657946.34999999</v>
      </c>
      <c r="BI9" s="12">
        <f t="shared" si="19"/>
        <v>0.71465783497922752</v>
      </c>
      <c r="BJ9" s="26">
        <v>175046422</v>
      </c>
      <c r="BK9" s="26">
        <v>120205128.05</v>
      </c>
      <c r="BL9" s="12">
        <f t="shared" si="20"/>
        <v>0.6867042849353413</v>
      </c>
      <c r="BM9" s="26">
        <v>292383281</v>
      </c>
      <c r="BN9" s="26">
        <v>199430759.56</v>
      </c>
      <c r="BO9" s="12">
        <f t="shared" si="21"/>
        <v>0.68208674202544439</v>
      </c>
      <c r="BP9" s="26">
        <v>248314297</v>
      </c>
      <c r="BQ9" s="26">
        <v>179506688.25</v>
      </c>
      <c r="BR9" s="12">
        <f t="shared" si="22"/>
        <v>0.72290113947808654</v>
      </c>
      <c r="BS9" s="26">
        <v>190502856</v>
      </c>
      <c r="BT9" s="26">
        <v>133629809.09999999</v>
      </c>
      <c r="BU9" s="12">
        <f t="shared" si="23"/>
        <v>0.70145829782205471</v>
      </c>
      <c r="BV9" s="26">
        <v>1409617174</v>
      </c>
      <c r="BW9" s="26">
        <v>860147616.48000002</v>
      </c>
      <c r="BX9" s="25">
        <f t="shared" si="24"/>
        <v>0.6101994444627844</v>
      </c>
      <c r="BY9" s="24">
        <v>3997049188</v>
      </c>
      <c r="BZ9" s="24">
        <v>2787429548.4699998</v>
      </c>
      <c r="CA9" s="12">
        <f t="shared" si="25"/>
        <v>0.69737184041629052</v>
      </c>
      <c r="CB9" s="3">
        <f t="shared" si="28"/>
        <v>14348474602</v>
      </c>
      <c r="CC9" s="3">
        <f t="shared" si="26"/>
        <v>9614879786.7600021</v>
      </c>
      <c r="CD9" s="19">
        <f t="shared" si="27"/>
        <v>0.67009769703462463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6720792.1299999999</v>
      </c>
      <c r="C10" s="24">
        <v>4377796.13</v>
      </c>
      <c r="D10" s="25">
        <f t="shared" si="0"/>
        <v>0.65138097493873837</v>
      </c>
      <c r="E10" s="26">
        <v>2707471</v>
      </c>
      <c r="F10" s="26">
        <v>2440317</v>
      </c>
      <c r="G10" s="25">
        <f t="shared" si="1"/>
        <v>0.90132710562735485</v>
      </c>
      <c r="H10" s="26">
        <v>26554291</v>
      </c>
      <c r="I10" s="26">
        <v>24295075.940000001</v>
      </c>
      <c r="J10" s="25">
        <f t="shared" si="2"/>
        <v>0.91492090449713015</v>
      </c>
      <c r="K10" s="26">
        <v>12960874</v>
      </c>
      <c r="L10" s="26">
        <v>10926592</v>
      </c>
      <c r="M10" s="25">
        <f t="shared" si="3"/>
        <v>0.84304438111195279</v>
      </c>
      <c r="N10" s="26">
        <v>2892795</v>
      </c>
      <c r="O10" s="26">
        <v>2044304.98</v>
      </c>
      <c r="P10" s="25">
        <f t="shared" si="4"/>
        <v>0.70668850713583231</v>
      </c>
      <c r="Q10" s="26">
        <v>3467680</v>
      </c>
      <c r="R10" s="26">
        <v>1919530</v>
      </c>
      <c r="S10" s="25">
        <f t="shared" si="5"/>
        <v>0.5535487703594334</v>
      </c>
      <c r="T10" s="26">
        <v>11152983.74</v>
      </c>
      <c r="U10" s="26">
        <v>5227025.78</v>
      </c>
      <c r="V10" s="25">
        <f t="shared" si="6"/>
        <v>0.46866613471813418</v>
      </c>
      <c r="W10" s="26">
        <v>1514200</v>
      </c>
      <c r="X10" s="26">
        <v>514724.96</v>
      </c>
      <c r="Y10" s="25">
        <f t="shared" si="7"/>
        <v>0.33993195086514333</v>
      </c>
      <c r="Z10" s="26">
        <v>19371453.829999998</v>
      </c>
      <c r="AA10" s="26">
        <v>16250017.68</v>
      </c>
      <c r="AB10" s="25">
        <f t="shared" si="8"/>
        <v>0.83886412566691704</v>
      </c>
      <c r="AC10" s="26">
        <v>6699131.1399999997</v>
      </c>
      <c r="AD10" s="26">
        <v>4693664.49</v>
      </c>
      <c r="AE10" s="25">
        <f t="shared" si="9"/>
        <v>0.70063779793389747</v>
      </c>
      <c r="AF10" s="26">
        <v>3805263</v>
      </c>
      <c r="AG10" s="26">
        <v>2462805</v>
      </c>
      <c r="AH10" s="25">
        <f t="shared" si="10"/>
        <v>0.64721019283029846</v>
      </c>
      <c r="AI10" s="26">
        <v>11850621</v>
      </c>
      <c r="AJ10" s="26">
        <v>8339457</v>
      </c>
      <c r="AK10" s="25">
        <f t="shared" si="11"/>
        <v>0.70371476735269822</v>
      </c>
      <c r="AL10" s="26">
        <v>14450923.85</v>
      </c>
      <c r="AM10" s="26">
        <v>10025814</v>
      </c>
      <c r="AN10" s="25">
        <f t="shared" si="12"/>
        <v>0.69378360193905531</v>
      </c>
      <c r="AO10" s="26">
        <v>4402307.96</v>
      </c>
      <c r="AP10" s="26">
        <v>2276611.1</v>
      </c>
      <c r="AQ10" s="25">
        <f t="shared" si="13"/>
        <v>0.51714035471521169</v>
      </c>
      <c r="AR10" s="26">
        <v>29366386.129999999</v>
      </c>
      <c r="AS10" s="26">
        <v>26053566.789999999</v>
      </c>
      <c r="AT10" s="25">
        <f t="shared" si="14"/>
        <v>0.88719009123782844</v>
      </c>
      <c r="AU10" s="26">
        <v>25433000.399999999</v>
      </c>
      <c r="AV10" s="26">
        <v>24915043.120000001</v>
      </c>
      <c r="AW10" s="25">
        <f t="shared" si="15"/>
        <v>0.97963444061440752</v>
      </c>
      <c r="AX10" s="26">
        <v>6426006.0700000003</v>
      </c>
      <c r="AY10" s="26">
        <v>5078560.93</v>
      </c>
      <c r="AZ10" s="25">
        <f t="shared" si="16"/>
        <v>0.79031374615554939</v>
      </c>
      <c r="BA10" s="26">
        <v>2765554.66</v>
      </c>
      <c r="BB10" s="26">
        <v>2461644.11</v>
      </c>
      <c r="BC10" s="25">
        <f t="shared" si="17"/>
        <v>0.89010864460729899</v>
      </c>
      <c r="BD10" s="26">
        <v>25959705</v>
      </c>
      <c r="BE10" s="26">
        <v>18529027</v>
      </c>
      <c r="BF10" s="25">
        <f t="shared" si="18"/>
        <v>0.71376107702302471</v>
      </c>
      <c r="BG10" s="26">
        <v>2135424</v>
      </c>
      <c r="BH10" s="26">
        <v>1679191.42</v>
      </c>
      <c r="BI10" s="25">
        <f t="shared" si="19"/>
        <v>0.78635035477731818</v>
      </c>
      <c r="BJ10" s="26">
        <v>3064140</v>
      </c>
      <c r="BK10" s="26">
        <v>2721483.25</v>
      </c>
      <c r="BL10" s="25">
        <f t="shared" si="20"/>
        <v>0.88817196668559528</v>
      </c>
      <c r="BM10" s="26">
        <v>18900959</v>
      </c>
      <c r="BN10" s="26">
        <v>18051265.43</v>
      </c>
      <c r="BO10" s="25">
        <f t="shared" si="21"/>
        <v>0.95504494930654049</v>
      </c>
      <c r="BP10" s="26">
        <v>8236143</v>
      </c>
      <c r="BQ10" s="26">
        <v>5580234.5499999998</v>
      </c>
      <c r="BR10" s="25">
        <f t="shared" si="22"/>
        <v>0.67753007081105798</v>
      </c>
      <c r="BS10" s="26">
        <v>14674322.18</v>
      </c>
      <c r="BT10" s="26">
        <v>8212545.1900000004</v>
      </c>
      <c r="BU10" s="12">
        <f t="shared" si="23"/>
        <v>0.55965414206273079</v>
      </c>
      <c r="BV10" s="26">
        <v>59169262.950000003</v>
      </c>
      <c r="BW10" s="26">
        <v>31716112.949999999</v>
      </c>
      <c r="BX10" s="25">
        <f t="shared" si="24"/>
        <v>0.53602345827429299</v>
      </c>
      <c r="BY10" s="24">
        <v>108997613.19</v>
      </c>
      <c r="BZ10" s="24">
        <v>98157831.439999998</v>
      </c>
      <c r="CA10" s="12">
        <f t="shared" si="25"/>
        <v>0.90055028332497011</v>
      </c>
      <c r="CB10" s="3">
        <f t="shared" si="28"/>
        <v>433679304.23000002</v>
      </c>
      <c r="CC10" s="3">
        <f t="shared" si="26"/>
        <v>338950242.24000001</v>
      </c>
      <c r="CD10" s="19">
        <f t="shared" si="27"/>
        <v>0.78156886651948498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98248.52</v>
      </c>
      <c r="F11" s="26">
        <v>98248.52</v>
      </c>
      <c r="G11" s="25">
        <f t="shared" si="1"/>
        <v>1</v>
      </c>
      <c r="H11" s="26">
        <v>590000</v>
      </c>
      <c r="I11" s="26">
        <v>575000</v>
      </c>
      <c r="J11" s="25">
        <f t="shared" si="2"/>
        <v>0.97457627118644063</v>
      </c>
      <c r="K11" s="26">
        <v>0</v>
      </c>
      <c r="L11" s="26">
        <v>0</v>
      </c>
      <c r="M11" s="25">
        <f t="shared" si="3"/>
        <v>0</v>
      </c>
      <c r="N11" s="26">
        <v>0</v>
      </c>
      <c r="O11" s="26">
        <v>0</v>
      </c>
      <c r="P11" s="25">
        <f t="shared" si="4"/>
        <v>0</v>
      </c>
      <c r="Q11" s="26">
        <v>1563900</v>
      </c>
      <c r="R11" s="26">
        <v>484770</v>
      </c>
      <c r="S11" s="25">
        <f t="shared" si="5"/>
        <v>0.30997506234413963</v>
      </c>
      <c r="T11" s="26">
        <v>8600576</v>
      </c>
      <c r="U11" s="26">
        <v>573000</v>
      </c>
      <c r="V11" s="25">
        <f t="shared" si="6"/>
        <v>6.6623444755328012E-2</v>
      </c>
      <c r="W11" s="26">
        <v>500800</v>
      </c>
      <c r="X11" s="26">
        <v>395625</v>
      </c>
      <c r="Y11" s="25">
        <f t="shared" si="7"/>
        <v>0.78998602236421722</v>
      </c>
      <c r="Z11" s="26">
        <v>0</v>
      </c>
      <c r="AA11" s="26">
        <v>0</v>
      </c>
      <c r="AB11" s="25">
        <f t="shared" si="8"/>
        <v>0</v>
      </c>
      <c r="AC11" s="26">
        <v>2021093.4</v>
      </c>
      <c r="AD11" s="26">
        <v>228432.07</v>
      </c>
      <c r="AE11" s="25">
        <f t="shared" si="9"/>
        <v>0.11302400472932128</v>
      </c>
      <c r="AF11" s="26">
        <v>806500</v>
      </c>
      <c r="AG11" s="26">
        <v>508921.19</v>
      </c>
      <c r="AH11" s="25">
        <f t="shared" si="10"/>
        <v>0.63102441413515187</v>
      </c>
      <c r="AI11" s="26">
        <v>250000</v>
      </c>
      <c r="AJ11" s="26">
        <v>213000</v>
      </c>
      <c r="AK11" s="11">
        <f t="shared" si="11"/>
        <v>0.85199999999999998</v>
      </c>
      <c r="AL11" s="26">
        <v>58574006.119999997</v>
      </c>
      <c r="AM11" s="26">
        <v>1726019.62</v>
      </c>
      <c r="AN11" s="12">
        <f t="shared" si="12"/>
        <v>2.9467330891862178E-2</v>
      </c>
      <c r="AO11" s="26">
        <v>6853725</v>
      </c>
      <c r="AP11" s="26">
        <v>1413900</v>
      </c>
      <c r="AQ11" s="25">
        <f t="shared" si="13"/>
        <v>0.20629657594957487</v>
      </c>
      <c r="AR11" s="26">
        <v>6226000</v>
      </c>
      <c r="AS11" s="26">
        <v>86000</v>
      </c>
      <c r="AT11" s="25">
        <f t="shared" si="14"/>
        <v>1.3813042081593318E-2</v>
      </c>
      <c r="AU11" s="26">
        <v>11140561.41</v>
      </c>
      <c r="AV11" s="26">
        <v>42404.160000000003</v>
      </c>
      <c r="AW11" s="12">
        <f t="shared" si="15"/>
        <v>3.8062857372642947E-3</v>
      </c>
      <c r="AX11" s="26">
        <v>1960713.23</v>
      </c>
      <c r="AY11" s="26">
        <v>12000</v>
      </c>
      <c r="AZ11" s="12">
        <f t="shared" si="16"/>
        <v>6.1202218745675524E-3</v>
      </c>
      <c r="BA11" s="26">
        <v>1300000</v>
      </c>
      <c r="BB11" s="26">
        <v>980998.53</v>
      </c>
      <c r="BC11" s="25">
        <f t="shared" si="17"/>
        <v>0.75461425384615388</v>
      </c>
      <c r="BD11" s="26">
        <v>11033881.310000001</v>
      </c>
      <c r="BE11" s="26">
        <v>968854.21</v>
      </c>
      <c r="BF11" s="12">
        <f t="shared" si="18"/>
        <v>8.780719882512493E-2</v>
      </c>
      <c r="BG11" s="26">
        <v>131000</v>
      </c>
      <c r="BH11" s="26">
        <v>131000</v>
      </c>
      <c r="BI11" s="12">
        <f t="shared" si="19"/>
        <v>1</v>
      </c>
      <c r="BJ11" s="26">
        <v>2619293.59</v>
      </c>
      <c r="BK11" s="26">
        <v>15100</v>
      </c>
      <c r="BL11" s="25">
        <f t="shared" si="20"/>
        <v>5.7649131268251606E-3</v>
      </c>
      <c r="BM11" s="26">
        <v>290000</v>
      </c>
      <c r="BN11" s="26">
        <v>294000</v>
      </c>
      <c r="BO11" s="25">
        <f t="shared" si="21"/>
        <v>1.0137931034482759</v>
      </c>
      <c r="BP11" s="26">
        <v>0</v>
      </c>
      <c r="BQ11" s="26">
        <v>0</v>
      </c>
      <c r="BR11" s="25">
        <f t="shared" si="22"/>
        <v>0</v>
      </c>
      <c r="BS11" s="26">
        <v>5421503</v>
      </c>
      <c r="BT11" s="26">
        <v>221503</v>
      </c>
      <c r="BU11" s="12">
        <f t="shared" si="23"/>
        <v>4.0856382445974851E-2</v>
      </c>
      <c r="BV11" s="26">
        <v>13000000</v>
      </c>
      <c r="BW11" s="26">
        <v>0</v>
      </c>
      <c r="BX11" s="25">
        <f t="shared" si="24"/>
        <v>0</v>
      </c>
      <c r="BY11" s="24">
        <v>378996300</v>
      </c>
      <c r="BZ11" s="24">
        <v>235476.75</v>
      </c>
      <c r="CA11" s="12">
        <f t="shared" si="25"/>
        <v>6.2131675164111102E-4</v>
      </c>
      <c r="CB11" s="3">
        <f>B11+E11+H11+K11+N11+Q11+T11+W11+Z11+AC11+AF11+AI11+AL11+AO11+AR11+AU11+AX11+BA11+BD11+BG11+BJ11+BM11+BP11+BS11+BV11+BY11</f>
        <v>511978101.57999998</v>
      </c>
      <c r="CC11" s="3">
        <f t="shared" si="26"/>
        <v>9204253.0500000007</v>
      </c>
      <c r="CD11" s="19">
        <f t="shared" si="27"/>
        <v>1.7977825656204899E-2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718606331.29999995</v>
      </c>
      <c r="C12" s="28">
        <v>436962174.19</v>
      </c>
      <c r="D12" s="16">
        <f t="shared" si="0"/>
        <v>0.60806891778911887</v>
      </c>
      <c r="E12" s="29">
        <v>213767392.52000001</v>
      </c>
      <c r="F12" s="29">
        <v>141891054.59</v>
      </c>
      <c r="G12" s="16">
        <f t="shared" si="1"/>
        <v>0.66376378977782924</v>
      </c>
      <c r="H12" s="29">
        <v>1933799332.75</v>
      </c>
      <c r="I12" s="29">
        <v>1231902632.9300001</v>
      </c>
      <c r="J12" s="16">
        <f t="shared" si="2"/>
        <v>0.63703746922807503</v>
      </c>
      <c r="K12" s="29">
        <v>1380834749.6900001</v>
      </c>
      <c r="L12" s="29">
        <v>880600106.97000003</v>
      </c>
      <c r="M12" s="16">
        <f t="shared" si="3"/>
        <v>0.63773026219661433</v>
      </c>
      <c r="N12" s="29">
        <v>479042586.17000002</v>
      </c>
      <c r="O12" s="29">
        <v>307739616.25999999</v>
      </c>
      <c r="P12" s="16">
        <f t="shared" si="4"/>
        <v>0.64240555045515524</v>
      </c>
      <c r="Q12" s="29">
        <v>419945757.39999998</v>
      </c>
      <c r="R12" s="29">
        <v>279829974.45999998</v>
      </c>
      <c r="S12" s="16">
        <f t="shared" si="5"/>
        <v>0.66634790214932649</v>
      </c>
      <c r="T12" s="29">
        <v>1349690951.6800001</v>
      </c>
      <c r="U12" s="29">
        <v>884151430.69000006</v>
      </c>
      <c r="V12" s="16">
        <f t="shared" si="6"/>
        <v>0.65507694897818702</v>
      </c>
      <c r="W12" s="29">
        <v>336292626.51999998</v>
      </c>
      <c r="X12" s="29">
        <v>250814032.5</v>
      </c>
      <c r="Y12" s="16">
        <f t="shared" si="7"/>
        <v>0.74582079034992932</v>
      </c>
      <c r="Z12" s="29">
        <v>1230109578.5599999</v>
      </c>
      <c r="AA12" s="29">
        <v>845948596.53999996</v>
      </c>
      <c r="AB12" s="16">
        <f t="shared" si="8"/>
        <v>0.68770182045919082</v>
      </c>
      <c r="AC12" s="29">
        <v>1131679898.01</v>
      </c>
      <c r="AD12" s="29">
        <v>743230639.64999998</v>
      </c>
      <c r="AE12" s="16">
        <f t="shared" si="9"/>
        <v>0.6567498821503609</v>
      </c>
      <c r="AF12" s="29">
        <v>343835313.27999997</v>
      </c>
      <c r="AG12" s="29">
        <v>239019534.49000001</v>
      </c>
      <c r="AH12" s="16">
        <f t="shared" si="10"/>
        <v>0.69515702796750278</v>
      </c>
      <c r="AI12" s="29">
        <v>1710652317.8</v>
      </c>
      <c r="AJ12" s="29">
        <v>1062112436.25</v>
      </c>
      <c r="AK12" s="16">
        <f t="shared" si="11"/>
        <v>0.62088153460426099</v>
      </c>
      <c r="AL12" s="29">
        <v>2193498251.3800001</v>
      </c>
      <c r="AM12" s="29">
        <v>1186807162.0999999</v>
      </c>
      <c r="AN12" s="16">
        <f t="shared" si="12"/>
        <v>0.54105680793378408</v>
      </c>
      <c r="AO12" s="29">
        <v>492892299.92000002</v>
      </c>
      <c r="AP12" s="29">
        <v>306314331.32999998</v>
      </c>
      <c r="AQ12" s="16">
        <f t="shared" si="13"/>
        <v>0.62146300800340559</v>
      </c>
      <c r="AR12" s="29">
        <v>491418464.24000001</v>
      </c>
      <c r="AS12" s="29">
        <v>324086899.25</v>
      </c>
      <c r="AT12" s="16">
        <f t="shared" si="14"/>
        <v>0.65949271920666319</v>
      </c>
      <c r="AU12" s="29">
        <v>413282349.43000001</v>
      </c>
      <c r="AV12" s="29">
        <v>239425665.97999999</v>
      </c>
      <c r="AW12" s="16">
        <f t="shared" si="15"/>
        <v>0.57932710242819818</v>
      </c>
      <c r="AX12" s="29">
        <v>556171859.70000005</v>
      </c>
      <c r="AY12" s="29">
        <v>411295949.14999998</v>
      </c>
      <c r="AZ12" s="16">
        <f t="shared" si="16"/>
        <v>0.73951233234247704</v>
      </c>
      <c r="BA12" s="29">
        <v>293874906.31</v>
      </c>
      <c r="BB12" s="29">
        <v>197394424.46000001</v>
      </c>
      <c r="BC12" s="16">
        <f t="shared" si="17"/>
        <v>0.67169540583970255</v>
      </c>
      <c r="BD12" s="29">
        <v>826177704.82000005</v>
      </c>
      <c r="BE12" s="29">
        <v>535736787.25</v>
      </c>
      <c r="BF12" s="16">
        <f t="shared" si="18"/>
        <v>0.64845224474645125</v>
      </c>
      <c r="BG12" s="29">
        <v>499486819.24000001</v>
      </c>
      <c r="BH12" s="29">
        <v>345246412.06</v>
      </c>
      <c r="BI12" s="16">
        <f t="shared" si="19"/>
        <v>0.69120224750938108</v>
      </c>
      <c r="BJ12" s="29">
        <v>311889963.79000002</v>
      </c>
      <c r="BK12" s="29">
        <v>210459741.87</v>
      </c>
      <c r="BL12" s="16">
        <f t="shared" si="20"/>
        <v>0.67478843920641696</v>
      </c>
      <c r="BM12" s="29">
        <v>631110716.64999998</v>
      </c>
      <c r="BN12" s="29">
        <v>418466242.51999998</v>
      </c>
      <c r="BO12" s="16">
        <f t="shared" si="21"/>
        <v>0.66306312265027201</v>
      </c>
      <c r="BP12" s="29">
        <v>425234607.38999999</v>
      </c>
      <c r="BQ12" s="29">
        <v>307771755.95999998</v>
      </c>
      <c r="BR12" s="16">
        <f t="shared" si="22"/>
        <v>0.72376930431189002</v>
      </c>
      <c r="BS12" s="29">
        <v>382812666.97000003</v>
      </c>
      <c r="BT12" s="29">
        <v>243595514.44999999</v>
      </c>
      <c r="BU12" s="16">
        <f t="shared" si="23"/>
        <v>0.63633086224153057</v>
      </c>
      <c r="BV12" s="29">
        <v>3667152848.3800001</v>
      </c>
      <c r="BW12" s="29">
        <v>2263046174.4299998</v>
      </c>
      <c r="BX12" s="16">
        <f t="shared" si="24"/>
        <v>0.61711258515709866</v>
      </c>
      <c r="BY12" s="28">
        <v>9742294770.8600006</v>
      </c>
      <c r="BZ12" s="28">
        <v>6185430098.9300003</v>
      </c>
      <c r="CA12" s="16">
        <f t="shared" si="25"/>
        <v>0.63490483961038902</v>
      </c>
      <c r="CB12" s="3">
        <f>BY12+BV12+BS12+BP12+BM12+BJ12+BG12+BD12+BA12+AX12+AU12+AR12+AO12+AL12+AI12+AF12+AC12+Z12+W12+T12+Q12+N12+K12+H12+E12+B12</f>
        <v>32175555064.759998</v>
      </c>
      <c r="CC12" s="3">
        <f>BZ12+BW12+BT12+BQ12+BN12+BK12+BH12+BE12+BB12+AY12+AV12+AS12+AP12+AM12+AJ12+AG12+AD12+AA12+X12+U12+R12+O12+L12+I12+F12+C12</f>
        <v>20479279389.259995</v>
      </c>
      <c r="CD12" s="16">
        <f t="shared" si="27"/>
        <v>0.63648565962704251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65796793.43</v>
      </c>
      <c r="C13" s="26">
        <v>41735841.359999999</v>
      </c>
      <c r="D13" s="25">
        <f t="shared" si="0"/>
        <v>0.6343142147861961</v>
      </c>
      <c r="E13" s="26">
        <v>32969998.280000001</v>
      </c>
      <c r="F13" s="26">
        <v>20314349.399999999</v>
      </c>
      <c r="G13" s="25">
        <f t="shared" si="1"/>
        <v>0.6161465107604488</v>
      </c>
      <c r="H13" s="26">
        <v>260768711.97999999</v>
      </c>
      <c r="I13" s="26">
        <v>153727441.19999999</v>
      </c>
      <c r="J13" s="25">
        <f t="shared" si="2"/>
        <v>0.58951643405666831</v>
      </c>
      <c r="K13" s="43">
        <v>121394892</v>
      </c>
      <c r="L13" s="43">
        <v>65348321.950000003</v>
      </c>
      <c r="M13" s="25">
        <f t="shared" si="3"/>
        <v>0.5383119575574894</v>
      </c>
      <c r="N13" s="26">
        <v>49511420.880000003</v>
      </c>
      <c r="O13" s="26">
        <v>29691637.359999999</v>
      </c>
      <c r="P13" s="25">
        <f t="shared" si="4"/>
        <v>0.59969269377186973</v>
      </c>
      <c r="Q13" s="26">
        <v>40858009.289999999</v>
      </c>
      <c r="R13" s="26">
        <v>28546879.300000001</v>
      </c>
      <c r="S13" s="25">
        <f t="shared" si="5"/>
        <v>0.69868502641382613</v>
      </c>
      <c r="T13" s="24">
        <v>186172288.50999999</v>
      </c>
      <c r="U13" s="24">
        <v>107338132.86</v>
      </c>
      <c r="V13" s="25">
        <f t="shared" si="6"/>
        <v>0.57655268525226555</v>
      </c>
      <c r="W13" s="24">
        <v>42111996.289999999</v>
      </c>
      <c r="X13" s="24">
        <v>25155203.129999999</v>
      </c>
      <c r="Y13" s="25">
        <f t="shared" si="7"/>
        <v>0.59734055248227225</v>
      </c>
      <c r="Z13" s="26">
        <v>101438715.87</v>
      </c>
      <c r="AA13" s="26">
        <v>65584277.899999999</v>
      </c>
      <c r="AB13" s="25">
        <f t="shared" si="8"/>
        <v>0.64654089257251945</v>
      </c>
      <c r="AC13" s="24">
        <v>120418193.06</v>
      </c>
      <c r="AD13" s="24">
        <v>76440201.310000002</v>
      </c>
      <c r="AE13" s="25">
        <f t="shared" si="9"/>
        <v>0.63478947298198229</v>
      </c>
      <c r="AF13" s="24">
        <v>33081218</v>
      </c>
      <c r="AG13" s="24">
        <v>21920679.190000001</v>
      </c>
      <c r="AH13" s="25">
        <f t="shared" si="10"/>
        <v>0.66263216759431287</v>
      </c>
      <c r="AI13" s="26">
        <v>93573616.329999998</v>
      </c>
      <c r="AJ13" s="26">
        <v>52829034.969999999</v>
      </c>
      <c r="AK13" s="11">
        <f t="shared" si="11"/>
        <v>0.56457190650504807</v>
      </c>
      <c r="AL13" s="24">
        <v>170181500.61000001</v>
      </c>
      <c r="AM13" s="24">
        <v>87972232.030000001</v>
      </c>
      <c r="AN13" s="12">
        <f t="shared" si="12"/>
        <v>0.51693181523650678</v>
      </c>
      <c r="AO13" s="24">
        <v>61140532.049999997</v>
      </c>
      <c r="AP13" s="24">
        <v>34966021.659999996</v>
      </c>
      <c r="AQ13" s="12">
        <f t="shared" si="13"/>
        <v>0.57189593364030922</v>
      </c>
      <c r="AR13" s="24">
        <v>53503116.5</v>
      </c>
      <c r="AS13" s="24">
        <v>33640425.090000004</v>
      </c>
      <c r="AT13" s="12">
        <f t="shared" si="14"/>
        <v>0.62875636580908334</v>
      </c>
      <c r="AU13" s="24">
        <v>57809369.439999998</v>
      </c>
      <c r="AV13" s="24">
        <v>36323836.630000003</v>
      </c>
      <c r="AW13" s="12">
        <f t="shared" si="15"/>
        <v>0.62833822582514587</v>
      </c>
      <c r="AX13" s="24">
        <v>53618591.789999999</v>
      </c>
      <c r="AY13" s="24">
        <v>33484598.879999999</v>
      </c>
      <c r="AZ13" s="12">
        <f t="shared" si="16"/>
        <v>0.62449605187588986</v>
      </c>
      <c r="BA13" s="24">
        <v>31228920.489999998</v>
      </c>
      <c r="BB13" s="24">
        <v>21738426.469999999</v>
      </c>
      <c r="BC13" s="12">
        <f t="shared" si="17"/>
        <v>0.69609919679935761</v>
      </c>
      <c r="BD13" s="24">
        <v>76222833</v>
      </c>
      <c r="BE13" s="24">
        <v>44492358.460000001</v>
      </c>
      <c r="BF13" s="12">
        <f t="shared" si="18"/>
        <v>0.58371431116972528</v>
      </c>
      <c r="BG13" s="24">
        <v>63711432.329999998</v>
      </c>
      <c r="BH13" s="24">
        <v>35890855.259999998</v>
      </c>
      <c r="BI13" s="12">
        <f t="shared" si="19"/>
        <v>0.56333461589906775</v>
      </c>
      <c r="BJ13" s="26">
        <v>38700180</v>
      </c>
      <c r="BK13" s="26">
        <v>24833470.449999999</v>
      </c>
      <c r="BL13" s="12">
        <f t="shared" si="20"/>
        <v>0.64168875829518102</v>
      </c>
      <c r="BM13" s="26">
        <v>78642848.219999999</v>
      </c>
      <c r="BN13" s="26">
        <v>35553092.829999998</v>
      </c>
      <c r="BO13" s="12">
        <f t="shared" si="21"/>
        <v>0.45208297556240262</v>
      </c>
      <c r="BP13" s="26">
        <v>50779963.539999999</v>
      </c>
      <c r="BQ13" s="26">
        <v>26860001.879999999</v>
      </c>
      <c r="BR13" s="12">
        <f t="shared" si="22"/>
        <v>0.52894882169109958</v>
      </c>
      <c r="BS13" s="26">
        <v>54008044.060000002</v>
      </c>
      <c r="BT13" s="26">
        <v>30770283.559999999</v>
      </c>
      <c r="BU13" s="12">
        <f t="shared" si="23"/>
        <v>0.56973519585000865</v>
      </c>
      <c r="BV13" s="26">
        <v>331044252</v>
      </c>
      <c r="BW13" s="26">
        <v>172572659.28999999</v>
      </c>
      <c r="BX13" s="25">
        <f t="shared" si="24"/>
        <v>0.52129785745381252</v>
      </c>
      <c r="BY13" s="26">
        <v>957367424.78999996</v>
      </c>
      <c r="BZ13" s="26">
        <v>343518021.44999999</v>
      </c>
      <c r="CA13" s="12">
        <f t="shared" si="25"/>
        <v>0.35881523911820085</v>
      </c>
      <c r="CB13" s="3">
        <f t="shared" ref="CB13:CC28" si="29">BY13+BV13+BS13+BP13+BM13+BJ13+BG13+BD13+BA13+AX13+AU13+AR13+AO13+AL13+AI13+AF13+AC13+Z13+W13+T13+Q13+N13+K13+H13+E13+B13</f>
        <v>3226054862.7399993</v>
      </c>
      <c r="CC13" s="3">
        <f t="shared" si="29"/>
        <v>1651248283.8700001</v>
      </c>
      <c r="CD13" s="19">
        <f t="shared" si="27"/>
        <v>0.51184755192524478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1274628</v>
      </c>
      <c r="C14" s="26">
        <v>684354.21</v>
      </c>
      <c r="D14" s="25">
        <f t="shared" si="0"/>
        <v>0.53690504994398358</v>
      </c>
      <c r="E14" s="26">
        <v>485182</v>
      </c>
      <c r="F14" s="26">
        <v>148197.41</v>
      </c>
      <c r="G14" s="25">
        <f t="shared" si="1"/>
        <v>0.30544704873635048</v>
      </c>
      <c r="H14" s="26">
        <v>2754284</v>
      </c>
      <c r="I14" s="26">
        <v>1603153.91</v>
      </c>
      <c r="J14" s="25">
        <f t="shared" si="2"/>
        <v>0.58205831715247958</v>
      </c>
      <c r="K14" s="43">
        <v>2415611</v>
      </c>
      <c r="L14" s="43">
        <v>1257173.42</v>
      </c>
      <c r="M14" s="25">
        <f t="shared" si="3"/>
        <v>0.52043703228706939</v>
      </c>
      <c r="N14" s="26">
        <v>793562</v>
      </c>
      <c r="O14" s="26">
        <v>292799.53000000003</v>
      </c>
      <c r="P14" s="25">
        <f t="shared" si="4"/>
        <v>0.36896868801681537</v>
      </c>
      <c r="Q14" s="26">
        <v>637314</v>
      </c>
      <c r="R14" s="26">
        <v>324054.98</v>
      </c>
      <c r="S14" s="25">
        <f t="shared" si="5"/>
        <v>0.50846989082304794</v>
      </c>
      <c r="T14" s="24">
        <v>2456742</v>
      </c>
      <c r="U14" s="24">
        <v>1199798.25</v>
      </c>
      <c r="V14" s="25">
        <f t="shared" si="6"/>
        <v>0.48836965786395153</v>
      </c>
      <c r="W14" s="24">
        <v>548915</v>
      </c>
      <c r="X14" s="24">
        <v>331638.69</v>
      </c>
      <c r="Y14" s="25">
        <f t="shared" si="7"/>
        <v>0.60417130156763799</v>
      </c>
      <c r="Z14" s="26">
        <v>770944</v>
      </c>
      <c r="AA14" s="26">
        <v>459636.56</v>
      </c>
      <c r="AB14" s="25">
        <f t="shared" si="8"/>
        <v>0.59619967209032043</v>
      </c>
      <c r="AC14" s="24">
        <v>1531611</v>
      </c>
      <c r="AD14" s="24">
        <v>581692.92000000004</v>
      </c>
      <c r="AE14" s="25">
        <f t="shared" si="9"/>
        <v>0.37979155281595656</v>
      </c>
      <c r="AF14" s="24">
        <v>553024</v>
      </c>
      <c r="AG14" s="24">
        <v>228988.74</v>
      </c>
      <c r="AH14" s="25">
        <f t="shared" si="10"/>
        <v>0.41406655045712298</v>
      </c>
      <c r="AI14" s="26">
        <v>341272</v>
      </c>
      <c r="AJ14" s="26">
        <v>187285.94</v>
      </c>
      <c r="AK14" s="11">
        <f t="shared" si="11"/>
        <v>0.54878788766731523</v>
      </c>
      <c r="AL14" s="24">
        <v>1583006</v>
      </c>
      <c r="AM14" s="24">
        <v>582050.36</v>
      </c>
      <c r="AN14" s="12">
        <f t="shared" si="12"/>
        <v>0.36768676808552841</v>
      </c>
      <c r="AO14" s="24">
        <v>437899</v>
      </c>
      <c r="AP14" s="24">
        <v>87098.98</v>
      </c>
      <c r="AQ14" s="12">
        <f t="shared" si="13"/>
        <v>0.19890198424750913</v>
      </c>
      <c r="AR14" s="24">
        <v>760666</v>
      </c>
      <c r="AS14" s="24">
        <v>454528.28</v>
      </c>
      <c r="AT14" s="12">
        <f t="shared" si="14"/>
        <v>0.59753989267299978</v>
      </c>
      <c r="AU14" s="24">
        <v>711326</v>
      </c>
      <c r="AV14" s="24">
        <v>232002.91</v>
      </c>
      <c r="AW14" s="12">
        <f t="shared" si="15"/>
        <v>0.3261555320626548</v>
      </c>
      <c r="AX14" s="24">
        <v>999145</v>
      </c>
      <c r="AY14" s="24">
        <v>205381.63</v>
      </c>
      <c r="AZ14" s="12">
        <f t="shared" si="16"/>
        <v>0.20555738156123485</v>
      </c>
      <c r="BA14" s="24">
        <v>573588</v>
      </c>
      <c r="BB14" s="24">
        <v>158118.95000000001</v>
      </c>
      <c r="BC14" s="12">
        <f t="shared" si="17"/>
        <v>0.27566641910221273</v>
      </c>
      <c r="BD14" s="24">
        <v>664043</v>
      </c>
      <c r="BE14" s="24">
        <v>434687.75</v>
      </c>
      <c r="BF14" s="12">
        <f t="shared" si="18"/>
        <v>0.65460783413122348</v>
      </c>
      <c r="BG14" s="24">
        <v>423506</v>
      </c>
      <c r="BH14" s="24">
        <v>290180</v>
      </c>
      <c r="BI14" s="12">
        <f t="shared" si="19"/>
        <v>0.68518509773179126</v>
      </c>
      <c r="BJ14" s="26">
        <v>532466</v>
      </c>
      <c r="BK14" s="26">
        <v>246477.86</v>
      </c>
      <c r="BL14" s="12">
        <f t="shared" si="20"/>
        <v>0.46289877663550344</v>
      </c>
      <c r="BM14" s="26">
        <v>1151278</v>
      </c>
      <c r="BN14" s="26">
        <v>543238.47</v>
      </c>
      <c r="BO14" s="12">
        <f t="shared" si="21"/>
        <v>0.47185690163453137</v>
      </c>
      <c r="BP14" s="26">
        <v>585921</v>
      </c>
      <c r="BQ14" s="26">
        <v>166722.23999999999</v>
      </c>
      <c r="BR14" s="12">
        <f t="shared" si="22"/>
        <v>0.28454730245203702</v>
      </c>
      <c r="BS14" s="26">
        <v>511907</v>
      </c>
      <c r="BT14" s="26">
        <v>136403.96</v>
      </c>
      <c r="BU14" s="12">
        <f t="shared" si="23"/>
        <v>0.26646238476910844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9"/>
        <v>23497840</v>
      </c>
      <c r="CC14" s="3">
        <f t="shared" si="29"/>
        <v>10835665.949999999</v>
      </c>
      <c r="CD14" s="19">
        <f t="shared" si="27"/>
        <v>0.46113455321850855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6499275</v>
      </c>
      <c r="C15" s="26">
        <v>3871482.44</v>
      </c>
      <c r="D15" s="25">
        <f t="shared" si="0"/>
        <v>0.59567912421000802</v>
      </c>
      <c r="E15" s="26">
        <v>2518390.7599999998</v>
      </c>
      <c r="F15" s="26">
        <v>1192061.27</v>
      </c>
      <c r="G15" s="25">
        <f t="shared" si="1"/>
        <v>0.47334245699027266</v>
      </c>
      <c r="H15" s="26">
        <v>18833827.82</v>
      </c>
      <c r="I15" s="26">
        <v>12951139.130000001</v>
      </c>
      <c r="J15" s="25">
        <f t="shared" si="2"/>
        <v>0.68765304927800919</v>
      </c>
      <c r="K15" s="43">
        <v>13393038</v>
      </c>
      <c r="L15" s="43">
        <v>6382252.7400000002</v>
      </c>
      <c r="M15" s="25">
        <f t="shared" si="3"/>
        <v>0.47653510278997196</v>
      </c>
      <c r="N15" s="26">
        <v>3263288.38</v>
      </c>
      <c r="O15" s="26">
        <v>1432996.9</v>
      </c>
      <c r="P15" s="25">
        <f t="shared" si="4"/>
        <v>0.43912665174874921</v>
      </c>
      <c r="Q15" s="26">
        <v>3418847</v>
      </c>
      <c r="R15" s="26">
        <v>2232022.2200000002</v>
      </c>
      <c r="S15" s="25">
        <f t="shared" si="5"/>
        <v>0.65285817704038829</v>
      </c>
      <c r="T15" s="24">
        <v>14163802.76</v>
      </c>
      <c r="U15" s="24">
        <v>6880813.5599999996</v>
      </c>
      <c r="V15" s="25">
        <f t="shared" si="6"/>
        <v>0.48580269554671485</v>
      </c>
      <c r="W15" s="24">
        <v>4540743</v>
      </c>
      <c r="X15" s="24">
        <v>1356639.41</v>
      </c>
      <c r="Y15" s="25">
        <f t="shared" si="7"/>
        <v>0.29877035762649412</v>
      </c>
      <c r="Z15" s="26">
        <v>9742680</v>
      </c>
      <c r="AA15" s="26">
        <v>4843158.24</v>
      </c>
      <c r="AB15" s="25">
        <f t="shared" si="8"/>
        <v>0.49710739139538612</v>
      </c>
      <c r="AC15" s="24">
        <v>8914082.9399999995</v>
      </c>
      <c r="AD15" s="24">
        <v>5332456.6399999997</v>
      </c>
      <c r="AE15" s="25">
        <f t="shared" si="9"/>
        <v>0.59820585873974375</v>
      </c>
      <c r="AF15" s="24">
        <v>5501254</v>
      </c>
      <c r="AG15" s="24">
        <v>3199161.72</v>
      </c>
      <c r="AH15" s="25">
        <f t="shared" si="10"/>
        <v>0.58153317770820989</v>
      </c>
      <c r="AI15" s="26">
        <v>13446773.33</v>
      </c>
      <c r="AJ15" s="26">
        <v>6185621.2800000003</v>
      </c>
      <c r="AK15" s="11">
        <f t="shared" si="11"/>
        <v>0.46000784933287786</v>
      </c>
      <c r="AL15" s="24">
        <v>9126236</v>
      </c>
      <c r="AM15" s="24">
        <v>3755121.51</v>
      </c>
      <c r="AN15" s="12">
        <f t="shared" si="12"/>
        <v>0.41146443177669301</v>
      </c>
      <c r="AO15" s="24">
        <v>5734244.2300000004</v>
      </c>
      <c r="AP15" s="24">
        <v>1617513.64</v>
      </c>
      <c r="AQ15" s="12">
        <f t="shared" si="13"/>
        <v>0.28207965603167201</v>
      </c>
      <c r="AR15" s="24">
        <v>5915325</v>
      </c>
      <c r="AS15" s="24">
        <v>3762979.78</v>
      </c>
      <c r="AT15" s="12">
        <f t="shared" si="14"/>
        <v>0.63614083418916112</v>
      </c>
      <c r="AU15" s="24">
        <v>5142496.93</v>
      </c>
      <c r="AV15" s="24">
        <v>2755652</v>
      </c>
      <c r="AW15" s="12">
        <f t="shared" si="15"/>
        <v>0.53585875451363663</v>
      </c>
      <c r="AX15" s="24">
        <v>4737235</v>
      </c>
      <c r="AY15" s="24">
        <v>3277954.21</v>
      </c>
      <c r="AZ15" s="12">
        <f t="shared" si="16"/>
        <v>0.69195516160798443</v>
      </c>
      <c r="BA15" s="24">
        <v>3043769</v>
      </c>
      <c r="BB15" s="24">
        <v>1370048.61</v>
      </c>
      <c r="BC15" s="12">
        <f t="shared" si="17"/>
        <v>0.45011583007777534</v>
      </c>
      <c r="BD15" s="24">
        <v>6695324.7800000003</v>
      </c>
      <c r="BE15" s="24">
        <v>3218722.65</v>
      </c>
      <c r="BF15" s="12">
        <f t="shared" si="18"/>
        <v>0.48074182444664015</v>
      </c>
      <c r="BG15" s="24">
        <v>4366929.3499999996</v>
      </c>
      <c r="BH15" s="24">
        <v>2068972.06</v>
      </c>
      <c r="BI15" s="12">
        <f t="shared" si="19"/>
        <v>0.47378189436474399</v>
      </c>
      <c r="BJ15" s="26">
        <v>4137379</v>
      </c>
      <c r="BK15" s="26">
        <v>1376313.63</v>
      </c>
      <c r="BL15" s="12">
        <f t="shared" si="20"/>
        <v>0.33265350599981292</v>
      </c>
      <c r="BM15" s="26">
        <v>6778841</v>
      </c>
      <c r="BN15" s="26">
        <v>2927772.17</v>
      </c>
      <c r="BO15" s="12">
        <f t="shared" si="21"/>
        <v>0.43189863429456449</v>
      </c>
      <c r="BP15" s="26">
        <v>5395519.5300000003</v>
      </c>
      <c r="BQ15" s="26">
        <v>3233539.59</v>
      </c>
      <c r="BR15" s="12">
        <f t="shared" si="22"/>
        <v>0.59930087770435703</v>
      </c>
      <c r="BS15" s="26">
        <v>3503656.81</v>
      </c>
      <c r="BT15" s="26">
        <v>1733625.01</v>
      </c>
      <c r="BU15" s="12">
        <f t="shared" si="23"/>
        <v>0.49480445831679504</v>
      </c>
      <c r="BV15" s="26">
        <v>61841862.890000001</v>
      </c>
      <c r="BW15" s="26">
        <v>13552684.26</v>
      </c>
      <c r="BX15" s="25">
        <f t="shared" si="24"/>
        <v>0.21915064693485334</v>
      </c>
      <c r="BY15" s="26">
        <v>54935479</v>
      </c>
      <c r="BZ15" s="26">
        <v>30423162.949999999</v>
      </c>
      <c r="CA15" s="12">
        <f t="shared" si="25"/>
        <v>0.55379808283823284</v>
      </c>
      <c r="CB15" s="3">
        <f t="shared" si="29"/>
        <v>285590301.50999999</v>
      </c>
      <c r="CC15" s="3">
        <f t="shared" si="29"/>
        <v>130933867.61999999</v>
      </c>
      <c r="CD15" s="19">
        <f t="shared" si="27"/>
        <v>0.45846748621264127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28470233.149999999</v>
      </c>
      <c r="C16" s="26">
        <v>11335922.560000001</v>
      </c>
      <c r="D16" s="25">
        <f t="shared" si="0"/>
        <v>0.39816753520334275</v>
      </c>
      <c r="E16" s="26">
        <v>15190866.779999999</v>
      </c>
      <c r="F16" s="26">
        <v>6889107.0099999998</v>
      </c>
      <c r="G16" s="25">
        <f t="shared" si="1"/>
        <v>0.4535032207029861</v>
      </c>
      <c r="H16" s="26">
        <v>175046822</v>
      </c>
      <c r="I16" s="26">
        <v>55251798.859999999</v>
      </c>
      <c r="J16" s="25">
        <f t="shared" si="2"/>
        <v>0.31564011404902853</v>
      </c>
      <c r="K16" s="43">
        <v>100897443.77</v>
      </c>
      <c r="L16" s="43">
        <v>53773156.119999997</v>
      </c>
      <c r="M16" s="25">
        <f t="shared" si="3"/>
        <v>0.53294864677224318</v>
      </c>
      <c r="N16" s="26">
        <v>28894834.25</v>
      </c>
      <c r="O16" s="26">
        <v>12947461.689999999</v>
      </c>
      <c r="P16" s="25">
        <f t="shared" si="4"/>
        <v>0.44808914901458552</v>
      </c>
      <c r="Q16" s="26">
        <v>40662894.450000003</v>
      </c>
      <c r="R16" s="26">
        <v>26388987.710000001</v>
      </c>
      <c r="S16" s="25">
        <f t="shared" si="5"/>
        <v>0.64896973191243146</v>
      </c>
      <c r="T16" s="24">
        <v>76301246.159999996</v>
      </c>
      <c r="U16" s="24">
        <v>28547839.899999999</v>
      </c>
      <c r="V16" s="25">
        <f t="shared" si="6"/>
        <v>0.37414644369158229</v>
      </c>
      <c r="W16" s="24">
        <v>53337346.18</v>
      </c>
      <c r="X16" s="24">
        <v>38909956.950000003</v>
      </c>
      <c r="Y16" s="25">
        <f t="shared" si="7"/>
        <v>0.72950680408224244</v>
      </c>
      <c r="Z16" s="26">
        <v>164449494.68000001</v>
      </c>
      <c r="AA16" s="26">
        <v>115802813.78</v>
      </c>
      <c r="AB16" s="25">
        <f t="shared" si="8"/>
        <v>0.7041846738741222</v>
      </c>
      <c r="AC16" s="24">
        <v>55187473.280000001</v>
      </c>
      <c r="AD16" s="24">
        <v>16408386.41</v>
      </c>
      <c r="AE16" s="25">
        <f t="shared" si="9"/>
        <v>0.29732084900408762</v>
      </c>
      <c r="AF16" s="24">
        <v>15731039.460000001</v>
      </c>
      <c r="AG16" s="24">
        <v>4610647.32</v>
      </c>
      <c r="AH16" s="25">
        <f t="shared" si="10"/>
        <v>0.2930923497918681</v>
      </c>
      <c r="AI16" s="26">
        <v>87031928.640000001</v>
      </c>
      <c r="AJ16" s="26">
        <v>57268323.130000003</v>
      </c>
      <c r="AK16" s="11">
        <f t="shared" si="11"/>
        <v>0.65801509888268062</v>
      </c>
      <c r="AL16" s="24">
        <v>178075968.69</v>
      </c>
      <c r="AM16" s="24">
        <v>53656744.969999999</v>
      </c>
      <c r="AN16" s="12">
        <f t="shared" si="12"/>
        <v>0.30131378964113498</v>
      </c>
      <c r="AO16" s="24">
        <v>28639468.899999999</v>
      </c>
      <c r="AP16" s="24">
        <v>3879110.64</v>
      </c>
      <c r="AQ16" s="12">
        <f t="shared" si="13"/>
        <v>0.1354463189783523</v>
      </c>
      <c r="AR16" s="24">
        <v>66070220.289999999</v>
      </c>
      <c r="AS16" s="24">
        <v>16060856.43</v>
      </c>
      <c r="AT16" s="12">
        <f t="shared" si="14"/>
        <v>0.24308767792062103</v>
      </c>
      <c r="AU16" s="24">
        <v>53940522</v>
      </c>
      <c r="AV16" s="24">
        <v>13201721.18</v>
      </c>
      <c r="AW16" s="12">
        <f t="shared" si="15"/>
        <v>0.24474589215135886</v>
      </c>
      <c r="AX16" s="24">
        <v>20688722.129999999</v>
      </c>
      <c r="AY16" s="24">
        <v>9314472</v>
      </c>
      <c r="AZ16" s="12">
        <f t="shared" si="16"/>
        <v>0.45021978358409132</v>
      </c>
      <c r="BA16" s="24">
        <v>16667011.48</v>
      </c>
      <c r="BB16" s="24">
        <v>9399228.4399999995</v>
      </c>
      <c r="BC16" s="12">
        <f t="shared" si="17"/>
        <v>0.5639420391159411</v>
      </c>
      <c r="BD16" s="24">
        <v>87142164.450000003</v>
      </c>
      <c r="BE16" s="24">
        <v>22635491.850000001</v>
      </c>
      <c r="BF16" s="12">
        <f t="shared" si="18"/>
        <v>0.25975361058408963</v>
      </c>
      <c r="BG16" s="24">
        <v>55371795.810000002</v>
      </c>
      <c r="BH16" s="24">
        <v>40662559.490000002</v>
      </c>
      <c r="BI16" s="12">
        <f t="shared" si="19"/>
        <v>0.73435507906457409</v>
      </c>
      <c r="BJ16" s="26">
        <v>42751767</v>
      </c>
      <c r="BK16" s="26">
        <v>28479798.789999999</v>
      </c>
      <c r="BL16" s="12">
        <f t="shared" si="20"/>
        <v>0.66616658885701729</v>
      </c>
      <c r="BM16" s="26">
        <v>66421738.469999999</v>
      </c>
      <c r="BN16" s="26">
        <v>31605690.629999999</v>
      </c>
      <c r="BO16" s="12">
        <f t="shared" si="21"/>
        <v>0.47583353519533378</v>
      </c>
      <c r="BP16" s="26">
        <v>47033633.689999998</v>
      </c>
      <c r="BQ16" s="26">
        <v>34524166.640000001</v>
      </c>
      <c r="BR16" s="12">
        <f t="shared" si="22"/>
        <v>0.73403145645836665</v>
      </c>
      <c r="BS16" s="26">
        <v>24887914.579999998</v>
      </c>
      <c r="BT16" s="26">
        <v>8333925.2199999997</v>
      </c>
      <c r="BU16" s="12">
        <f t="shared" si="23"/>
        <v>0.33485831820948014</v>
      </c>
      <c r="BV16" s="26">
        <v>473931734.06999999</v>
      </c>
      <c r="BW16" s="26">
        <v>200792132.69999999</v>
      </c>
      <c r="BX16" s="25">
        <f t="shared" si="24"/>
        <v>0.42367311210762448</v>
      </c>
      <c r="BY16" s="26">
        <v>1979724061.6099999</v>
      </c>
      <c r="BZ16" s="26">
        <v>1040327302.53</v>
      </c>
      <c r="CA16" s="12">
        <f t="shared" si="25"/>
        <v>0.52549106347879582</v>
      </c>
      <c r="CB16" s="3">
        <f t="shared" si="29"/>
        <v>3982548345.9699993</v>
      </c>
      <c r="CC16" s="3">
        <f t="shared" si="29"/>
        <v>1941007602.9500005</v>
      </c>
      <c r="CD16" s="19">
        <f t="shared" si="27"/>
        <v>0.48737829006247607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108879316.54000001</v>
      </c>
      <c r="C17" s="26">
        <v>42836443.280000001</v>
      </c>
      <c r="D17" s="25">
        <f t="shared" si="0"/>
        <v>0.39343049388322326</v>
      </c>
      <c r="E17" s="26">
        <v>5364450.2</v>
      </c>
      <c r="F17" s="26">
        <v>3521650.38</v>
      </c>
      <c r="G17" s="25">
        <f t="shared" si="1"/>
        <v>0.65647927535984951</v>
      </c>
      <c r="H17" s="26">
        <v>239101201.50999999</v>
      </c>
      <c r="I17" s="26">
        <v>147521047.18000001</v>
      </c>
      <c r="J17" s="25">
        <f t="shared" si="2"/>
        <v>0.61698162221000041</v>
      </c>
      <c r="K17" s="43">
        <v>120721686.09999999</v>
      </c>
      <c r="L17" s="43">
        <v>76049274.689999998</v>
      </c>
      <c r="M17" s="25">
        <f t="shared" si="3"/>
        <v>0.62995537211934283</v>
      </c>
      <c r="N17" s="26">
        <v>70333595.680000007</v>
      </c>
      <c r="O17" s="26">
        <v>54650946.270000003</v>
      </c>
      <c r="P17" s="25">
        <f t="shared" si="4"/>
        <v>0.77702477374607615</v>
      </c>
      <c r="Q17" s="26">
        <v>16123443.640000001</v>
      </c>
      <c r="R17" s="26">
        <v>8495727.4199999999</v>
      </c>
      <c r="S17" s="25">
        <f t="shared" si="5"/>
        <v>0.52691767402115597</v>
      </c>
      <c r="T17" s="24">
        <v>180892988.56</v>
      </c>
      <c r="U17" s="24">
        <v>119138712.5</v>
      </c>
      <c r="V17" s="25">
        <f t="shared" si="6"/>
        <v>0.65861431915302315</v>
      </c>
      <c r="W17" s="24">
        <v>55151396.509999998</v>
      </c>
      <c r="X17" s="24">
        <v>27271244.899999999</v>
      </c>
      <c r="Y17" s="25">
        <f t="shared" si="7"/>
        <v>0.49447968003956533</v>
      </c>
      <c r="Z17" s="26">
        <v>241246244.55000001</v>
      </c>
      <c r="AA17" s="26">
        <v>167866550.97</v>
      </c>
      <c r="AB17" s="25">
        <f t="shared" si="8"/>
        <v>0.69583073213481028</v>
      </c>
      <c r="AC17" s="24">
        <v>201158960.81999999</v>
      </c>
      <c r="AD17" s="24">
        <v>66519767.600000001</v>
      </c>
      <c r="AE17" s="25">
        <f t="shared" si="9"/>
        <v>0.33068259713035042</v>
      </c>
      <c r="AF17" s="24">
        <v>48076212.32</v>
      </c>
      <c r="AG17" s="24">
        <v>24481211.120000001</v>
      </c>
      <c r="AH17" s="25">
        <f t="shared" si="10"/>
        <v>0.50921671942562052</v>
      </c>
      <c r="AI17" s="26">
        <v>459847564.61000001</v>
      </c>
      <c r="AJ17" s="26">
        <v>62008215.380000003</v>
      </c>
      <c r="AK17" s="11">
        <f t="shared" si="11"/>
        <v>0.13484515337727104</v>
      </c>
      <c r="AL17" s="24">
        <v>610771669.19000006</v>
      </c>
      <c r="AM17" s="24">
        <v>127278008.88</v>
      </c>
      <c r="AN17" s="12">
        <f t="shared" si="12"/>
        <v>0.20838885511633989</v>
      </c>
      <c r="AO17" s="24">
        <v>43333052.390000001</v>
      </c>
      <c r="AP17" s="24">
        <v>33037258.5</v>
      </c>
      <c r="AQ17" s="12">
        <f t="shared" si="13"/>
        <v>0.7624032159715578</v>
      </c>
      <c r="AR17" s="24">
        <v>101060380.51000001</v>
      </c>
      <c r="AS17" s="24">
        <v>59719900.270000003</v>
      </c>
      <c r="AT17" s="12">
        <f t="shared" si="14"/>
        <v>0.59093286576425141</v>
      </c>
      <c r="AU17" s="24">
        <v>38698466.740000002</v>
      </c>
      <c r="AV17" s="24">
        <v>23145743.170000002</v>
      </c>
      <c r="AW17" s="12">
        <f t="shared" si="15"/>
        <v>0.59810491525432463</v>
      </c>
      <c r="AX17" s="24">
        <v>230748762.72999999</v>
      </c>
      <c r="AY17" s="24">
        <v>108864167.27</v>
      </c>
      <c r="AZ17" s="12">
        <f t="shared" si="16"/>
        <v>0.47178656986942274</v>
      </c>
      <c r="BA17" s="24">
        <v>91703953.370000005</v>
      </c>
      <c r="BB17" s="24">
        <v>37168654.460000001</v>
      </c>
      <c r="BC17" s="12">
        <f t="shared" si="17"/>
        <v>0.4053113643861655</v>
      </c>
      <c r="BD17" s="24">
        <v>222663382.02000001</v>
      </c>
      <c r="BE17" s="24">
        <v>129474879.88</v>
      </c>
      <c r="BF17" s="12">
        <f t="shared" si="18"/>
        <v>0.5814825891235692</v>
      </c>
      <c r="BG17" s="24">
        <v>64836444.990000002</v>
      </c>
      <c r="BH17" s="24">
        <v>36558295.909999996</v>
      </c>
      <c r="BI17" s="12">
        <f t="shared" si="19"/>
        <v>0.56385410883706744</v>
      </c>
      <c r="BJ17" s="26">
        <v>17726408.199999999</v>
      </c>
      <c r="BK17" s="26">
        <v>13821863.26</v>
      </c>
      <c r="BL17" s="12">
        <f t="shared" si="20"/>
        <v>0.77973287673698055</v>
      </c>
      <c r="BM17" s="26">
        <v>91347533.359999999</v>
      </c>
      <c r="BN17" s="26">
        <v>39180369.810000002</v>
      </c>
      <c r="BO17" s="12">
        <f t="shared" si="21"/>
        <v>0.42891546568192962</v>
      </c>
      <c r="BP17" s="26">
        <v>24791458.52</v>
      </c>
      <c r="BQ17" s="26">
        <v>16690238.140000001</v>
      </c>
      <c r="BR17" s="12">
        <f t="shared" si="22"/>
        <v>0.67322534196749639</v>
      </c>
      <c r="BS17" s="26">
        <v>34178880.759999998</v>
      </c>
      <c r="BT17" s="26">
        <v>17575941.739999998</v>
      </c>
      <c r="BU17" s="12">
        <f t="shared" si="23"/>
        <v>0.51423397575292629</v>
      </c>
      <c r="BV17" s="26">
        <v>434630572.94999999</v>
      </c>
      <c r="BW17" s="26">
        <v>199191559.81</v>
      </c>
      <c r="BX17" s="25">
        <f t="shared" si="24"/>
        <v>0.4583008472183917</v>
      </c>
      <c r="BY17" s="26">
        <v>1709918196.9100001</v>
      </c>
      <c r="BZ17" s="26">
        <v>1023463248.83</v>
      </c>
      <c r="CA17" s="12">
        <f t="shared" si="25"/>
        <v>0.59854515302515909</v>
      </c>
      <c r="CB17" s="3">
        <f t="shared" si="29"/>
        <v>5463306223.6800022</v>
      </c>
      <c r="CC17" s="3">
        <f t="shared" si="29"/>
        <v>2665530921.6200004</v>
      </c>
      <c r="CD17" s="19">
        <f t="shared" si="27"/>
        <v>0.48789703752401747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1687567</v>
      </c>
      <c r="I18" s="26">
        <v>993090.61</v>
      </c>
      <c r="J18" s="25">
        <f t="shared" si="2"/>
        <v>0.58847477463117015</v>
      </c>
      <c r="K18" s="43">
        <v>2165742</v>
      </c>
      <c r="L18" s="43">
        <v>19000</v>
      </c>
      <c r="M18" s="25">
        <f t="shared" si="3"/>
        <v>8.7729748049398312E-3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200000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2500000</v>
      </c>
      <c r="AD18" s="24">
        <v>1782817.87</v>
      </c>
      <c r="AE18" s="25">
        <f t="shared" si="9"/>
        <v>0.7131271480000001</v>
      </c>
      <c r="AF18" s="24">
        <v>50000</v>
      </c>
      <c r="AG18" s="24">
        <v>15000</v>
      </c>
      <c r="AH18" s="25">
        <f t="shared" si="10"/>
        <v>0.3</v>
      </c>
      <c r="AI18" s="26">
        <v>9290000</v>
      </c>
      <c r="AJ18" s="26">
        <v>0</v>
      </c>
      <c r="AK18" s="11">
        <f t="shared" si="11"/>
        <v>0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300000</v>
      </c>
      <c r="AV18" s="24">
        <v>2259.13</v>
      </c>
      <c r="AW18" s="12">
        <f t="shared" si="15"/>
        <v>7.5304333333333336E-3</v>
      </c>
      <c r="AX18" s="24">
        <v>545000</v>
      </c>
      <c r="AY18" s="24">
        <v>186639.52</v>
      </c>
      <c r="AZ18" s="12">
        <f t="shared" si="16"/>
        <v>0.34245783486238529</v>
      </c>
      <c r="BA18" s="24">
        <v>0</v>
      </c>
      <c r="BB18" s="24">
        <v>0</v>
      </c>
      <c r="BC18" s="12">
        <f t="shared" si="17"/>
        <v>0</v>
      </c>
      <c r="BD18" s="24">
        <v>470000</v>
      </c>
      <c r="BE18" s="24">
        <v>0</v>
      </c>
      <c r="BF18" s="12">
        <f t="shared" si="18"/>
        <v>0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0</v>
      </c>
      <c r="BN18" s="26">
        <v>0</v>
      </c>
      <c r="BO18" s="12">
        <f t="shared" si="21"/>
        <v>0</v>
      </c>
      <c r="BP18" s="26">
        <v>3948303.8</v>
      </c>
      <c r="BQ18" s="26">
        <v>1459654.45</v>
      </c>
      <c r="BR18" s="12">
        <f t="shared" si="22"/>
        <v>0.36969152424390445</v>
      </c>
      <c r="BS18" s="26">
        <v>500000</v>
      </c>
      <c r="BT18" s="26">
        <v>425000</v>
      </c>
      <c r="BU18" s="12">
        <f t="shared" si="23"/>
        <v>0.85</v>
      </c>
      <c r="BV18" s="26">
        <v>1450000</v>
      </c>
      <c r="BW18" s="26">
        <v>219327</v>
      </c>
      <c r="BX18" s="25">
        <f t="shared" si="24"/>
        <v>0.15126000000000001</v>
      </c>
      <c r="BY18" s="26">
        <v>4394100</v>
      </c>
      <c r="BZ18" s="26">
        <v>1796541.97</v>
      </c>
      <c r="CA18" s="12">
        <f t="shared" si="25"/>
        <v>0.40885322819234882</v>
      </c>
      <c r="CB18" s="3">
        <f t="shared" si="29"/>
        <v>27570712.800000001</v>
      </c>
      <c r="CC18" s="3">
        <f t="shared" si="29"/>
        <v>6899330.5499999998</v>
      </c>
      <c r="CD18" s="19">
        <f t="shared" si="27"/>
        <v>0.25024128320686723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295911825.76999998</v>
      </c>
      <c r="C19" s="26">
        <v>175988707.40000001</v>
      </c>
      <c r="D19" s="25">
        <f t="shared" si="0"/>
        <v>0.59473360668183894</v>
      </c>
      <c r="E19" s="26">
        <v>84464202</v>
      </c>
      <c r="F19" s="26">
        <v>50822450.299999997</v>
      </c>
      <c r="G19" s="25">
        <f t="shared" si="1"/>
        <v>0.6017040248601413</v>
      </c>
      <c r="H19" s="26">
        <v>758880893.77999997</v>
      </c>
      <c r="I19" s="26">
        <v>473355947.31999999</v>
      </c>
      <c r="J19" s="25">
        <f t="shared" si="2"/>
        <v>0.62375525751110317</v>
      </c>
      <c r="K19" s="43">
        <v>690785492</v>
      </c>
      <c r="L19" s="43">
        <v>368525603.74000001</v>
      </c>
      <c r="M19" s="25">
        <f t="shared" si="3"/>
        <v>0.53348775851245012</v>
      </c>
      <c r="N19" s="26">
        <v>198033490.86000001</v>
      </c>
      <c r="O19" s="26">
        <v>112475579.3</v>
      </c>
      <c r="P19" s="25">
        <f t="shared" si="4"/>
        <v>0.56796241288053007</v>
      </c>
      <c r="Q19" s="26">
        <v>159302947.08000001</v>
      </c>
      <c r="R19" s="26">
        <v>102313123.63</v>
      </c>
      <c r="S19" s="25">
        <f t="shared" si="5"/>
        <v>0.64225505871287858</v>
      </c>
      <c r="T19" s="24">
        <v>529192095.72000003</v>
      </c>
      <c r="U19" s="24">
        <v>335481822.29000002</v>
      </c>
      <c r="V19" s="25">
        <f t="shared" si="6"/>
        <v>0.63395093200240515</v>
      </c>
      <c r="W19" s="24">
        <v>107048122.90000001</v>
      </c>
      <c r="X19" s="24">
        <v>62341447.600000001</v>
      </c>
      <c r="Y19" s="25">
        <f t="shared" si="7"/>
        <v>0.58236843310402409</v>
      </c>
      <c r="Z19" s="26">
        <v>487910050.39999998</v>
      </c>
      <c r="AA19" s="26">
        <v>298968694.76999998</v>
      </c>
      <c r="AB19" s="25">
        <f t="shared" si="8"/>
        <v>0.61275371254373323</v>
      </c>
      <c r="AC19" s="24">
        <v>419368690.32999998</v>
      </c>
      <c r="AD19" s="24">
        <v>243931097.49000001</v>
      </c>
      <c r="AE19" s="25">
        <f t="shared" si="9"/>
        <v>0.58166263508620863</v>
      </c>
      <c r="AF19" s="24">
        <v>125955186</v>
      </c>
      <c r="AG19" s="24">
        <v>79836539.269999996</v>
      </c>
      <c r="AH19" s="25">
        <f t="shared" si="10"/>
        <v>0.63384876641760501</v>
      </c>
      <c r="AI19" s="26">
        <v>608608683.40999997</v>
      </c>
      <c r="AJ19" s="26">
        <v>384947766.45999998</v>
      </c>
      <c r="AK19" s="11">
        <f t="shared" si="11"/>
        <v>0.63250455827077501</v>
      </c>
      <c r="AL19" s="24">
        <v>792690090.66999996</v>
      </c>
      <c r="AM19" s="24">
        <v>493005867.70999998</v>
      </c>
      <c r="AN19" s="12">
        <f t="shared" si="12"/>
        <v>0.62194024311985541</v>
      </c>
      <c r="AO19" s="24">
        <v>262085884.12</v>
      </c>
      <c r="AP19" s="24">
        <v>133559891.59999999</v>
      </c>
      <c r="AQ19" s="12">
        <f t="shared" si="13"/>
        <v>0.50960352957753174</v>
      </c>
      <c r="AR19" s="24">
        <v>147816662.63999999</v>
      </c>
      <c r="AS19" s="24">
        <v>94280391.680000007</v>
      </c>
      <c r="AT19" s="12">
        <f t="shared" si="14"/>
        <v>0.63781978294027064</v>
      </c>
      <c r="AU19" s="24">
        <v>159669476.37</v>
      </c>
      <c r="AV19" s="24">
        <v>93805698.969999999</v>
      </c>
      <c r="AW19" s="12">
        <f t="shared" si="15"/>
        <v>0.58749925848460394</v>
      </c>
      <c r="AX19" s="24">
        <v>173140339</v>
      </c>
      <c r="AY19" s="24">
        <v>104241306.86</v>
      </c>
      <c r="AZ19" s="12">
        <f t="shared" si="16"/>
        <v>0.60206250872594169</v>
      </c>
      <c r="BA19" s="24">
        <v>93706445.730000004</v>
      </c>
      <c r="BB19" s="24">
        <v>62541292.240000002</v>
      </c>
      <c r="BC19" s="12">
        <f t="shared" si="17"/>
        <v>0.66741718515503878</v>
      </c>
      <c r="BD19" s="24">
        <v>305270154.92000002</v>
      </c>
      <c r="BE19" s="24">
        <v>183769519.88</v>
      </c>
      <c r="BF19" s="12">
        <f t="shared" si="18"/>
        <v>0.60198980122429313</v>
      </c>
      <c r="BG19" s="24">
        <v>198461849.38</v>
      </c>
      <c r="BH19" s="24">
        <v>126809456.59</v>
      </c>
      <c r="BI19" s="12">
        <f t="shared" si="19"/>
        <v>0.63896137714203538</v>
      </c>
      <c r="BJ19" s="26">
        <v>86109753</v>
      </c>
      <c r="BK19" s="26">
        <v>51085376.590000004</v>
      </c>
      <c r="BL19" s="12">
        <f t="shared" si="20"/>
        <v>0.59325889124313247</v>
      </c>
      <c r="BM19" s="26">
        <v>297224149</v>
      </c>
      <c r="BN19" s="26">
        <v>182668915.41</v>
      </c>
      <c r="BO19" s="12">
        <f t="shared" si="21"/>
        <v>0.61458302101152618</v>
      </c>
      <c r="BP19" s="26">
        <v>158661908.59999999</v>
      </c>
      <c r="BQ19" s="26">
        <v>89498141.670000002</v>
      </c>
      <c r="BR19" s="12">
        <f t="shared" si="22"/>
        <v>0.56408083363999062</v>
      </c>
      <c r="BS19" s="26">
        <v>181784930.58000001</v>
      </c>
      <c r="BT19" s="26">
        <v>117899548.02</v>
      </c>
      <c r="BU19" s="12">
        <f t="shared" si="23"/>
        <v>0.64856612505685507</v>
      </c>
      <c r="BV19" s="26">
        <v>1615187107</v>
      </c>
      <c r="BW19" s="26">
        <v>934061561.07000005</v>
      </c>
      <c r="BX19" s="25">
        <f t="shared" si="24"/>
        <v>0.57829929239894562</v>
      </c>
      <c r="BY19" s="26">
        <v>3858486108.9499998</v>
      </c>
      <c r="BZ19" s="26">
        <v>2373819010.29</v>
      </c>
      <c r="CA19" s="12">
        <f t="shared" si="25"/>
        <v>0.61522030746301726</v>
      </c>
      <c r="CB19" s="3">
        <f t="shared" si="29"/>
        <v>12795756540.210001</v>
      </c>
      <c r="CC19" s="3">
        <f>BZ19+BW19+BT19+BQ19+BN19+BK19+BH19+BE19+BB19+AY19+AV19+AS19+AP19+AM19+AJ19+AG19+AD19+AA19+X19+U19+R19+O19+L19+I19+F19+C19</f>
        <v>7730034758.1500015</v>
      </c>
      <c r="CD19" s="19">
        <f t="shared" si="27"/>
        <v>0.60410923995457155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>
        <v>29015223.890000001</v>
      </c>
      <c r="C20" s="26">
        <v>19321783.940000001</v>
      </c>
      <c r="D20" s="25">
        <f t="shared" si="0"/>
        <v>0.66591882982709605</v>
      </c>
      <c r="E20" s="26">
        <v>18357022.5</v>
      </c>
      <c r="F20" s="26">
        <v>9234535.6500000004</v>
      </c>
      <c r="G20" s="25">
        <f t="shared" si="1"/>
        <v>0.50305193285022121</v>
      </c>
      <c r="H20" s="26">
        <v>103347682.81</v>
      </c>
      <c r="I20" s="26">
        <v>53989979.939999998</v>
      </c>
      <c r="J20" s="25">
        <f t="shared" si="2"/>
        <v>0.52241113174504461</v>
      </c>
      <c r="K20" s="43">
        <v>92185693.5</v>
      </c>
      <c r="L20" s="43">
        <v>56694422.049999997</v>
      </c>
      <c r="M20" s="25">
        <f t="shared" si="3"/>
        <v>0.61500239242654287</v>
      </c>
      <c r="N20" s="26">
        <v>33627514.75</v>
      </c>
      <c r="O20" s="26">
        <v>18153631.850000001</v>
      </c>
      <c r="P20" s="25">
        <f t="shared" si="4"/>
        <v>0.53984458812853542</v>
      </c>
      <c r="Q20" s="26">
        <v>24601228.829999998</v>
      </c>
      <c r="R20" s="26">
        <v>15921936.470000001</v>
      </c>
      <c r="S20" s="25">
        <f t="shared" si="5"/>
        <v>0.647200860575874</v>
      </c>
      <c r="T20" s="24">
        <v>94288877.090000004</v>
      </c>
      <c r="U20" s="24">
        <v>54509815.270000003</v>
      </c>
      <c r="V20" s="25">
        <f t="shared" si="6"/>
        <v>0.57811501157203993</v>
      </c>
      <c r="W20" s="24">
        <v>16145611.199999999</v>
      </c>
      <c r="X20" s="24">
        <v>9234714.3200000003</v>
      </c>
      <c r="Y20" s="25">
        <f t="shared" si="7"/>
        <v>0.57196436886824087</v>
      </c>
      <c r="Z20" s="26">
        <v>54568600</v>
      </c>
      <c r="AA20" s="26">
        <v>33911179.859999999</v>
      </c>
      <c r="AB20" s="25">
        <f t="shared" si="8"/>
        <v>0.62144126585618831</v>
      </c>
      <c r="AC20" s="24">
        <v>53110551.509999998</v>
      </c>
      <c r="AD20" s="24">
        <v>31722230.699999999</v>
      </c>
      <c r="AE20" s="25">
        <f t="shared" si="9"/>
        <v>0.59728678761746867</v>
      </c>
      <c r="AF20" s="24">
        <v>18269937</v>
      </c>
      <c r="AG20" s="24">
        <v>10729867.529999999</v>
      </c>
      <c r="AH20" s="25">
        <f t="shared" si="10"/>
        <v>0.58729636177727373</v>
      </c>
      <c r="AI20" s="26">
        <v>53865052.630000003</v>
      </c>
      <c r="AJ20" s="26">
        <v>27774581.239999998</v>
      </c>
      <c r="AK20" s="11">
        <f t="shared" si="11"/>
        <v>0.51563267617659425</v>
      </c>
      <c r="AL20" s="24">
        <v>109047103.87</v>
      </c>
      <c r="AM20" s="24">
        <v>65832077.240000002</v>
      </c>
      <c r="AN20" s="12">
        <f t="shared" si="12"/>
        <v>0.60370312372973611</v>
      </c>
      <c r="AO20" s="24">
        <v>30356068.379999999</v>
      </c>
      <c r="AP20" s="24">
        <v>15710825.83</v>
      </c>
      <c r="AQ20" s="12">
        <f t="shared" si="13"/>
        <v>0.51755140465920901</v>
      </c>
      <c r="AR20" s="24">
        <v>44427483.700000003</v>
      </c>
      <c r="AS20" s="24">
        <v>25690409.030000001</v>
      </c>
      <c r="AT20" s="12">
        <f t="shared" si="14"/>
        <v>0.578254874921039</v>
      </c>
      <c r="AU20" s="24">
        <v>31158295</v>
      </c>
      <c r="AV20" s="24">
        <v>19307541.940000001</v>
      </c>
      <c r="AW20" s="12">
        <f t="shared" si="15"/>
        <v>0.61965977085716661</v>
      </c>
      <c r="AX20" s="24">
        <v>23923429</v>
      </c>
      <c r="AY20" s="24">
        <v>15520008.199999999</v>
      </c>
      <c r="AZ20" s="12">
        <f t="shared" si="16"/>
        <v>0.64873677598641899</v>
      </c>
      <c r="BA20" s="24">
        <v>24625966.170000002</v>
      </c>
      <c r="BB20" s="24">
        <v>13519629.52</v>
      </c>
      <c r="BC20" s="12">
        <f t="shared" si="17"/>
        <v>0.54899894796696214</v>
      </c>
      <c r="BD20" s="24">
        <v>53766235.07</v>
      </c>
      <c r="BE20" s="24">
        <v>33063582.780000001</v>
      </c>
      <c r="BF20" s="12">
        <f t="shared" si="18"/>
        <v>0.61495067930558001</v>
      </c>
      <c r="BG20" s="24">
        <v>29473323</v>
      </c>
      <c r="BH20" s="24">
        <v>15116749.75</v>
      </c>
      <c r="BI20" s="12">
        <f t="shared" si="19"/>
        <v>0.51289600938448643</v>
      </c>
      <c r="BJ20" s="26">
        <v>16059045</v>
      </c>
      <c r="BK20" s="26">
        <v>10952746.17</v>
      </c>
      <c r="BL20" s="12">
        <f t="shared" si="20"/>
        <v>0.68202973277676227</v>
      </c>
      <c r="BM20" s="26">
        <v>28377500</v>
      </c>
      <c r="BN20" s="26">
        <v>15572098.15</v>
      </c>
      <c r="BO20" s="12">
        <f t="shared" si="21"/>
        <v>0.54874806272575105</v>
      </c>
      <c r="BP20" s="26">
        <v>13979954</v>
      </c>
      <c r="BQ20" s="26">
        <v>9051025.8300000001</v>
      </c>
      <c r="BR20" s="12">
        <f t="shared" si="22"/>
        <v>0.64742887065293631</v>
      </c>
      <c r="BS20" s="26">
        <v>28012078</v>
      </c>
      <c r="BT20" s="26">
        <v>19018808</v>
      </c>
      <c r="BU20" s="12">
        <f t="shared" si="23"/>
        <v>0.67895027280732256</v>
      </c>
      <c r="BV20" s="26">
        <v>204440200</v>
      </c>
      <c r="BW20" s="26">
        <v>129335996.97</v>
      </c>
      <c r="BX20" s="25">
        <f t="shared" si="24"/>
        <v>0.63263485835955946</v>
      </c>
      <c r="BY20" s="26">
        <v>205775625.5</v>
      </c>
      <c r="BZ20" s="26">
        <v>124421252</v>
      </c>
      <c r="CA20" s="12">
        <f t="shared" si="25"/>
        <v>0.60464523773249323</v>
      </c>
      <c r="CB20" s="3">
        <f t="shared" si="29"/>
        <v>1434805302.4000001</v>
      </c>
      <c r="CC20" s="3">
        <f t="shared" si="29"/>
        <v>853311430.2299999</v>
      </c>
      <c r="CD20" s="19">
        <f t="shared" si="27"/>
        <v>0.59472280232214447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3000000</v>
      </c>
      <c r="I21" s="26">
        <v>2000000</v>
      </c>
      <c r="J21" s="25">
        <f t="shared" si="2"/>
        <v>0.66666666666666663</v>
      </c>
      <c r="K21" s="43">
        <v>0</v>
      </c>
      <c r="L21" s="43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1663164.48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9"/>
        <v>4663164.4800000004</v>
      </c>
      <c r="CC21" s="3">
        <f t="shared" si="29"/>
        <v>2000000</v>
      </c>
      <c r="CD21" s="19">
        <f t="shared" si="27"/>
        <v>0.42889329951320948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195094690.09999999</v>
      </c>
      <c r="C22" s="26">
        <v>110711618.92</v>
      </c>
      <c r="D22" s="25">
        <f t="shared" si="0"/>
        <v>0.56747633092039751</v>
      </c>
      <c r="E22" s="26">
        <v>46920068.5</v>
      </c>
      <c r="F22" s="26">
        <v>29157838.82</v>
      </c>
      <c r="G22" s="25">
        <f t="shared" si="1"/>
        <v>0.62143640774948994</v>
      </c>
      <c r="H22" s="26">
        <v>361383017.68000001</v>
      </c>
      <c r="I22" s="26">
        <v>209204203.31</v>
      </c>
      <c r="J22" s="25">
        <f t="shared" si="2"/>
        <v>0.57889882223311229</v>
      </c>
      <c r="K22" s="43">
        <v>324734397.44999999</v>
      </c>
      <c r="L22" s="43">
        <v>204773792.91999999</v>
      </c>
      <c r="M22" s="25">
        <f t="shared" si="3"/>
        <v>0.6305885502983386</v>
      </c>
      <c r="N22" s="26">
        <v>129027257.37</v>
      </c>
      <c r="O22" s="26">
        <v>71744093.040000007</v>
      </c>
      <c r="P22" s="25">
        <f t="shared" si="4"/>
        <v>0.5560382705358593</v>
      </c>
      <c r="Q22" s="26">
        <v>137785351.40000001</v>
      </c>
      <c r="R22" s="26">
        <v>83472632.879999995</v>
      </c>
      <c r="S22" s="25">
        <f t="shared" si="5"/>
        <v>0.60581645314147659</v>
      </c>
      <c r="T22" s="24">
        <v>315385749.57999998</v>
      </c>
      <c r="U22" s="24">
        <v>208706384.27000001</v>
      </c>
      <c r="V22" s="25">
        <f t="shared" si="6"/>
        <v>0.66174957032121728</v>
      </c>
      <c r="W22" s="24">
        <v>62717726.600000001</v>
      </c>
      <c r="X22" s="24">
        <v>41179776.68</v>
      </c>
      <c r="Y22" s="25">
        <f t="shared" si="7"/>
        <v>0.65658911622603355</v>
      </c>
      <c r="Z22" s="26">
        <v>241816017</v>
      </c>
      <c r="AA22" s="26">
        <v>148595991.41999999</v>
      </c>
      <c r="AB22" s="25">
        <f t="shared" si="8"/>
        <v>0.61450020252380544</v>
      </c>
      <c r="AC22" s="24">
        <v>327065220.32999998</v>
      </c>
      <c r="AD22" s="24">
        <v>181082607.71000001</v>
      </c>
      <c r="AE22" s="25">
        <f t="shared" si="9"/>
        <v>0.55365901494292957</v>
      </c>
      <c r="AF22" s="24">
        <v>90758129.5</v>
      </c>
      <c r="AG22" s="24">
        <v>59960319.509999998</v>
      </c>
      <c r="AH22" s="25">
        <f t="shared" si="10"/>
        <v>0.66066059140189748</v>
      </c>
      <c r="AI22" s="26">
        <v>540847396.38</v>
      </c>
      <c r="AJ22" s="26">
        <v>343818909.66000003</v>
      </c>
      <c r="AK22" s="11">
        <f t="shared" si="11"/>
        <v>0.63570410426536006</v>
      </c>
      <c r="AL22" s="24">
        <v>357374330.75</v>
      </c>
      <c r="AM22" s="24">
        <v>244826035.03999999</v>
      </c>
      <c r="AN22" s="12">
        <f t="shared" si="12"/>
        <v>0.68506888708598157</v>
      </c>
      <c r="AO22" s="24">
        <v>73808170.420000002</v>
      </c>
      <c r="AP22" s="24">
        <v>48395604.359999999</v>
      </c>
      <c r="AQ22" s="12">
        <f t="shared" si="13"/>
        <v>0.65569440462496698</v>
      </c>
      <c r="AR22" s="24">
        <v>80243557</v>
      </c>
      <c r="AS22" s="24">
        <v>49348832.490000002</v>
      </c>
      <c r="AT22" s="12">
        <f t="shared" si="14"/>
        <v>0.6149880979229273</v>
      </c>
      <c r="AU22" s="24">
        <v>67948709.340000004</v>
      </c>
      <c r="AV22" s="24">
        <v>45857431.159999996</v>
      </c>
      <c r="AW22" s="12">
        <f t="shared" si="15"/>
        <v>0.67488303465103017</v>
      </c>
      <c r="AX22" s="24">
        <v>103620999.38</v>
      </c>
      <c r="AY22" s="24">
        <v>63572715.399999999</v>
      </c>
      <c r="AZ22" s="12">
        <f t="shared" si="16"/>
        <v>0.61351189218765867</v>
      </c>
      <c r="BA22" s="24">
        <v>57153694.600000001</v>
      </c>
      <c r="BB22" s="24">
        <v>30998707.289999999</v>
      </c>
      <c r="BC22" s="12">
        <f t="shared" si="17"/>
        <v>0.54237451326549935</v>
      </c>
      <c r="BD22" s="24">
        <v>152166414.34999999</v>
      </c>
      <c r="BE22" s="24">
        <v>100859193.45999999</v>
      </c>
      <c r="BF22" s="12">
        <f t="shared" si="18"/>
        <v>0.66282164754183159</v>
      </c>
      <c r="BG22" s="24">
        <v>93754844</v>
      </c>
      <c r="BH22" s="24">
        <v>58258570.310000002</v>
      </c>
      <c r="BI22" s="12">
        <f t="shared" si="19"/>
        <v>0.62139264302972974</v>
      </c>
      <c r="BJ22" s="26">
        <v>102567978</v>
      </c>
      <c r="BK22" s="26">
        <v>68878004.689999998</v>
      </c>
      <c r="BL22" s="12">
        <f t="shared" si="20"/>
        <v>0.67153517143527974</v>
      </c>
      <c r="BM22" s="26">
        <v>113946447.5</v>
      </c>
      <c r="BN22" s="26">
        <v>74593731.060000002</v>
      </c>
      <c r="BO22" s="12">
        <f t="shared" si="21"/>
        <v>0.65463849638664695</v>
      </c>
      <c r="BP22" s="26">
        <v>123858581</v>
      </c>
      <c r="BQ22" s="26">
        <v>85093198.709999993</v>
      </c>
      <c r="BR22" s="12">
        <f t="shared" si="22"/>
        <v>0.68701900201811605</v>
      </c>
      <c r="BS22" s="26">
        <v>73410543.400000006</v>
      </c>
      <c r="BT22" s="26">
        <v>45718823.210000001</v>
      </c>
      <c r="BU22" s="12">
        <f t="shared" si="23"/>
        <v>0.62278279239654832</v>
      </c>
      <c r="BV22" s="26">
        <v>652423152.82000005</v>
      </c>
      <c r="BW22" s="26">
        <v>400816776.63999999</v>
      </c>
      <c r="BX22" s="25">
        <f t="shared" si="24"/>
        <v>0.61435093912214844</v>
      </c>
      <c r="BY22" s="26">
        <v>1886825341.6800001</v>
      </c>
      <c r="BZ22" s="26">
        <v>1276173220.51</v>
      </c>
      <c r="CA22" s="12">
        <f t="shared" si="25"/>
        <v>0.67636001717769756</v>
      </c>
      <c r="CB22" s="3">
        <f t="shared" si="29"/>
        <v>6712637786.1300001</v>
      </c>
      <c r="CC22" s="3">
        <f t="shared" si="29"/>
        <v>4285799013.4700003</v>
      </c>
      <c r="CD22" s="19">
        <f t="shared" si="27"/>
        <v>0.63846719427131016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1320000</v>
      </c>
      <c r="C23" s="26">
        <v>384817.4</v>
      </c>
      <c r="D23" s="25">
        <f t="shared" si="0"/>
        <v>0.29152833333333333</v>
      </c>
      <c r="E23" s="26">
        <v>6595257</v>
      </c>
      <c r="F23" s="26">
        <v>3400774.69</v>
      </c>
      <c r="G23" s="25">
        <f t="shared" si="1"/>
        <v>0.51563944968331032</v>
      </c>
      <c r="H23" s="26">
        <v>29965298.59</v>
      </c>
      <c r="I23" s="26">
        <v>17624209.109999999</v>
      </c>
      <c r="J23" s="25">
        <f t="shared" si="2"/>
        <v>0.58815396272679021</v>
      </c>
      <c r="K23" s="43">
        <v>8272460</v>
      </c>
      <c r="L23" s="43">
        <v>4660983.5199999996</v>
      </c>
      <c r="M23" s="25">
        <f t="shared" si="3"/>
        <v>0.56343379357530887</v>
      </c>
      <c r="N23" s="26">
        <v>2492240</v>
      </c>
      <c r="O23" s="26">
        <v>1015188.6</v>
      </c>
      <c r="P23" s="25">
        <f t="shared" si="4"/>
        <v>0.40733982281000225</v>
      </c>
      <c r="Q23" s="26">
        <v>698200</v>
      </c>
      <c r="R23" s="26">
        <v>373304.64</v>
      </c>
      <c r="S23" s="25">
        <f t="shared" si="5"/>
        <v>0.53466720137496426</v>
      </c>
      <c r="T23" s="24">
        <v>14569222</v>
      </c>
      <c r="U23" s="24">
        <v>7943590.4699999997</v>
      </c>
      <c r="V23" s="25">
        <f t="shared" si="6"/>
        <v>0.54523093065642081</v>
      </c>
      <c r="W23" s="24">
        <v>7751799.4900000002</v>
      </c>
      <c r="X23" s="24">
        <v>4926760.05</v>
      </c>
      <c r="Y23" s="25">
        <f t="shared" si="7"/>
        <v>0.63556340129225908</v>
      </c>
      <c r="Z23" s="26">
        <v>3173000</v>
      </c>
      <c r="AA23" s="26">
        <v>825938.5</v>
      </c>
      <c r="AB23" s="25">
        <f t="shared" si="8"/>
        <v>0.26030208005042549</v>
      </c>
      <c r="AC23" s="24">
        <v>2583195</v>
      </c>
      <c r="AD23" s="24">
        <v>705417</v>
      </c>
      <c r="AE23" s="25">
        <f t="shared" si="9"/>
        <v>0.27307926811564748</v>
      </c>
      <c r="AF23" s="24">
        <v>7023313</v>
      </c>
      <c r="AG23" s="24">
        <v>5050976.51</v>
      </c>
      <c r="AH23" s="25">
        <f t="shared" si="10"/>
        <v>0.71917291882050538</v>
      </c>
      <c r="AI23" s="26">
        <v>16367544</v>
      </c>
      <c r="AJ23" s="26">
        <v>9220783.5800000001</v>
      </c>
      <c r="AK23" s="11">
        <f t="shared" si="11"/>
        <v>0.56335780004623781</v>
      </c>
      <c r="AL23" s="24">
        <v>18143100</v>
      </c>
      <c r="AM23" s="24">
        <v>10967830.85</v>
      </c>
      <c r="AN23" s="12">
        <f t="shared" si="12"/>
        <v>0.60451801786905213</v>
      </c>
      <c r="AO23" s="24">
        <v>5078000</v>
      </c>
      <c r="AP23" s="24">
        <v>1502601.26</v>
      </c>
      <c r="AQ23" s="12">
        <f t="shared" si="13"/>
        <v>0.29590414730208742</v>
      </c>
      <c r="AR23" s="24">
        <v>6958236</v>
      </c>
      <c r="AS23" s="24">
        <v>3385060.39</v>
      </c>
      <c r="AT23" s="12">
        <f t="shared" si="14"/>
        <v>0.48648254960021481</v>
      </c>
      <c r="AU23" s="24">
        <v>3507000</v>
      </c>
      <c r="AV23" s="24">
        <v>379434.83</v>
      </c>
      <c r="AW23" s="12">
        <f t="shared" si="15"/>
        <v>0.10819356429997148</v>
      </c>
      <c r="AX23" s="24">
        <v>15366933.25</v>
      </c>
      <c r="AY23" s="24">
        <v>9212653.0700000003</v>
      </c>
      <c r="AZ23" s="12">
        <f t="shared" si="16"/>
        <v>0.59951149133806514</v>
      </c>
      <c r="BA23" s="24">
        <v>383459</v>
      </c>
      <c r="BB23" s="24">
        <v>264007</v>
      </c>
      <c r="BC23" s="12">
        <f t="shared" si="17"/>
        <v>0.68848820864812144</v>
      </c>
      <c r="BD23" s="24">
        <v>2103777.77</v>
      </c>
      <c r="BE23" s="24">
        <v>1227284.04</v>
      </c>
      <c r="BF23" s="12">
        <f t="shared" si="18"/>
        <v>0.58337152217365618</v>
      </c>
      <c r="BG23" s="24">
        <v>1000000</v>
      </c>
      <c r="BH23" s="24">
        <v>659394.22</v>
      </c>
      <c r="BI23" s="12">
        <f t="shared" si="19"/>
        <v>0.65939421999999992</v>
      </c>
      <c r="BJ23" s="26">
        <v>3321900</v>
      </c>
      <c r="BK23" s="26">
        <v>791439.5</v>
      </c>
      <c r="BL23" s="12">
        <f t="shared" si="20"/>
        <v>0.23824904422168036</v>
      </c>
      <c r="BM23" s="26">
        <v>5133497.18</v>
      </c>
      <c r="BN23" s="26">
        <v>4332803.3099999996</v>
      </c>
      <c r="BO23" s="12">
        <f t="shared" si="21"/>
        <v>0.84402565309288824</v>
      </c>
      <c r="BP23" s="26">
        <v>773919</v>
      </c>
      <c r="BQ23" s="26">
        <v>614224.30000000005</v>
      </c>
      <c r="BR23" s="12">
        <f t="shared" si="22"/>
        <v>0.7936545038951105</v>
      </c>
      <c r="BS23" s="26">
        <v>447400</v>
      </c>
      <c r="BT23" s="26">
        <v>396370</v>
      </c>
      <c r="BU23" s="12">
        <f t="shared" si="23"/>
        <v>0.88594099240053648</v>
      </c>
      <c r="BV23" s="26">
        <v>76870700</v>
      </c>
      <c r="BW23" s="26">
        <v>37224996.5</v>
      </c>
      <c r="BX23" s="25">
        <f t="shared" si="24"/>
        <v>0.48425468351400469</v>
      </c>
      <c r="BY23" s="26">
        <v>93501664</v>
      </c>
      <c r="BZ23" s="26">
        <v>42576162.649999999</v>
      </c>
      <c r="CA23" s="12">
        <f t="shared" si="25"/>
        <v>0.45535192453901141</v>
      </c>
      <c r="CB23" s="3">
        <f t="shared" si="29"/>
        <v>333401115.27999997</v>
      </c>
      <c r="CC23" s="3">
        <f>C23+F23+I23+L23+O23+R23+U23+X23+AA23+AD23+AG23+AJ23+AM23+AP23+AS23+AV23+AY23+BB23+BE23+BH23+BK23+BN23+BQ23+BT23+BW23+BZ23</f>
        <v>169667005.99000001</v>
      </c>
      <c r="CD23" s="19">
        <f t="shared" si="27"/>
        <v>0.50889753577311436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>
        <v>900000</v>
      </c>
      <c r="C24" s="26">
        <v>560000</v>
      </c>
      <c r="D24" s="25">
        <f t="shared" si="0"/>
        <v>0.62222222222222223</v>
      </c>
      <c r="E24" s="26">
        <v>1100000</v>
      </c>
      <c r="F24" s="26">
        <v>722564</v>
      </c>
      <c r="G24" s="25">
        <f t="shared" si="1"/>
        <v>0.65687636363636359</v>
      </c>
      <c r="H24" s="26">
        <v>16656130</v>
      </c>
      <c r="I24" s="26">
        <v>11248324.34</v>
      </c>
      <c r="J24" s="25">
        <f t="shared" si="2"/>
        <v>0.67532640175118708</v>
      </c>
      <c r="K24" s="43">
        <v>1573560</v>
      </c>
      <c r="L24" s="43">
        <v>772304</v>
      </c>
      <c r="M24" s="25">
        <f t="shared" si="3"/>
        <v>0.49080047789725206</v>
      </c>
      <c r="N24" s="26">
        <v>1000000</v>
      </c>
      <c r="O24" s="26">
        <v>666400</v>
      </c>
      <c r="P24" s="25">
        <f t="shared" si="4"/>
        <v>0.66639999999999999</v>
      </c>
      <c r="Q24" s="26">
        <v>850000</v>
      </c>
      <c r="R24" s="26">
        <v>348000</v>
      </c>
      <c r="S24" s="25">
        <f t="shared" si="5"/>
        <v>0.40941176470588236</v>
      </c>
      <c r="T24" s="24">
        <v>7802431.5</v>
      </c>
      <c r="U24" s="24">
        <v>4822164.24</v>
      </c>
      <c r="V24" s="25">
        <f t="shared" si="6"/>
        <v>0.61803352454936644</v>
      </c>
      <c r="W24" s="24">
        <v>3100000</v>
      </c>
      <c r="X24" s="24">
        <v>1940000</v>
      </c>
      <c r="Y24" s="25">
        <f t="shared" si="7"/>
        <v>0.62580645161290327</v>
      </c>
      <c r="Z24" s="26">
        <v>3400000</v>
      </c>
      <c r="AA24" s="26">
        <v>2559000</v>
      </c>
      <c r="AB24" s="25">
        <f t="shared" si="8"/>
        <v>0.75264705882352945</v>
      </c>
      <c r="AC24" s="24">
        <v>2250000</v>
      </c>
      <c r="AD24" s="24">
        <v>1516000</v>
      </c>
      <c r="AE24" s="25">
        <f t="shared" si="9"/>
        <v>0.67377777777777781</v>
      </c>
      <c r="AF24" s="24">
        <v>1500000</v>
      </c>
      <c r="AG24" s="24">
        <v>1129000</v>
      </c>
      <c r="AH24" s="25">
        <f t="shared" si="10"/>
        <v>0.75266666666666671</v>
      </c>
      <c r="AI24" s="26">
        <v>2300000</v>
      </c>
      <c r="AJ24" s="26">
        <v>1520000</v>
      </c>
      <c r="AK24" s="11">
        <f t="shared" si="11"/>
        <v>0.66086956521739126</v>
      </c>
      <c r="AL24" s="24">
        <v>8311000</v>
      </c>
      <c r="AM24" s="24">
        <v>5480294.3499999996</v>
      </c>
      <c r="AN24" s="12">
        <f t="shared" si="12"/>
        <v>0.659402520755625</v>
      </c>
      <c r="AO24" s="24">
        <v>3230100</v>
      </c>
      <c r="AP24" s="24">
        <v>1524800</v>
      </c>
      <c r="AQ24" s="12">
        <f t="shared" si="13"/>
        <v>0.4720596885545339</v>
      </c>
      <c r="AR24" s="24">
        <v>1850000</v>
      </c>
      <c r="AS24" s="24">
        <v>1280000</v>
      </c>
      <c r="AT24" s="12">
        <f t="shared" si="14"/>
        <v>0.69189189189189193</v>
      </c>
      <c r="AU24" s="24">
        <v>1447000</v>
      </c>
      <c r="AV24" s="24">
        <v>844081</v>
      </c>
      <c r="AW24" s="12">
        <f t="shared" si="15"/>
        <v>0.58333172080165863</v>
      </c>
      <c r="AX24" s="24">
        <v>1700000</v>
      </c>
      <c r="AY24" s="24">
        <v>1230000</v>
      </c>
      <c r="AZ24" s="12">
        <f t="shared" si="16"/>
        <v>0.72352941176470587</v>
      </c>
      <c r="BA24" s="24">
        <v>1500000</v>
      </c>
      <c r="BB24" s="24">
        <v>1312740</v>
      </c>
      <c r="BC24" s="12">
        <f t="shared" si="17"/>
        <v>0.87516000000000005</v>
      </c>
      <c r="BD24" s="24">
        <v>3500000</v>
      </c>
      <c r="BE24" s="24">
        <v>2763000</v>
      </c>
      <c r="BF24" s="12">
        <f t="shared" si="18"/>
        <v>0.78942857142857148</v>
      </c>
      <c r="BG24" s="24">
        <v>2109100</v>
      </c>
      <c r="BH24" s="24">
        <v>1305310</v>
      </c>
      <c r="BI24" s="12">
        <f t="shared" si="19"/>
        <v>0.61889431511071069</v>
      </c>
      <c r="BJ24" s="26">
        <v>1050000</v>
      </c>
      <c r="BK24" s="26">
        <v>923120.4</v>
      </c>
      <c r="BL24" s="12">
        <f t="shared" si="20"/>
        <v>0.87916228571428578</v>
      </c>
      <c r="BM24" s="26">
        <v>4361000</v>
      </c>
      <c r="BN24" s="26">
        <v>2561128.21</v>
      </c>
      <c r="BO24" s="12">
        <f t="shared" si="21"/>
        <v>0.58728002980967664</v>
      </c>
      <c r="BP24" s="26">
        <v>2500000</v>
      </c>
      <c r="BQ24" s="26">
        <v>1578484.51</v>
      </c>
      <c r="BR24" s="12">
        <f t="shared" si="22"/>
        <v>0.631393804</v>
      </c>
      <c r="BS24" s="26">
        <v>1500000</v>
      </c>
      <c r="BT24" s="26">
        <v>910000</v>
      </c>
      <c r="BU24" s="12">
        <f t="shared" si="23"/>
        <v>0.60666666666666669</v>
      </c>
      <c r="BV24" s="26">
        <v>9450000</v>
      </c>
      <c r="BW24" s="26">
        <v>4541543.95</v>
      </c>
      <c r="BX24" s="25">
        <f t="shared" si="24"/>
        <v>0.48058666137566142</v>
      </c>
      <c r="BY24" s="26">
        <v>23734480</v>
      </c>
      <c r="BZ24" s="26">
        <v>17970000</v>
      </c>
      <c r="CA24" s="12">
        <f t="shared" si="25"/>
        <v>0.75712634108689125</v>
      </c>
      <c r="CB24" s="3">
        <f t="shared" si="29"/>
        <v>108674801.5</v>
      </c>
      <c r="CC24" s="3">
        <f>C24+F24+I24+L24+O24+R24+U24+X24+AA24+AD24+AG24+AJ24+AM24+AP24+AS24+AV24+AY24+BB24+BE24+BH24+BK24+BN24+BQ24+BT24+BW24+BZ24</f>
        <v>72028259</v>
      </c>
      <c r="CD24" s="19">
        <f t="shared" si="27"/>
        <v>0.66278712273516327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>
        <v>1140000</v>
      </c>
      <c r="C25" s="26">
        <v>860846.54</v>
      </c>
      <c r="D25" s="25">
        <f t="shared" si="0"/>
        <v>0.75512854385964912</v>
      </c>
      <c r="E25" s="26">
        <v>0</v>
      </c>
      <c r="F25" s="26">
        <v>0</v>
      </c>
      <c r="G25" s="32">
        <f t="shared" si="1"/>
        <v>0</v>
      </c>
      <c r="H25" s="26">
        <v>11485579.890000001</v>
      </c>
      <c r="I25" s="26">
        <v>5554466.6799999997</v>
      </c>
      <c r="J25" s="25">
        <f t="shared" si="2"/>
        <v>0.48360350397597551</v>
      </c>
      <c r="K25" s="43">
        <v>1507260</v>
      </c>
      <c r="L25" s="43">
        <v>979635</v>
      </c>
      <c r="M25" s="25">
        <f t="shared" si="3"/>
        <v>0.64994426973448505</v>
      </c>
      <c r="N25" s="26">
        <v>71000</v>
      </c>
      <c r="O25" s="26">
        <v>0</v>
      </c>
      <c r="P25" s="25">
        <f t="shared" si="4"/>
        <v>0</v>
      </c>
      <c r="Q25" s="26">
        <v>330000</v>
      </c>
      <c r="R25" s="26">
        <v>119971</v>
      </c>
      <c r="S25" s="25">
        <f t="shared" si="5"/>
        <v>0.36354848484848484</v>
      </c>
      <c r="T25" s="24">
        <v>1682822</v>
      </c>
      <c r="U25" s="24">
        <v>244159.21</v>
      </c>
      <c r="V25" s="25">
        <f t="shared" si="6"/>
        <v>0.14508914787184859</v>
      </c>
      <c r="W25" s="24">
        <v>694044</v>
      </c>
      <c r="X25" s="24">
        <v>542690.05000000005</v>
      </c>
      <c r="Y25" s="25">
        <f t="shared" si="7"/>
        <v>0.78192456097884289</v>
      </c>
      <c r="Z25" s="26">
        <v>1828820</v>
      </c>
      <c r="AA25" s="26">
        <v>1100064.25</v>
      </c>
      <c r="AB25" s="25">
        <f t="shared" si="8"/>
        <v>0.60151586815542257</v>
      </c>
      <c r="AC25" s="24">
        <v>806659.54</v>
      </c>
      <c r="AD25" s="24">
        <v>291533</v>
      </c>
      <c r="AE25" s="25">
        <f t="shared" si="9"/>
        <v>0.36140773838737467</v>
      </c>
      <c r="AF25" s="24">
        <v>344000</v>
      </c>
      <c r="AG25" s="24">
        <v>164449</v>
      </c>
      <c r="AH25" s="25">
        <f t="shared" si="10"/>
        <v>0.47804941860465117</v>
      </c>
      <c r="AI25" s="26">
        <v>1333000</v>
      </c>
      <c r="AJ25" s="26">
        <v>148670</v>
      </c>
      <c r="AK25" s="11">
        <f t="shared" si="11"/>
        <v>0.11153038259564892</v>
      </c>
      <c r="AL25" s="24">
        <v>5003386</v>
      </c>
      <c r="AM25" s="24">
        <v>3624778.73</v>
      </c>
      <c r="AN25" s="12">
        <f t="shared" si="12"/>
        <v>0.7244651382084053</v>
      </c>
      <c r="AO25" s="24">
        <v>257499.36</v>
      </c>
      <c r="AP25" s="24">
        <v>137343</v>
      </c>
      <c r="AQ25" s="12">
        <f t="shared" si="13"/>
        <v>0.5333721994493501</v>
      </c>
      <c r="AR25" s="24">
        <v>337888</v>
      </c>
      <c r="AS25" s="24">
        <v>216182</v>
      </c>
      <c r="AT25" s="12">
        <f t="shared" si="14"/>
        <v>0.63980372194336588</v>
      </c>
      <c r="AU25" s="24">
        <v>325000</v>
      </c>
      <c r="AV25" s="24">
        <v>199725</v>
      </c>
      <c r="AW25" s="12">
        <f t="shared" si="15"/>
        <v>0.61453846153846159</v>
      </c>
      <c r="AX25" s="24">
        <v>196668</v>
      </c>
      <c r="AY25" s="24">
        <v>90826</v>
      </c>
      <c r="AZ25" s="12">
        <f t="shared" si="16"/>
        <v>0.46182398763398214</v>
      </c>
      <c r="BA25" s="24">
        <v>120000</v>
      </c>
      <c r="BB25" s="24">
        <v>79565</v>
      </c>
      <c r="BC25" s="12">
        <f t="shared" si="17"/>
        <v>0.66304166666666664</v>
      </c>
      <c r="BD25" s="24">
        <v>130000</v>
      </c>
      <c r="BE25" s="24">
        <v>82982</v>
      </c>
      <c r="BF25" s="12">
        <f t="shared" si="18"/>
        <v>0.63832307692307688</v>
      </c>
      <c r="BG25" s="24">
        <v>2136516</v>
      </c>
      <c r="BH25" s="24">
        <v>1759016.55</v>
      </c>
      <c r="BI25" s="12">
        <f t="shared" si="19"/>
        <v>0.82331073111551711</v>
      </c>
      <c r="BJ25" s="26">
        <v>0</v>
      </c>
      <c r="BK25" s="26">
        <v>0</v>
      </c>
      <c r="BL25" s="32">
        <f t="shared" si="20"/>
        <v>0</v>
      </c>
      <c r="BM25" s="26">
        <v>12200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451130</v>
      </c>
      <c r="BT25" s="26">
        <v>241143</v>
      </c>
      <c r="BU25" s="12">
        <f t="shared" si="23"/>
        <v>0.53453106643317894</v>
      </c>
      <c r="BV25" s="26">
        <v>14000000</v>
      </c>
      <c r="BW25" s="26">
        <v>3348117.41</v>
      </c>
      <c r="BX25" s="25">
        <f t="shared" si="24"/>
        <v>0.23915124357142858</v>
      </c>
      <c r="BY25" s="26">
        <v>84471476</v>
      </c>
      <c r="BZ25" s="26">
        <v>50964090.450000003</v>
      </c>
      <c r="CA25" s="12">
        <f t="shared" si="25"/>
        <v>0.60332899178889687</v>
      </c>
      <c r="CB25" s="3">
        <f t="shared" si="29"/>
        <v>128814948.79000001</v>
      </c>
      <c r="CC25" s="3">
        <f>C25+F25+I25+L25+O25+R25+U25+X25+AA25+AD25+AG25+AJ25+AM25+AP25+AS25+AV25+AY25+BB25+BE25+BH25+BK25+BN25+BQ25+BT25+BW25+BZ25</f>
        <v>70750253.870000005</v>
      </c>
      <c r="CD25" s="19">
        <f t="shared" si="27"/>
        <v>0.54923946742656626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0</v>
      </c>
      <c r="F26" s="24">
        <v>0</v>
      </c>
      <c r="G26" s="32">
        <f t="shared" si="1"/>
        <v>0</v>
      </c>
      <c r="H26" s="24">
        <v>0</v>
      </c>
      <c r="I26" s="24">
        <v>0</v>
      </c>
      <c r="J26" s="25">
        <f t="shared" si="2"/>
        <v>0</v>
      </c>
      <c r="K26" s="35">
        <v>0</v>
      </c>
      <c r="L26" s="35">
        <v>0</v>
      </c>
      <c r="M26" s="25">
        <f t="shared" si="3"/>
        <v>0</v>
      </c>
      <c r="N26" s="24">
        <v>97908446.849999994</v>
      </c>
      <c r="O26" s="24">
        <v>300000</v>
      </c>
      <c r="P26" s="25">
        <f t="shared" si="4"/>
        <v>3.0640870083417119E-3</v>
      </c>
      <c r="Q26" s="24">
        <v>0</v>
      </c>
      <c r="R26" s="24">
        <v>0</v>
      </c>
      <c r="S26" s="25">
        <f t="shared" si="5"/>
        <v>0</v>
      </c>
      <c r="T26" s="24">
        <v>12991775.49</v>
      </c>
      <c r="U26" s="24">
        <v>0</v>
      </c>
      <c r="V26" s="25">
        <f t="shared" si="6"/>
        <v>0</v>
      </c>
      <c r="W26" s="24">
        <v>9887374.0800000001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114666175.27</v>
      </c>
      <c r="AD26" s="24">
        <v>0</v>
      </c>
      <c r="AE26" s="25">
        <f t="shared" si="9"/>
        <v>0</v>
      </c>
      <c r="AF26" s="24">
        <v>18821400.809999999</v>
      </c>
      <c r="AG26" s="24">
        <v>1349600</v>
      </c>
      <c r="AH26" s="25">
        <f t="shared" si="10"/>
        <v>7.1705608611392205E-2</v>
      </c>
      <c r="AI26" s="24">
        <v>0</v>
      </c>
      <c r="AJ26" s="24">
        <v>0</v>
      </c>
      <c r="AK26" s="11">
        <f t="shared" si="11"/>
        <v>0</v>
      </c>
      <c r="AL26" s="24">
        <v>141013700.16999999</v>
      </c>
      <c r="AM26" s="24">
        <v>0</v>
      </c>
      <c r="AN26" s="12">
        <f t="shared" si="12"/>
        <v>0</v>
      </c>
      <c r="AO26" s="24">
        <v>128398456.27</v>
      </c>
      <c r="AP26" s="24">
        <v>2968599.36</v>
      </c>
      <c r="AQ26" s="12">
        <f t="shared" si="13"/>
        <v>2.3120210680395901E-2</v>
      </c>
      <c r="AR26" s="35">
        <v>0</v>
      </c>
      <c r="AS26" s="35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64518077.490000002</v>
      </c>
      <c r="AY26" s="24">
        <v>0</v>
      </c>
      <c r="AZ26" s="12">
        <f t="shared" si="16"/>
        <v>0</v>
      </c>
      <c r="BA26" s="24">
        <v>0</v>
      </c>
      <c r="BB26" s="24">
        <v>0</v>
      </c>
      <c r="BC26" s="12">
        <f t="shared" si="17"/>
        <v>0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5146548.3600000003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48925969.299999997</v>
      </c>
      <c r="BW26" s="24">
        <v>0</v>
      </c>
      <c r="BX26" s="25">
        <f t="shared" si="24"/>
        <v>0</v>
      </c>
      <c r="BY26" s="24">
        <v>370029700</v>
      </c>
      <c r="BZ26" s="24">
        <v>0</v>
      </c>
      <c r="CA26" s="12">
        <f t="shared" si="25"/>
        <v>0</v>
      </c>
      <c r="CB26" s="3">
        <f t="shared" si="29"/>
        <v>1012307624.09</v>
      </c>
      <c r="CC26" s="3">
        <f>C26+F26+I26+L26+O26+R26+U26+X26+AA26+AD26+AG26+AJ26+AM26+AP26+AS26+AV26+AY26+BB26+BE26+BH26+BK26+BN26+BQ26+BT26+BW26+BZ26</f>
        <v>4618199.3599999994</v>
      </c>
      <c r="CD26" s="19">
        <f t="shared" si="27"/>
        <v>4.5620513469425521E-3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734301985.88</v>
      </c>
      <c r="C27" s="3">
        <f>SUM(C13:C26)</f>
        <v>408291818.05000001</v>
      </c>
      <c r="D27" s="16">
        <f t="shared" si="0"/>
        <v>0.55602711949729533</v>
      </c>
      <c r="E27" s="3">
        <f>SUM(E13:E26)</f>
        <v>213965438.02000001</v>
      </c>
      <c r="F27" s="3">
        <f>SUM(F13:F26)</f>
        <v>125403528.93000001</v>
      </c>
      <c r="G27" s="16">
        <f t="shared" si="1"/>
        <v>0.58609245535383225</v>
      </c>
      <c r="H27" s="3">
        <f>SUM(H13:H26)</f>
        <v>1982911017.0599999</v>
      </c>
      <c r="I27" s="3">
        <f>SUM(I13:I26)</f>
        <v>1145024801.5899999</v>
      </c>
      <c r="J27" s="16">
        <f t="shared" si="2"/>
        <v>0.57744638651899383</v>
      </c>
      <c r="K27" s="3">
        <f>SUM(K13:K26)</f>
        <v>1480047275.8199999</v>
      </c>
      <c r="L27" s="3">
        <f>SUM(L13:L26)</f>
        <v>839235920.14999986</v>
      </c>
      <c r="M27" s="16">
        <f t="shared" si="3"/>
        <v>0.5670331845886698</v>
      </c>
      <c r="N27" s="3">
        <f>SUM(N13:N26)</f>
        <v>614956651.01999998</v>
      </c>
      <c r="O27" s="3">
        <f>SUM(O13:O26)</f>
        <v>303370734.54000002</v>
      </c>
      <c r="P27" s="16">
        <f t="shared" si="4"/>
        <v>0.49332051948184169</v>
      </c>
      <c r="Q27" s="3">
        <f>SUM(Q13:Q26)</f>
        <v>425268235.69000006</v>
      </c>
      <c r="R27" s="3">
        <f>SUM(R13:R26)</f>
        <v>268536640.25</v>
      </c>
      <c r="S27" s="16">
        <f t="shared" si="5"/>
        <v>0.63145238161109729</v>
      </c>
      <c r="T27" s="3">
        <f>SUM(T13:T26)</f>
        <v>1437763205.8499999</v>
      </c>
      <c r="U27" s="3">
        <f>SUM(U13:U26)</f>
        <v>874813232.82000005</v>
      </c>
      <c r="V27" s="16">
        <f t="shared" si="6"/>
        <v>0.60845431936256422</v>
      </c>
      <c r="W27" s="3">
        <f>SUM(W13:W26)</f>
        <v>363035075.25</v>
      </c>
      <c r="X27" s="3">
        <f>SUM(X13:X26)</f>
        <v>213190071.78000003</v>
      </c>
      <c r="Y27" s="16">
        <f t="shared" si="7"/>
        <v>0.58724373019105414</v>
      </c>
      <c r="Z27" s="3">
        <f>SUM(Z13:Z26)</f>
        <v>1310344566.5</v>
      </c>
      <c r="AA27" s="3">
        <f>SUM(AA13:AA26)</f>
        <v>840517306.25</v>
      </c>
      <c r="AB27" s="16">
        <f t="shared" si="8"/>
        <v>0.64144754573605511</v>
      </c>
      <c r="AC27" s="3">
        <f>SUM(AC13:AC26)</f>
        <v>1309560813.0799999</v>
      </c>
      <c r="AD27" s="3">
        <f>SUM(AD13:AD26)</f>
        <v>626314208.64999998</v>
      </c>
      <c r="AE27" s="16">
        <f t="shared" si="9"/>
        <v>0.4782627903907346</v>
      </c>
      <c r="AF27" s="3">
        <f>SUM(AF13:AF26)</f>
        <v>365664714.08999997</v>
      </c>
      <c r="AG27" s="3">
        <f>SUM(AG13:AG26)</f>
        <v>212676439.91</v>
      </c>
      <c r="AH27" s="16">
        <f t="shared" si="10"/>
        <v>0.58161597691828304</v>
      </c>
      <c r="AI27" s="3">
        <f>SUM(AI13:AI26)</f>
        <v>1886852831.3300004</v>
      </c>
      <c r="AJ27" s="3">
        <f>SUM(AJ13:AJ26)</f>
        <v>945909191.63999999</v>
      </c>
      <c r="AK27" s="19">
        <f t="shared" si="11"/>
        <v>0.50131582915942086</v>
      </c>
      <c r="AL27" s="3">
        <f>SUM(AL13:AL26)</f>
        <v>2401321091.9499998</v>
      </c>
      <c r="AM27" s="3">
        <f>SUM(AM13:AM26)</f>
        <v>1096981041.6699998</v>
      </c>
      <c r="AN27" s="16">
        <f t="shared" si="12"/>
        <v>0.45682397299862681</v>
      </c>
      <c r="AO27" s="3">
        <f>SUM(AO13:AO26)</f>
        <v>642569375.12</v>
      </c>
      <c r="AP27" s="3">
        <f>SUM(AP13:AP26)</f>
        <v>277386668.82999998</v>
      </c>
      <c r="AQ27" s="16">
        <f t="shared" si="13"/>
        <v>0.43168361202741407</v>
      </c>
      <c r="AR27" s="3">
        <f>SUM(AR13:AR26)</f>
        <v>508943535.63999999</v>
      </c>
      <c r="AS27" s="3">
        <f>SUM(AS13:AS26)</f>
        <v>287839565.44</v>
      </c>
      <c r="AT27" s="16">
        <f t="shared" si="14"/>
        <v>0.5655628675547274</v>
      </c>
      <c r="AU27" s="3">
        <f>SUM(AU13:AU26)</f>
        <v>420657661.82000005</v>
      </c>
      <c r="AV27" s="3">
        <f>SUM(AV13:AV26)</f>
        <v>236055127.92000002</v>
      </c>
      <c r="AW27" s="16">
        <f t="shared" si="15"/>
        <v>0.5611573242210629</v>
      </c>
      <c r="AX27" s="3">
        <f>SUM(AX13:AX26)</f>
        <v>693803902.76999998</v>
      </c>
      <c r="AY27" s="3">
        <f>SUM(AY13:AY26)</f>
        <v>349200723.03999996</v>
      </c>
      <c r="AZ27" s="16">
        <f t="shared" si="16"/>
        <v>0.5033132872931706</v>
      </c>
      <c r="BA27" s="3">
        <f>SUM(BA13:BA26)</f>
        <v>320706807.84000003</v>
      </c>
      <c r="BB27" s="3">
        <f>SUM(BB13:BB26)</f>
        <v>178550417.98000002</v>
      </c>
      <c r="BC27" s="16">
        <f t="shared" si="17"/>
        <v>0.55674034231627056</v>
      </c>
      <c r="BD27" s="3">
        <f>SUM(BD13:BD26)</f>
        <v>910794329.36000013</v>
      </c>
      <c r="BE27" s="3">
        <f>SUM(BE13:BE26)</f>
        <v>522021702.75</v>
      </c>
      <c r="BF27" s="16">
        <f t="shared" si="18"/>
        <v>0.57314992630313788</v>
      </c>
      <c r="BG27" s="3">
        <f>SUM(BG13:BG26)</f>
        <v>515645740.86000001</v>
      </c>
      <c r="BH27" s="3">
        <f>SUM(BH13:BH26)</f>
        <v>319379360.14000005</v>
      </c>
      <c r="BI27" s="16">
        <f t="shared" si="19"/>
        <v>0.6193774811507905</v>
      </c>
      <c r="BJ27" s="3">
        <f>SUM(BJ13:BJ26)</f>
        <v>312956876.19999999</v>
      </c>
      <c r="BK27" s="3">
        <f>SUM(BK13:BK26)</f>
        <v>201388611.34</v>
      </c>
      <c r="BL27" s="16">
        <f t="shared" si="20"/>
        <v>0.64350275279236702</v>
      </c>
      <c r="BM27" s="3">
        <f>SUM(BM13:BM26)</f>
        <v>698543581.08999991</v>
      </c>
      <c r="BN27" s="3">
        <f>SUM(BN13:BN26)</f>
        <v>389538840.04999995</v>
      </c>
      <c r="BO27" s="16">
        <f t="shared" si="21"/>
        <v>0.55764429105792901</v>
      </c>
      <c r="BP27" s="3">
        <f>SUM(BP13:BP26)</f>
        <v>432459162.67999995</v>
      </c>
      <c r="BQ27" s="3">
        <f>SUM(BQ13:BQ26)</f>
        <v>268769397.96000004</v>
      </c>
      <c r="BR27" s="16">
        <f t="shared" si="22"/>
        <v>0.62149081613719248</v>
      </c>
      <c r="BS27" s="3">
        <f>SUM(BS13:BS26)</f>
        <v>403196485.19000006</v>
      </c>
      <c r="BT27" s="3">
        <f>SUM(BT13:BT26)</f>
        <v>243159871.72</v>
      </c>
      <c r="BU27" s="16">
        <f t="shared" si="23"/>
        <v>0.60308033589482979</v>
      </c>
      <c r="BV27" s="3">
        <f>SUM(BV13:BV26)</f>
        <v>3924195551.0300002</v>
      </c>
      <c r="BW27" s="3">
        <f>SUM(BW13:BW26)</f>
        <v>2095657355.6000004</v>
      </c>
      <c r="BX27" s="16">
        <f t="shared" si="24"/>
        <v>0.53403489411987748</v>
      </c>
      <c r="BY27" s="3">
        <f>SUM(BY13:BY26)</f>
        <v>11229163658.439999</v>
      </c>
      <c r="BZ27" s="3">
        <f>SUM(BZ13:BZ26)</f>
        <v>6325452013.6299992</v>
      </c>
      <c r="CA27" s="16">
        <f t="shared" si="25"/>
        <v>0.5633057105615964</v>
      </c>
      <c r="CB27" s="3">
        <f t="shared" si="29"/>
        <v>35539629569.579994</v>
      </c>
      <c r="CC27" s="3">
        <f>BZ27+BW27+BT27+BQ27+BN27+BK27+BH27+BE27+BB27+AY27+AV27+AS27+AP27+AM27+AJ27+AG27+AD27+AA27+X27+U27+R27+O27+L27+I27+F27+C27</f>
        <v>19594664592.630001</v>
      </c>
      <c r="CD27" s="19">
        <f t="shared" si="27"/>
        <v>0.55134690006454024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-15695654.580000043</v>
      </c>
      <c r="C28" s="3">
        <f>C12-C27</f>
        <v>28670356.139999986</v>
      </c>
      <c r="D28" s="16"/>
      <c r="E28" s="3">
        <f>E12-E27</f>
        <v>-198045.5</v>
      </c>
      <c r="F28" s="3">
        <f>F12-F27</f>
        <v>16487525.659999996</v>
      </c>
      <c r="G28" s="16"/>
      <c r="H28" s="3">
        <f>H12-H27</f>
        <v>-49111684.309999943</v>
      </c>
      <c r="I28" s="3">
        <f>I12-I27</f>
        <v>86877831.340000153</v>
      </c>
      <c r="J28" s="16"/>
      <c r="K28" s="3">
        <f>K12-K27</f>
        <v>-99212526.129999876</v>
      </c>
      <c r="L28" s="3">
        <f>L12-L27</f>
        <v>41364186.820000172</v>
      </c>
      <c r="M28" s="16"/>
      <c r="N28" s="3">
        <f>N12-N27</f>
        <v>-135914064.84999996</v>
      </c>
      <c r="O28" s="3">
        <f>O12-O27</f>
        <v>4368881.719999969</v>
      </c>
      <c r="P28" s="16"/>
      <c r="Q28" s="3">
        <f>Q12-Q27</f>
        <v>-5322478.2900000811</v>
      </c>
      <c r="R28" s="3">
        <f>R12-R27</f>
        <v>11293334.209999979</v>
      </c>
      <c r="S28" s="16"/>
      <c r="T28" s="3">
        <f>T12-T27</f>
        <v>-88072254.169999838</v>
      </c>
      <c r="U28" s="3">
        <f>U12-U27</f>
        <v>9338197.8700000048</v>
      </c>
      <c r="V28" s="16"/>
      <c r="W28" s="3">
        <f>W12-W27</f>
        <v>-26742448.730000019</v>
      </c>
      <c r="X28" s="3">
        <f>X12-X27</f>
        <v>37623960.719999969</v>
      </c>
      <c r="Y28" s="16"/>
      <c r="Z28" s="3">
        <f>Z12-Z27</f>
        <v>-80234987.940000057</v>
      </c>
      <c r="AA28" s="3">
        <f>AA12-AA27</f>
        <v>5431290.2899999619</v>
      </c>
      <c r="AB28" s="16"/>
      <c r="AC28" s="3">
        <f>AC12-AC27</f>
        <v>-177880915.06999993</v>
      </c>
      <c r="AD28" s="3">
        <f>AD12-AD27</f>
        <v>116916431</v>
      </c>
      <c r="AE28" s="16"/>
      <c r="AF28" s="3">
        <f>AF12-AF27</f>
        <v>-21829400.810000002</v>
      </c>
      <c r="AG28" s="3">
        <f>AG12-AG27</f>
        <v>26343094.580000013</v>
      </c>
      <c r="AH28" s="16"/>
      <c r="AI28" s="3">
        <f>AI12-AI27</f>
        <v>-176200513.53000045</v>
      </c>
      <c r="AJ28" s="3">
        <f>AJ12-AJ27</f>
        <v>116203244.61000001</v>
      </c>
      <c r="AK28" s="19"/>
      <c r="AL28" s="3">
        <f>AL12-AL27</f>
        <v>-207822840.56999969</v>
      </c>
      <c r="AM28" s="3">
        <f>AM12-AM27</f>
        <v>89826120.430000067</v>
      </c>
      <c r="AN28" s="16"/>
      <c r="AO28" s="3">
        <f>AO12-AO27</f>
        <v>-149677075.19999999</v>
      </c>
      <c r="AP28" s="3">
        <f>AP12-AP27</f>
        <v>28927662.5</v>
      </c>
      <c r="AQ28" s="16"/>
      <c r="AR28" s="3">
        <f>AR12-AR27</f>
        <v>-17525071.399999976</v>
      </c>
      <c r="AS28" s="3">
        <f>AS12-AS27</f>
        <v>36247333.810000002</v>
      </c>
      <c r="AT28" s="16"/>
      <c r="AU28" s="3">
        <f>AU12-AU27</f>
        <v>-7375312.3900000453</v>
      </c>
      <c r="AV28" s="3">
        <f>AV12-AV27</f>
        <v>3370538.0599999726</v>
      </c>
      <c r="AW28" s="16"/>
      <c r="AX28" s="3">
        <f>AX12-AX27</f>
        <v>-137632043.06999993</v>
      </c>
      <c r="AY28" s="3">
        <f>AY12-AY27</f>
        <v>62095226.110000014</v>
      </c>
      <c r="AZ28" s="16"/>
      <c r="BA28" s="3">
        <f>BA12-BA27</f>
        <v>-26831901.530000031</v>
      </c>
      <c r="BB28" s="3">
        <f>BB12-BB27</f>
        <v>18844006.479999989</v>
      </c>
      <c r="BC28" s="16"/>
      <c r="BD28" s="3">
        <f>BD12-BD27</f>
        <v>-84616624.540000081</v>
      </c>
      <c r="BE28" s="3">
        <f>BE12-BE27</f>
        <v>13715084.5</v>
      </c>
      <c r="BF28" s="16"/>
      <c r="BG28" s="3">
        <f>BG12-BG27</f>
        <v>-16158921.620000005</v>
      </c>
      <c r="BH28" s="3">
        <f>BH12-BH27</f>
        <v>25867051.919999957</v>
      </c>
      <c r="BI28" s="16"/>
      <c r="BJ28" s="3">
        <f>BJ12-BJ27</f>
        <v>-1066912.4099999666</v>
      </c>
      <c r="BK28" s="3">
        <f>BK12-BK27</f>
        <v>9071130.5300000012</v>
      </c>
      <c r="BL28" s="16"/>
      <c r="BM28" s="3">
        <f>BM12-BM27</f>
        <v>-67432864.439999938</v>
      </c>
      <c r="BN28" s="3">
        <f>BN12-BN27</f>
        <v>28927402.470000029</v>
      </c>
      <c r="BO28" s="16"/>
      <c r="BP28" s="3">
        <f>BP12-BP27</f>
        <v>-7224555.2899999619</v>
      </c>
      <c r="BQ28" s="3">
        <f>BQ12-BQ27</f>
        <v>39002357.99999994</v>
      </c>
      <c r="BR28" s="16"/>
      <c r="BS28" s="3">
        <f>BS12-BS27</f>
        <v>-20383818.220000029</v>
      </c>
      <c r="BT28" s="3">
        <f>BT12-BT27</f>
        <v>435642.72999998927</v>
      </c>
      <c r="BU28" s="16"/>
      <c r="BV28" s="3">
        <f>BV12-BV27</f>
        <v>-257042702.6500001</v>
      </c>
      <c r="BW28" s="3">
        <f>BW12-BW27</f>
        <v>167388818.82999945</v>
      </c>
      <c r="BX28" s="16"/>
      <c r="BY28" s="3">
        <f>BY12-BY27</f>
        <v>-1486868887.579998</v>
      </c>
      <c r="BZ28" s="3">
        <f>BZ12-BZ27</f>
        <v>-140021914.69999886</v>
      </c>
      <c r="CA28" s="16"/>
      <c r="CB28" s="3">
        <f t="shared" si="29"/>
        <v>-3364074504.8199973</v>
      </c>
      <c r="CC28" s="3">
        <f>BZ28+BW28+BT28+BQ28+BN28+BK28+BH28+BE28+BB28+AY28+AV28+AS28+AP28+AM28+AJ28+AG28+AD28+AA28+X28+U28+R28+O28+L28+I28+F28+C28</f>
        <v>884614796.63000083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:CD28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8" t="s">
        <v>78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9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63</v>
      </c>
      <c r="D4" s="46" t="s">
        <v>27</v>
      </c>
      <c r="E4" s="44" t="s">
        <v>26</v>
      </c>
      <c r="F4" s="44" t="s">
        <v>63</v>
      </c>
      <c r="G4" s="46" t="s">
        <v>27</v>
      </c>
      <c r="H4" s="44" t="s">
        <v>26</v>
      </c>
      <c r="I4" s="44" t="s">
        <v>63</v>
      </c>
      <c r="J4" s="46" t="s">
        <v>27</v>
      </c>
      <c r="K4" s="44" t="s">
        <v>26</v>
      </c>
      <c r="L4" s="44" t="s">
        <v>63</v>
      </c>
      <c r="M4" s="46" t="s">
        <v>27</v>
      </c>
      <c r="N4" s="44" t="s">
        <v>26</v>
      </c>
      <c r="O4" s="44" t="s">
        <v>63</v>
      </c>
      <c r="P4" s="46" t="s">
        <v>27</v>
      </c>
      <c r="Q4" s="44" t="s">
        <v>26</v>
      </c>
      <c r="R4" s="44" t="s">
        <v>63</v>
      </c>
      <c r="S4" s="46" t="s">
        <v>27</v>
      </c>
      <c r="T4" s="44" t="s">
        <v>26</v>
      </c>
      <c r="U4" s="44" t="s">
        <v>63</v>
      </c>
      <c r="V4" s="46" t="s">
        <v>27</v>
      </c>
      <c r="W4" s="44" t="s">
        <v>26</v>
      </c>
      <c r="X4" s="44" t="s">
        <v>63</v>
      </c>
      <c r="Y4" s="46" t="s">
        <v>27</v>
      </c>
      <c r="Z4" s="44" t="s">
        <v>26</v>
      </c>
      <c r="AA4" s="44" t="s">
        <v>63</v>
      </c>
      <c r="AB4" s="46" t="s">
        <v>27</v>
      </c>
      <c r="AC4" s="44" t="s">
        <v>26</v>
      </c>
      <c r="AD4" s="44" t="s">
        <v>63</v>
      </c>
      <c r="AE4" s="46" t="s">
        <v>27</v>
      </c>
      <c r="AF4" s="44" t="s">
        <v>26</v>
      </c>
      <c r="AG4" s="44" t="s">
        <v>63</v>
      </c>
      <c r="AH4" s="46" t="s">
        <v>27</v>
      </c>
      <c r="AI4" s="44" t="s">
        <v>26</v>
      </c>
      <c r="AJ4" s="44" t="s">
        <v>63</v>
      </c>
      <c r="AK4" s="46" t="s">
        <v>27</v>
      </c>
      <c r="AL4" s="44" t="s">
        <v>26</v>
      </c>
      <c r="AM4" s="44" t="s">
        <v>63</v>
      </c>
      <c r="AN4" s="46" t="s">
        <v>27</v>
      </c>
      <c r="AO4" s="44" t="s">
        <v>26</v>
      </c>
      <c r="AP4" s="44" t="s">
        <v>63</v>
      </c>
      <c r="AQ4" s="46" t="s">
        <v>27</v>
      </c>
      <c r="AR4" s="44" t="s">
        <v>26</v>
      </c>
      <c r="AS4" s="44" t="s">
        <v>63</v>
      </c>
      <c r="AT4" s="46" t="s">
        <v>27</v>
      </c>
      <c r="AU4" s="44" t="s">
        <v>26</v>
      </c>
      <c r="AV4" s="44" t="s">
        <v>63</v>
      </c>
      <c r="AW4" s="46" t="s">
        <v>27</v>
      </c>
      <c r="AX4" s="44" t="s">
        <v>26</v>
      </c>
      <c r="AY4" s="44" t="s">
        <v>63</v>
      </c>
      <c r="AZ4" s="46" t="s">
        <v>27</v>
      </c>
      <c r="BA4" s="44" t="s">
        <v>26</v>
      </c>
      <c r="BB4" s="44" t="s">
        <v>63</v>
      </c>
      <c r="BC4" s="46" t="s">
        <v>27</v>
      </c>
      <c r="BD4" s="44" t="s">
        <v>26</v>
      </c>
      <c r="BE4" s="44" t="s">
        <v>63</v>
      </c>
      <c r="BF4" s="46" t="s">
        <v>27</v>
      </c>
      <c r="BG4" s="44" t="s">
        <v>26</v>
      </c>
      <c r="BH4" s="44" t="s">
        <v>63</v>
      </c>
      <c r="BI4" s="46" t="s">
        <v>27</v>
      </c>
      <c r="BJ4" s="44" t="s">
        <v>26</v>
      </c>
      <c r="BK4" s="44" t="s">
        <v>63</v>
      </c>
      <c r="BL4" s="46" t="s">
        <v>27</v>
      </c>
      <c r="BM4" s="44" t="s">
        <v>26</v>
      </c>
      <c r="BN4" s="44" t="s">
        <v>63</v>
      </c>
      <c r="BO4" s="46" t="s">
        <v>27</v>
      </c>
      <c r="BP4" s="44" t="s">
        <v>26</v>
      </c>
      <c r="BQ4" s="44" t="s">
        <v>63</v>
      </c>
      <c r="BR4" s="46" t="s">
        <v>27</v>
      </c>
      <c r="BS4" s="44" t="s">
        <v>26</v>
      </c>
      <c r="BT4" s="44" t="s">
        <v>63</v>
      </c>
      <c r="BU4" s="46" t="s">
        <v>27</v>
      </c>
      <c r="BV4" s="44" t="s">
        <v>26</v>
      </c>
      <c r="BW4" s="44" t="s">
        <v>63</v>
      </c>
      <c r="BX4" s="46" t="s">
        <v>27</v>
      </c>
      <c r="BY4" s="44" t="s">
        <v>26</v>
      </c>
      <c r="BZ4" s="44" t="s">
        <v>63</v>
      </c>
      <c r="CA4" s="46" t="s">
        <v>27</v>
      </c>
      <c r="CB4" s="44" t="s">
        <v>26</v>
      </c>
      <c r="CC4" s="44" t="s">
        <v>63</v>
      </c>
      <c r="CD4" s="46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7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>IF(E6&gt;0,F6/E6,0)</f>
        <v>0</v>
      </c>
      <c r="H6" s="26"/>
      <c r="I6" s="26"/>
      <c r="J6" s="25">
        <f>IF(H6&gt;0,I6/H6,0)</f>
        <v>0</v>
      </c>
      <c r="K6" s="26"/>
      <c r="L6" s="26"/>
      <c r="M6" s="25">
        <f>IF(K6&gt;0,L6/K6,0)</f>
        <v>0</v>
      </c>
      <c r="N6" s="26"/>
      <c r="O6" s="26"/>
      <c r="P6" s="25">
        <f>IF(N6&gt;0,O6/N6,0)</f>
        <v>0</v>
      </c>
      <c r="Q6" s="26"/>
      <c r="R6" s="26"/>
      <c r="S6" s="25">
        <f>IF(Q6&gt;0,R6/Q6,0)</f>
        <v>0</v>
      </c>
      <c r="T6" s="26"/>
      <c r="U6" s="26"/>
      <c r="V6" s="25">
        <f>IF(T6&gt;0,U6/T6,0)</f>
        <v>0</v>
      </c>
      <c r="W6" s="26"/>
      <c r="X6" s="26"/>
      <c r="Y6" s="25">
        <f>IF(W6&gt;0,X6/W6,0)</f>
        <v>0</v>
      </c>
      <c r="Z6" s="26"/>
      <c r="AA6" s="26"/>
      <c r="AB6" s="25">
        <f>IF(Z6&gt;0,AA6/Z6,0)</f>
        <v>0</v>
      </c>
      <c r="AC6" s="26"/>
      <c r="AD6" s="26"/>
      <c r="AE6" s="25">
        <f>IF(AC6&gt;0,AD6/AC6,0)</f>
        <v>0</v>
      </c>
      <c r="AF6" s="26"/>
      <c r="AG6" s="26"/>
      <c r="AH6" s="25">
        <f>IF(AF6&gt;0,AG6/AF6,0)</f>
        <v>0</v>
      </c>
      <c r="AI6" s="26"/>
      <c r="AJ6" s="26"/>
      <c r="AK6" s="11">
        <f>IF(AI6&gt;0,AJ6/AI6,0)</f>
        <v>0</v>
      </c>
      <c r="AL6" s="26"/>
      <c r="AM6" s="26"/>
      <c r="AN6" s="12">
        <f>IF(AL6&gt;0,AM6/AL6,0)</f>
        <v>0</v>
      </c>
      <c r="AO6" s="26"/>
      <c r="AP6" s="26"/>
      <c r="AQ6" s="12">
        <f>IF(AO6&gt;0,AP6/AO6,0)</f>
        <v>0</v>
      </c>
      <c r="AR6" s="26"/>
      <c r="AS6" s="26"/>
      <c r="AT6" s="12">
        <f>IF(AR6&gt;0,AS6/AR6,0)</f>
        <v>0</v>
      </c>
      <c r="AU6" s="26"/>
      <c r="AV6" s="26"/>
      <c r="AW6" s="12">
        <f>IF(AU6&gt;0,AV6/AU6,0)</f>
        <v>0</v>
      </c>
      <c r="AX6" s="26"/>
      <c r="AY6" s="26"/>
      <c r="AZ6" s="12">
        <f>IF(AX6&gt;0,AY6/AX6,0)</f>
        <v>0</v>
      </c>
      <c r="BA6" s="26"/>
      <c r="BB6" s="26"/>
      <c r="BC6" s="12">
        <f>IF(BA6&gt;0,BB6/BA6,0)</f>
        <v>0</v>
      </c>
      <c r="BD6" s="26"/>
      <c r="BE6" s="26"/>
      <c r="BF6" s="12">
        <f>IF(BD6&gt;0,BE6/BD6,0)</f>
        <v>0</v>
      </c>
      <c r="BG6" s="26"/>
      <c r="BH6" s="26"/>
      <c r="BI6" s="12">
        <f>IF(BG6&gt;0,BH6/BG6,0)</f>
        <v>0</v>
      </c>
      <c r="BJ6" s="26"/>
      <c r="BK6" s="26"/>
      <c r="BL6" s="12">
        <f>IF(BJ6&gt;0,BK6/BJ6,0)</f>
        <v>0</v>
      </c>
      <c r="BM6" s="26"/>
      <c r="BN6" s="26"/>
      <c r="BO6" s="12">
        <f>IF(BM6&gt;0,BN6/BM6,0)</f>
        <v>0</v>
      </c>
      <c r="BP6" s="26"/>
      <c r="BQ6" s="26"/>
      <c r="BR6" s="12">
        <f>IF(BP6&gt;0,BQ6/BP6,0)</f>
        <v>0</v>
      </c>
      <c r="BS6" s="26"/>
      <c r="BT6" s="26"/>
      <c r="BU6" s="12">
        <f>IF(BS6&gt;0,BT6/BS6,0)</f>
        <v>0</v>
      </c>
      <c r="BV6" s="26"/>
      <c r="BW6" s="26"/>
      <c r="BX6" s="25">
        <f>IF(BV6&gt;0,BW6/BV6,0)</f>
        <v>0</v>
      </c>
      <c r="BY6" s="24"/>
      <c r="BZ6" s="24"/>
      <c r="CA6" s="12">
        <f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>IF(CB6&gt;0,CC6/CB6,0)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ref="D7:D27" si="0">IF(B7&gt;0,C7/B7,0)</f>
        <v>0</v>
      </c>
      <c r="E7" s="26"/>
      <c r="F7" s="26"/>
      <c r="G7" s="25">
        <f t="shared" ref="G7:G27" si="1">IF(E7&gt;0,F7/E7,0)</f>
        <v>0</v>
      </c>
      <c r="H7" s="26"/>
      <c r="I7" s="26"/>
      <c r="J7" s="25">
        <f t="shared" ref="J7:J27" si="2">IF(H7&gt;0,I7/H7,0)</f>
        <v>0</v>
      </c>
      <c r="K7" s="26"/>
      <c r="L7" s="26"/>
      <c r="M7" s="25">
        <f t="shared" ref="M7:M27" si="3">IF(K7&gt;0,L7/K7,0)</f>
        <v>0</v>
      </c>
      <c r="N7" s="26"/>
      <c r="O7" s="26"/>
      <c r="P7" s="25">
        <f t="shared" ref="P7:P27" si="4">IF(N7&gt;0,O7/N7,0)</f>
        <v>0</v>
      </c>
      <c r="Q7" s="26"/>
      <c r="R7" s="26"/>
      <c r="S7" s="25">
        <f t="shared" ref="S7:S27" si="5">IF(Q7&gt;0,R7/Q7,0)</f>
        <v>0</v>
      </c>
      <c r="T7" s="26"/>
      <c r="U7" s="26"/>
      <c r="V7" s="25">
        <f t="shared" ref="V7:V27" si="6">IF(T7&gt;0,U7/T7,0)</f>
        <v>0</v>
      </c>
      <c r="W7" s="26"/>
      <c r="X7" s="26"/>
      <c r="Y7" s="25">
        <f t="shared" ref="Y7:Y27" si="7">IF(W7&gt;0,X7/W7,0)</f>
        <v>0</v>
      </c>
      <c r="Z7" s="26"/>
      <c r="AA7" s="26"/>
      <c r="AB7" s="25">
        <f t="shared" ref="AB7:AB27" si="8">IF(Z7&gt;0,AA7/Z7,0)</f>
        <v>0</v>
      </c>
      <c r="AC7" s="26"/>
      <c r="AD7" s="26"/>
      <c r="AE7" s="25">
        <f t="shared" ref="AE7:AE27" si="9">IF(AC7&gt;0,AD7/AC7,0)</f>
        <v>0</v>
      </c>
      <c r="AF7" s="26"/>
      <c r="AG7" s="26"/>
      <c r="AH7" s="25">
        <f t="shared" ref="AH7:AH27" si="10">IF(AF7&gt;0,AG7/AF7,0)</f>
        <v>0</v>
      </c>
      <c r="AI7" s="26"/>
      <c r="AJ7" s="26"/>
      <c r="AK7" s="11">
        <f t="shared" ref="AK7:AK27" si="11">IF(AI7&gt;0,AJ7/AI7,0)</f>
        <v>0</v>
      </c>
      <c r="AL7" s="26"/>
      <c r="AM7" s="26"/>
      <c r="AN7" s="12">
        <f t="shared" ref="AN7:AN27" si="12">IF(AL7&gt;0,AM7/AL7,0)</f>
        <v>0</v>
      </c>
      <c r="AO7" s="26"/>
      <c r="AP7" s="26"/>
      <c r="AQ7" s="12">
        <f t="shared" ref="AQ7:AQ27" si="13">IF(AO7&gt;0,AP7/AO7,0)</f>
        <v>0</v>
      </c>
      <c r="AR7" s="26"/>
      <c r="AS7" s="26"/>
      <c r="AT7" s="12">
        <f t="shared" ref="AT7:AT27" si="14">IF(AR7&gt;0,AS7/AR7,0)</f>
        <v>0</v>
      </c>
      <c r="AU7" s="26"/>
      <c r="AV7" s="26"/>
      <c r="AW7" s="12">
        <f t="shared" ref="AW7:AW27" si="15">IF(AU7&gt;0,AV7/AU7,0)</f>
        <v>0</v>
      </c>
      <c r="AX7" s="26"/>
      <c r="AY7" s="26"/>
      <c r="AZ7" s="12">
        <f t="shared" ref="AZ7:AZ27" si="16">IF(AX7&gt;0,AY7/AX7,0)</f>
        <v>0</v>
      </c>
      <c r="BA7" s="26"/>
      <c r="BB7" s="26"/>
      <c r="BC7" s="12">
        <f t="shared" ref="BC7:BC27" si="17">IF(BA7&gt;0,BB7/BA7,0)</f>
        <v>0</v>
      </c>
      <c r="BD7" s="26"/>
      <c r="BE7" s="26"/>
      <c r="BF7" s="12">
        <f t="shared" ref="BF7:BF27" si="18">IF(BD7&gt;0,BE7/BD7,0)</f>
        <v>0</v>
      </c>
      <c r="BG7" s="26"/>
      <c r="BH7" s="26"/>
      <c r="BI7" s="25">
        <f t="shared" ref="BI7:BI27" si="19">IF(BG7&gt;0,BH7/BG7,0)</f>
        <v>0</v>
      </c>
      <c r="BJ7" s="26"/>
      <c r="BK7" s="26"/>
      <c r="BL7" s="12">
        <f t="shared" ref="BL7:BL27" si="20">IF(BJ7&gt;0,BK7/BJ7,0)</f>
        <v>0</v>
      </c>
      <c r="BM7" s="26"/>
      <c r="BN7" s="26"/>
      <c r="BO7" s="25">
        <f t="shared" ref="BO7:BO27" si="21">IF(BM7&gt;0,BN7/BM7,0)</f>
        <v>0</v>
      </c>
      <c r="BP7" s="26"/>
      <c r="BQ7" s="26"/>
      <c r="BR7" s="12">
        <f t="shared" ref="BR7:BR27" si="22">IF(BP7&gt;0,BQ7/BP7,0)</f>
        <v>0</v>
      </c>
      <c r="BS7" s="26"/>
      <c r="BT7" s="26"/>
      <c r="BU7" s="12">
        <f t="shared" ref="BU7:BU27" si="23">IF(BS7&gt;0,BT7/BS7,0)</f>
        <v>0</v>
      </c>
      <c r="BV7" s="26"/>
      <c r="BW7" s="26"/>
      <c r="BX7" s="25">
        <f t="shared" ref="BX7:BX27" si="24">IF(BV7&gt;0,BW7/BV7,0)</f>
        <v>0</v>
      </c>
      <c r="BY7" s="24"/>
      <c r="BZ7" s="24"/>
      <c r="CA7" s="12">
        <f t="shared" ref="CA7:CA27" si="25">IF(BY7&gt;0,BZ7/BY7,0)</f>
        <v>0</v>
      </c>
      <c r="CB7" s="3">
        <f>B7+E7+H7+K7+N7+Q7+T7+W7+Z7+AC7+AF7+AI7+AL7+AO7+AR7+AU7+AX7+BA7+BD7+BG7+BJ7+BM7+BP7+BS7+BV7+BY7</f>
        <v>0</v>
      </c>
      <c r="CC7" s="3">
        <f t="shared" ref="CC7:CC11" si="26">BZ7+BW7+BT7+BQ7+BN7+BK7+BH7+BE7+BB7+AY7+AV7+AS7+AP7+AM7+AJ7+AG7+AD7+AA7+X7+U7+R7+O7+L7+I7+F7+C7</f>
        <v>0</v>
      </c>
      <c r="CD7" s="19">
        <f t="shared" ref="CD7:CD27" si="27">IF(CB7&gt;0,CC7/CB7,0)</f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 t="shared" ref="CB8:CB10" si="28">B8+E8+H8+K8+N8+Q8+T8+W8+Z8+AC8+AF8+AI8+AL8+AO8+AR8+AU8+AX8+BA8+BD8+BG8+BJ8+BM8+BP8+BS8+BV8+BY8</f>
        <v>0</v>
      </c>
      <c r="CC8" s="3">
        <f t="shared" si="26"/>
        <v>0</v>
      </c>
      <c r="CD8" s="19">
        <f t="shared" si="27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 t="shared" si="28"/>
        <v>0</v>
      </c>
      <c r="CC9" s="3">
        <f t="shared" si="26"/>
        <v>0</v>
      </c>
      <c r="CD9" s="19">
        <f t="shared" si="27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 t="shared" si="28"/>
        <v>0</v>
      </c>
      <c r="CC10" s="3">
        <f t="shared" si="26"/>
        <v>0</v>
      </c>
      <c r="CD10" s="19">
        <f t="shared" si="27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6"/>
        <v>0</v>
      </c>
      <c r="CD11" s="19">
        <f t="shared" si="27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>BZ12+BW12+BT12+BQ12+BN12+BK12+BH12+BE12+BB12+AY12+AV12+AS12+AP12+AM12+AJ12+AG12+AD12+AA12+X12+U12+R12+O12+L12+I12+F12+C12</f>
        <v>0</v>
      </c>
      <c r="CD12" s="16">
        <f t="shared" si="27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43"/>
      <c r="L13" s="43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9">BY13+BV13+BS13+BP13+BM13+BJ13+BG13+BD13+BA13+AX13+AU13+AR13+AO13+AL13+AI13+AF13+AC13+Z13+W13+T13+Q13+N13+K13+H13+E13+B13</f>
        <v>0</v>
      </c>
      <c r="CC13" s="3">
        <f t="shared" si="29"/>
        <v>0</v>
      </c>
      <c r="CD13" s="19">
        <f t="shared" si="27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43"/>
      <c r="L14" s="43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9"/>
        <v>0</v>
      </c>
      <c r="CC14" s="3">
        <f t="shared" si="29"/>
        <v>0</v>
      </c>
      <c r="CD14" s="19">
        <f t="shared" si="27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43"/>
      <c r="L15" s="43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9"/>
        <v>0</v>
      </c>
      <c r="CC15" s="3">
        <f t="shared" si="29"/>
        <v>0</v>
      </c>
      <c r="CD15" s="19">
        <f t="shared" si="27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43"/>
      <c r="L16" s="43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9"/>
        <v>0</v>
      </c>
      <c r="CC16" s="3">
        <f t="shared" si="29"/>
        <v>0</v>
      </c>
      <c r="CD16" s="19">
        <f t="shared" si="27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43"/>
      <c r="L17" s="43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9"/>
        <v>0</v>
      </c>
      <c r="CC17" s="3">
        <f t="shared" si="29"/>
        <v>0</v>
      </c>
      <c r="CD17" s="19">
        <f t="shared" si="27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43"/>
      <c r="L18" s="43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9"/>
        <v>0</v>
      </c>
      <c r="CC18" s="3">
        <f t="shared" si="29"/>
        <v>0</v>
      </c>
      <c r="CD18" s="19">
        <f t="shared" si="27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43"/>
      <c r="L19" s="43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9"/>
        <v>0</v>
      </c>
      <c r="CC19" s="3">
        <f>BZ19+BW19+BT19+BQ19+BN19+BK19+BH19+BE19+BB19+AY19+AV19+AS19+AP19+AM19+AJ19+AG19+AD19+AA19+X19+U19+R19+O19+L19+I19+F19+C19</f>
        <v>0</v>
      </c>
      <c r="CD19" s="19">
        <f t="shared" si="27"/>
        <v>0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43"/>
      <c r="L20" s="43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9"/>
        <v>0</v>
      </c>
      <c r="CC20" s="3">
        <f t="shared" si="29"/>
        <v>0</v>
      </c>
      <c r="CD20" s="19">
        <f t="shared" si="27"/>
        <v>0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43"/>
      <c r="L21" s="43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9"/>
        <v>0</v>
      </c>
      <c r="CC21" s="3">
        <f t="shared" si="29"/>
        <v>0</v>
      </c>
      <c r="CD21" s="19">
        <f t="shared" si="27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43"/>
      <c r="L22" s="43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9"/>
        <v>0</v>
      </c>
      <c r="CC22" s="3">
        <f t="shared" si="29"/>
        <v>0</v>
      </c>
      <c r="CD22" s="19">
        <f t="shared" si="27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43"/>
      <c r="L23" s="43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9"/>
        <v>0</v>
      </c>
      <c r="CC23" s="3">
        <f>C23+F23+I23+L23+O23+R23+U23+X23+AA23+AD23+AG23+AJ23+AM23+AP23+AS23+AV23+AY23+BB23+BE23+BH23+BK23+BN23+BQ23+BT23+BW23+BZ23</f>
        <v>0</v>
      </c>
      <c r="CD23" s="19">
        <f t="shared" si="27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43"/>
      <c r="L24" s="43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9"/>
        <v>0</v>
      </c>
      <c r="CC24" s="3">
        <f>C24+F24+I24+L24+O24+R24+U24+X24+AA24+AD24+AG24+AJ24+AM24+AP24+AS24+AV24+AY24+BB24+BE24+BH24+BK24+BN24+BQ24+BT24+BW24+BZ24</f>
        <v>0</v>
      </c>
      <c r="CD24" s="19">
        <f t="shared" si="27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/>
      <c r="C25" s="26"/>
      <c r="D25" s="25">
        <f t="shared" si="0"/>
        <v>0</v>
      </c>
      <c r="E25" s="26"/>
      <c r="F25" s="26"/>
      <c r="G25" s="32">
        <f t="shared" si="1"/>
        <v>0</v>
      </c>
      <c r="H25" s="26"/>
      <c r="I25" s="26"/>
      <c r="J25" s="25">
        <f t="shared" si="2"/>
        <v>0</v>
      </c>
      <c r="K25" s="43"/>
      <c r="L25" s="43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9"/>
        <v>0</v>
      </c>
      <c r="CC25" s="3">
        <f>C25+F25+I25+L25+O25+R25+U25+X25+AA25+AD25+AG25+AJ25+AM25+AP25+AS25+AV25+AY25+BB25+BE25+BH25+BK25+BN25+BQ25+BT25+BW25+BZ25</f>
        <v>0</v>
      </c>
      <c r="CD25" s="19">
        <f t="shared" si="27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32">
        <f t="shared" si="1"/>
        <v>0</v>
      </c>
      <c r="H26" s="24"/>
      <c r="I26" s="24"/>
      <c r="J26" s="25">
        <f t="shared" si="2"/>
        <v>0</v>
      </c>
      <c r="K26" s="35"/>
      <c r="L26" s="35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9"/>
        <v>0</v>
      </c>
      <c r="CC26" s="3">
        <f>C26+F26+I26+L26+O26+R26+U26+X26+AA26+AD26+AG26+AJ26+AM26+AP26+AS26+AV26+AY26+BB26+BE26+BH26+BK26+BN26+BQ26+BT26+BW26+BZ26</f>
        <v>0</v>
      </c>
      <c r="CD26" s="19">
        <f t="shared" si="27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 t="shared" si="29"/>
        <v>0</v>
      </c>
      <c r="CC27" s="3">
        <f>BZ27+BW27+BT27+BQ27+BN27+BK27+BH27+BE27+BB27+AY27+AV27+AS27+AP27+AM27+AJ27+AG27+AD27+AA27+X27+U27+R27+O27+L27+I27+F27+C27</f>
        <v>0</v>
      </c>
      <c r="CD27" s="19">
        <f t="shared" si="27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9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:CD28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8" t="s">
        <v>79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9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66</v>
      </c>
      <c r="D4" s="46" t="s">
        <v>27</v>
      </c>
      <c r="E4" s="44" t="s">
        <v>26</v>
      </c>
      <c r="F4" s="44" t="s">
        <v>66</v>
      </c>
      <c r="G4" s="46" t="s">
        <v>27</v>
      </c>
      <c r="H4" s="44" t="s">
        <v>26</v>
      </c>
      <c r="I4" s="44" t="s">
        <v>66</v>
      </c>
      <c r="J4" s="46" t="s">
        <v>27</v>
      </c>
      <c r="K4" s="44" t="s">
        <v>26</v>
      </c>
      <c r="L4" s="44" t="s">
        <v>66</v>
      </c>
      <c r="M4" s="46" t="s">
        <v>27</v>
      </c>
      <c r="N4" s="44" t="s">
        <v>26</v>
      </c>
      <c r="O4" s="44" t="s">
        <v>66</v>
      </c>
      <c r="P4" s="46" t="s">
        <v>27</v>
      </c>
      <c r="Q4" s="44" t="s">
        <v>26</v>
      </c>
      <c r="R4" s="44" t="s">
        <v>66</v>
      </c>
      <c r="S4" s="46" t="s">
        <v>27</v>
      </c>
      <c r="T4" s="44" t="s">
        <v>26</v>
      </c>
      <c r="U4" s="44" t="s">
        <v>66</v>
      </c>
      <c r="V4" s="46" t="s">
        <v>27</v>
      </c>
      <c r="W4" s="44" t="s">
        <v>26</v>
      </c>
      <c r="X4" s="44" t="s">
        <v>66</v>
      </c>
      <c r="Y4" s="46" t="s">
        <v>27</v>
      </c>
      <c r="Z4" s="44" t="s">
        <v>26</v>
      </c>
      <c r="AA4" s="44" t="s">
        <v>66</v>
      </c>
      <c r="AB4" s="46" t="s">
        <v>27</v>
      </c>
      <c r="AC4" s="44" t="s">
        <v>26</v>
      </c>
      <c r="AD4" s="44" t="s">
        <v>66</v>
      </c>
      <c r="AE4" s="46" t="s">
        <v>27</v>
      </c>
      <c r="AF4" s="44" t="s">
        <v>26</v>
      </c>
      <c r="AG4" s="44" t="s">
        <v>66</v>
      </c>
      <c r="AH4" s="46" t="s">
        <v>27</v>
      </c>
      <c r="AI4" s="44" t="s">
        <v>26</v>
      </c>
      <c r="AJ4" s="44" t="s">
        <v>66</v>
      </c>
      <c r="AK4" s="46" t="s">
        <v>27</v>
      </c>
      <c r="AL4" s="44" t="s">
        <v>26</v>
      </c>
      <c r="AM4" s="44" t="s">
        <v>66</v>
      </c>
      <c r="AN4" s="46" t="s">
        <v>27</v>
      </c>
      <c r="AO4" s="44" t="s">
        <v>26</v>
      </c>
      <c r="AP4" s="44" t="s">
        <v>66</v>
      </c>
      <c r="AQ4" s="46" t="s">
        <v>27</v>
      </c>
      <c r="AR4" s="44" t="s">
        <v>26</v>
      </c>
      <c r="AS4" s="44" t="s">
        <v>66</v>
      </c>
      <c r="AT4" s="46" t="s">
        <v>27</v>
      </c>
      <c r="AU4" s="44" t="s">
        <v>26</v>
      </c>
      <c r="AV4" s="44" t="s">
        <v>66</v>
      </c>
      <c r="AW4" s="46" t="s">
        <v>27</v>
      </c>
      <c r="AX4" s="44" t="s">
        <v>26</v>
      </c>
      <c r="AY4" s="44" t="s">
        <v>66</v>
      </c>
      <c r="AZ4" s="46" t="s">
        <v>27</v>
      </c>
      <c r="BA4" s="44" t="s">
        <v>26</v>
      </c>
      <c r="BB4" s="44" t="s">
        <v>66</v>
      </c>
      <c r="BC4" s="46" t="s">
        <v>27</v>
      </c>
      <c r="BD4" s="44" t="s">
        <v>26</v>
      </c>
      <c r="BE4" s="44" t="s">
        <v>66</v>
      </c>
      <c r="BF4" s="46" t="s">
        <v>27</v>
      </c>
      <c r="BG4" s="44" t="s">
        <v>26</v>
      </c>
      <c r="BH4" s="44" t="s">
        <v>66</v>
      </c>
      <c r="BI4" s="46" t="s">
        <v>27</v>
      </c>
      <c r="BJ4" s="44" t="s">
        <v>26</v>
      </c>
      <c r="BK4" s="44" t="s">
        <v>66</v>
      </c>
      <c r="BL4" s="46" t="s">
        <v>27</v>
      </c>
      <c r="BM4" s="44" t="s">
        <v>26</v>
      </c>
      <c r="BN4" s="44" t="s">
        <v>66</v>
      </c>
      <c r="BO4" s="46" t="s">
        <v>27</v>
      </c>
      <c r="BP4" s="44" t="s">
        <v>26</v>
      </c>
      <c r="BQ4" s="44" t="s">
        <v>66</v>
      </c>
      <c r="BR4" s="46" t="s">
        <v>27</v>
      </c>
      <c r="BS4" s="44" t="s">
        <v>26</v>
      </c>
      <c r="BT4" s="44" t="s">
        <v>66</v>
      </c>
      <c r="BU4" s="46" t="s">
        <v>27</v>
      </c>
      <c r="BV4" s="44" t="s">
        <v>26</v>
      </c>
      <c r="BW4" s="44" t="s">
        <v>66</v>
      </c>
      <c r="BX4" s="46" t="s">
        <v>27</v>
      </c>
      <c r="BY4" s="44" t="s">
        <v>26</v>
      </c>
      <c r="BZ4" s="44" t="s">
        <v>66</v>
      </c>
      <c r="CA4" s="46" t="s">
        <v>27</v>
      </c>
      <c r="CB4" s="44" t="s">
        <v>26</v>
      </c>
      <c r="CC4" s="44" t="s">
        <v>66</v>
      </c>
      <c r="CD4" s="46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7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>IF(E6&gt;0,F6/E6,0)</f>
        <v>0</v>
      </c>
      <c r="H6" s="26"/>
      <c r="I6" s="26"/>
      <c r="J6" s="25">
        <f>IF(H6&gt;0,I6/H6,0)</f>
        <v>0</v>
      </c>
      <c r="K6" s="26"/>
      <c r="L6" s="26"/>
      <c r="M6" s="25">
        <f>IF(K6&gt;0,L6/K6,0)</f>
        <v>0</v>
      </c>
      <c r="N6" s="26"/>
      <c r="O6" s="26"/>
      <c r="P6" s="25">
        <f>IF(N6&gt;0,O6/N6,0)</f>
        <v>0</v>
      </c>
      <c r="Q6" s="26"/>
      <c r="R6" s="26"/>
      <c r="S6" s="25">
        <f>IF(Q6&gt;0,R6/Q6,0)</f>
        <v>0</v>
      </c>
      <c r="T6" s="26"/>
      <c r="U6" s="26"/>
      <c r="V6" s="25">
        <f>IF(T6&gt;0,U6/T6,0)</f>
        <v>0</v>
      </c>
      <c r="W6" s="26"/>
      <c r="X6" s="26"/>
      <c r="Y6" s="25">
        <f>IF(W6&gt;0,X6/W6,0)</f>
        <v>0</v>
      </c>
      <c r="Z6" s="26"/>
      <c r="AA6" s="26"/>
      <c r="AB6" s="25">
        <f>IF(Z6&gt;0,AA6/Z6,0)</f>
        <v>0</v>
      </c>
      <c r="AC6" s="26"/>
      <c r="AD6" s="26"/>
      <c r="AE6" s="25">
        <f>IF(AC6&gt;0,AD6/AC6,0)</f>
        <v>0</v>
      </c>
      <c r="AF6" s="26"/>
      <c r="AG6" s="26"/>
      <c r="AH6" s="25">
        <f>IF(AF6&gt;0,AG6/AF6,0)</f>
        <v>0</v>
      </c>
      <c r="AI6" s="26"/>
      <c r="AJ6" s="26"/>
      <c r="AK6" s="11">
        <f>IF(AI6&gt;0,AJ6/AI6,0)</f>
        <v>0</v>
      </c>
      <c r="AL6" s="26"/>
      <c r="AM6" s="26"/>
      <c r="AN6" s="12">
        <f>IF(AL6&gt;0,AM6/AL6,0)</f>
        <v>0</v>
      </c>
      <c r="AO6" s="26"/>
      <c r="AP6" s="26"/>
      <c r="AQ6" s="12">
        <f>IF(AO6&gt;0,AP6/AO6,0)</f>
        <v>0</v>
      </c>
      <c r="AR6" s="26"/>
      <c r="AS6" s="26"/>
      <c r="AT6" s="12">
        <f>IF(AR6&gt;0,AS6/AR6,0)</f>
        <v>0</v>
      </c>
      <c r="AU6" s="26"/>
      <c r="AV6" s="26"/>
      <c r="AW6" s="12">
        <f>IF(AU6&gt;0,AV6/AU6,0)</f>
        <v>0</v>
      </c>
      <c r="AX6" s="26"/>
      <c r="AY6" s="26"/>
      <c r="AZ6" s="12">
        <f>IF(AX6&gt;0,AY6/AX6,0)</f>
        <v>0</v>
      </c>
      <c r="BA6" s="26"/>
      <c r="BB6" s="26"/>
      <c r="BC6" s="12">
        <f>IF(BA6&gt;0,BB6/BA6,0)</f>
        <v>0</v>
      </c>
      <c r="BD6" s="26"/>
      <c r="BE6" s="26"/>
      <c r="BF6" s="12">
        <f>IF(BD6&gt;0,BE6/BD6,0)</f>
        <v>0</v>
      </c>
      <c r="BG6" s="26"/>
      <c r="BH6" s="26"/>
      <c r="BI6" s="12">
        <f>IF(BG6&gt;0,BH6/BG6,0)</f>
        <v>0</v>
      </c>
      <c r="BJ6" s="26"/>
      <c r="BK6" s="26"/>
      <c r="BL6" s="12">
        <f>IF(BJ6&gt;0,BK6/BJ6,0)</f>
        <v>0</v>
      </c>
      <c r="BM6" s="26"/>
      <c r="BN6" s="26"/>
      <c r="BO6" s="12">
        <f>IF(BM6&gt;0,BN6/BM6,0)</f>
        <v>0</v>
      </c>
      <c r="BP6" s="26"/>
      <c r="BQ6" s="26"/>
      <c r="BR6" s="12">
        <f>IF(BP6&gt;0,BQ6/BP6,0)</f>
        <v>0</v>
      </c>
      <c r="BS6" s="26"/>
      <c r="BT6" s="26"/>
      <c r="BU6" s="12">
        <f>IF(BS6&gt;0,BT6/BS6,0)</f>
        <v>0</v>
      </c>
      <c r="BV6" s="26"/>
      <c r="BW6" s="26"/>
      <c r="BX6" s="25">
        <f>IF(BV6&gt;0,BW6/BV6,0)</f>
        <v>0</v>
      </c>
      <c r="BY6" s="24"/>
      <c r="BZ6" s="24"/>
      <c r="CA6" s="12">
        <f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>IF(CB6&gt;0,CC6/CB6,0)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ref="D7:D27" si="0">IF(B7&gt;0,C7/B7,0)</f>
        <v>0</v>
      </c>
      <c r="E7" s="26"/>
      <c r="F7" s="26"/>
      <c r="G7" s="25">
        <f t="shared" ref="G7:G27" si="1">IF(E7&gt;0,F7/E7,0)</f>
        <v>0</v>
      </c>
      <c r="H7" s="26"/>
      <c r="I7" s="26"/>
      <c r="J7" s="25">
        <f t="shared" ref="J7:J27" si="2">IF(H7&gt;0,I7/H7,0)</f>
        <v>0</v>
      </c>
      <c r="K7" s="26"/>
      <c r="L7" s="26"/>
      <c r="M7" s="25">
        <f t="shared" ref="M7:M27" si="3">IF(K7&gt;0,L7/K7,0)</f>
        <v>0</v>
      </c>
      <c r="N7" s="26"/>
      <c r="O7" s="26"/>
      <c r="P7" s="25">
        <f t="shared" ref="P7:P27" si="4">IF(N7&gt;0,O7/N7,0)</f>
        <v>0</v>
      </c>
      <c r="Q7" s="26"/>
      <c r="R7" s="26"/>
      <c r="S7" s="25">
        <f t="shared" ref="S7:S27" si="5">IF(Q7&gt;0,R7/Q7,0)</f>
        <v>0</v>
      </c>
      <c r="T7" s="26"/>
      <c r="U7" s="26"/>
      <c r="V7" s="25">
        <f t="shared" ref="V7:V27" si="6">IF(T7&gt;0,U7/T7,0)</f>
        <v>0</v>
      </c>
      <c r="W7" s="26"/>
      <c r="X7" s="26"/>
      <c r="Y7" s="25">
        <f t="shared" ref="Y7:Y27" si="7">IF(W7&gt;0,X7/W7,0)</f>
        <v>0</v>
      </c>
      <c r="Z7" s="26"/>
      <c r="AA7" s="26"/>
      <c r="AB7" s="25">
        <f t="shared" ref="AB7:AB27" si="8">IF(Z7&gt;0,AA7/Z7,0)</f>
        <v>0</v>
      </c>
      <c r="AC7" s="26"/>
      <c r="AD7" s="26"/>
      <c r="AE7" s="25">
        <f t="shared" ref="AE7:AE27" si="9">IF(AC7&gt;0,AD7/AC7,0)</f>
        <v>0</v>
      </c>
      <c r="AF7" s="26"/>
      <c r="AG7" s="26"/>
      <c r="AH7" s="25">
        <f t="shared" ref="AH7:AH27" si="10">IF(AF7&gt;0,AG7/AF7,0)</f>
        <v>0</v>
      </c>
      <c r="AI7" s="26"/>
      <c r="AJ7" s="26"/>
      <c r="AK7" s="11">
        <f t="shared" ref="AK7:AK27" si="11">IF(AI7&gt;0,AJ7/AI7,0)</f>
        <v>0</v>
      </c>
      <c r="AL7" s="26"/>
      <c r="AM7" s="26"/>
      <c r="AN7" s="12">
        <f t="shared" ref="AN7:AN27" si="12">IF(AL7&gt;0,AM7/AL7,0)</f>
        <v>0</v>
      </c>
      <c r="AO7" s="26"/>
      <c r="AP7" s="26"/>
      <c r="AQ7" s="12">
        <f t="shared" ref="AQ7:AQ27" si="13">IF(AO7&gt;0,AP7/AO7,0)</f>
        <v>0</v>
      </c>
      <c r="AR7" s="26"/>
      <c r="AS7" s="26"/>
      <c r="AT7" s="12">
        <f t="shared" ref="AT7:AT27" si="14">IF(AR7&gt;0,AS7/AR7,0)</f>
        <v>0</v>
      </c>
      <c r="AU7" s="26"/>
      <c r="AV7" s="26"/>
      <c r="AW7" s="12">
        <f t="shared" ref="AW7:AW27" si="15">IF(AU7&gt;0,AV7/AU7,0)</f>
        <v>0</v>
      </c>
      <c r="AX7" s="26"/>
      <c r="AY7" s="26"/>
      <c r="AZ7" s="12">
        <f t="shared" ref="AZ7:AZ27" si="16">IF(AX7&gt;0,AY7/AX7,0)</f>
        <v>0</v>
      </c>
      <c r="BA7" s="26"/>
      <c r="BB7" s="26"/>
      <c r="BC7" s="12">
        <f t="shared" ref="BC7:BC27" si="17">IF(BA7&gt;0,BB7/BA7,0)</f>
        <v>0</v>
      </c>
      <c r="BD7" s="26"/>
      <c r="BE7" s="26"/>
      <c r="BF7" s="12">
        <f t="shared" ref="BF7:BF27" si="18">IF(BD7&gt;0,BE7/BD7,0)</f>
        <v>0</v>
      </c>
      <c r="BG7" s="26"/>
      <c r="BH7" s="26"/>
      <c r="BI7" s="25">
        <f t="shared" ref="BI7:BI27" si="19">IF(BG7&gt;0,BH7/BG7,0)</f>
        <v>0</v>
      </c>
      <c r="BJ7" s="26"/>
      <c r="BK7" s="26"/>
      <c r="BL7" s="12">
        <f t="shared" ref="BL7:BL27" si="20">IF(BJ7&gt;0,BK7/BJ7,0)</f>
        <v>0</v>
      </c>
      <c r="BM7" s="26"/>
      <c r="BN7" s="26"/>
      <c r="BO7" s="25">
        <f t="shared" ref="BO7:BO27" si="21">IF(BM7&gt;0,BN7/BM7,0)</f>
        <v>0</v>
      </c>
      <c r="BP7" s="26"/>
      <c r="BQ7" s="26"/>
      <c r="BR7" s="12">
        <f t="shared" ref="BR7:BR27" si="22">IF(BP7&gt;0,BQ7/BP7,0)</f>
        <v>0</v>
      </c>
      <c r="BS7" s="26"/>
      <c r="BT7" s="26"/>
      <c r="BU7" s="12">
        <f t="shared" ref="BU7:BU27" si="23">IF(BS7&gt;0,BT7/BS7,0)</f>
        <v>0</v>
      </c>
      <c r="BV7" s="26"/>
      <c r="BW7" s="26"/>
      <c r="BX7" s="25">
        <f t="shared" ref="BX7:BX27" si="24">IF(BV7&gt;0,BW7/BV7,0)</f>
        <v>0</v>
      </c>
      <c r="BY7" s="24"/>
      <c r="BZ7" s="24"/>
      <c r="CA7" s="12">
        <f t="shared" ref="CA7:CA27" si="25">IF(BY7&gt;0,BZ7/BY7,0)</f>
        <v>0</v>
      </c>
      <c r="CB7" s="3">
        <f>B7+E7+H7+K7+N7+Q7+T7+W7+Z7+AC7+AF7+AI7+AL7+AO7+AR7+AU7+AX7+BA7+BD7+BG7+BJ7+BM7+BP7+BS7+BV7+BY7</f>
        <v>0</v>
      </c>
      <c r="CC7" s="3">
        <f t="shared" ref="CC7:CC11" si="26">BZ7+BW7+BT7+BQ7+BN7+BK7+BH7+BE7+BB7+AY7+AV7+AS7+AP7+AM7+AJ7+AG7+AD7+AA7+X7+U7+R7+O7+L7+I7+F7+C7</f>
        <v>0</v>
      </c>
      <c r="CD7" s="19">
        <f t="shared" ref="CD7:CD27" si="27">IF(CB7&gt;0,CC7/CB7,0)</f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 t="shared" ref="CB8:CB10" si="28">B8+E8+H8+K8+N8+Q8+T8+W8+Z8+AC8+AF8+AI8+AL8+AO8+AR8+AU8+AX8+BA8+BD8+BG8+BJ8+BM8+BP8+BS8+BV8+BY8</f>
        <v>0</v>
      </c>
      <c r="CC8" s="3">
        <f t="shared" si="26"/>
        <v>0</v>
      </c>
      <c r="CD8" s="19">
        <f t="shared" si="27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 t="shared" si="28"/>
        <v>0</v>
      </c>
      <c r="CC9" s="3">
        <f t="shared" si="26"/>
        <v>0</v>
      </c>
      <c r="CD9" s="19">
        <f t="shared" si="27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 t="shared" si="28"/>
        <v>0</v>
      </c>
      <c r="CC10" s="3">
        <f t="shared" si="26"/>
        <v>0</v>
      </c>
      <c r="CD10" s="19">
        <f t="shared" si="27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6"/>
        <v>0</v>
      </c>
      <c r="CD11" s="19">
        <f t="shared" si="27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>BZ12+BW12+BT12+BQ12+BN12+BK12+BH12+BE12+BB12+AY12+AV12+AS12+AP12+AM12+AJ12+AG12+AD12+AA12+X12+U12+R12+O12+L12+I12+F12+C12</f>
        <v>0</v>
      </c>
      <c r="CD12" s="16">
        <f t="shared" si="27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43"/>
      <c r="L13" s="43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9">BY13+BV13+BS13+BP13+BM13+BJ13+BG13+BD13+BA13+AX13+AU13+AR13+AO13+AL13+AI13+AF13+AC13+Z13+W13+T13+Q13+N13+K13+H13+E13+B13</f>
        <v>0</v>
      </c>
      <c r="CC13" s="3">
        <f t="shared" si="29"/>
        <v>0</v>
      </c>
      <c r="CD13" s="19">
        <f t="shared" si="27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43"/>
      <c r="L14" s="43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9"/>
        <v>0</v>
      </c>
      <c r="CC14" s="3">
        <f t="shared" si="29"/>
        <v>0</v>
      </c>
      <c r="CD14" s="19">
        <f t="shared" si="27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43"/>
      <c r="L15" s="43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9"/>
        <v>0</v>
      </c>
      <c r="CC15" s="3">
        <f t="shared" si="29"/>
        <v>0</v>
      </c>
      <c r="CD15" s="19">
        <f t="shared" si="27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43"/>
      <c r="L16" s="43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9"/>
        <v>0</v>
      </c>
      <c r="CC16" s="3">
        <f t="shared" si="29"/>
        <v>0</v>
      </c>
      <c r="CD16" s="19">
        <f t="shared" si="27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43"/>
      <c r="L17" s="43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9"/>
        <v>0</v>
      </c>
      <c r="CC17" s="3">
        <f t="shared" si="29"/>
        <v>0</v>
      </c>
      <c r="CD17" s="19">
        <f t="shared" si="27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43"/>
      <c r="L18" s="43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9"/>
        <v>0</v>
      </c>
      <c r="CC18" s="3">
        <f t="shared" si="29"/>
        <v>0</v>
      </c>
      <c r="CD18" s="19">
        <f t="shared" si="27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43"/>
      <c r="L19" s="43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9"/>
        <v>0</v>
      </c>
      <c r="CC19" s="3">
        <f>BZ19+BW19+BT19+BQ19+BN19+BK19+BH19+BE19+BB19+AY19+AV19+AS19+AP19+AM19+AJ19+AG19+AD19+AA19+X19+U19+R19+O19+L19+I19+F19+C19</f>
        <v>0</v>
      </c>
      <c r="CD19" s="19">
        <f t="shared" si="27"/>
        <v>0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43"/>
      <c r="L20" s="43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9"/>
        <v>0</v>
      </c>
      <c r="CC20" s="3">
        <f t="shared" si="29"/>
        <v>0</v>
      </c>
      <c r="CD20" s="19">
        <f t="shared" si="27"/>
        <v>0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43"/>
      <c r="L21" s="43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9"/>
        <v>0</v>
      </c>
      <c r="CC21" s="3">
        <f t="shared" si="29"/>
        <v>0</v>
      </c>
      <c r="CD21" s="19">
        <f t="shared" si="27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43"/>
      <c r="L22" s="43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9"/>
        <v>0</v>
      </c>
      <c r="CC22" s="3">
        <f t="shared" si="29"/>
        <v>0</v>
      </c>
      <c r="CD22" s="19">
        <f t="shared" si="27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43"/>
      <c r="L23" s="43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9"/>
        <v>0</v>
      </c>
      <c r="CC23" s="3">
        <f>C23+F23+I23+L23+O23+R23+U23+X23+AA23+AD23+AG23+AJ23+AM23+AP23+AS23+AV23+AY23+BB23+BE23+BH23+BK23+BN23+BQ23+BT23+BW23+BZ23</f>
        <v>0</v>
      </c>
      <c r="CD23" s="19">
        <f t="shared" si="27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43"/>
      <c r="L24" s="43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9"/>
        <v>0</v>
      </c>
      <c r="CC24" s="3">
        <f>C24+F24+I24+L24+O24+R24+U24+X24+AA24+AD24+AG24+AJ24+AM24+AP24+AS24+AV24+AY24+BB24+BE24+BH24+BK24+BN24+BQ24+BT24+BW24+BZ24</f>
        <v>0</v>
      </c>
      <c r="CD24" s="19">
        <f t="shared" si="27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/>
      <c r="C25" s="26"/>
      <c r="D25" s="25">
        <f t="shared" si="0"/>
        <v>0</v>
      </c>
      <c r="E25" s="26"/>
      <c r="F25" s="26"/>
      <c r="G25" s="32">
        <f t="shared" si="1"/>
        <v>0</v>
      </c>
      <c r="H25" s="26"/>
      <c r="I25" s="26"/>
      <c r="J25" s="25">
        <f t="shared" si="2"/>
        <v>0</v>
      </c>
      <c r="K25" s="43"/>
      <c r="L25" s="43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9"/>
        <v>0</v>
      </c>
      <c r="CC25" s="3">
        <f>C25+F25+I25+L25+O25+R25+U25+X25+AA25+AD25+AG25+AJ25+AM25+AP25+AS25+AV25+AY25+BB25+BE25+BH25+BK25+BN25+BQ25+BT25+BW25+BZ25</f>
        <v>0</v>
      </c>
      <c r="CD25" s="19">
        <f t="shared" si="27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32">
        <f t="shared" si="1"/>
        <v>0</v>
      </c>
      <c r="H26" s="24"/>
      <c r="I26" s="24"/>
      <c r="J26" s="25">
        <f t="shared" si="2"/>
        <v>0</v>
      </c>
      <c r="K26" s="35"/>
      <c r="L26" s="35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9"/>
        <v>0</v>
      </c>
      <c r="CC26" s="3">
        <f>C26+F26+I26+L26+O26+R26+U26+X26+AA26+AD26+AG26+AJ26+AM26+AP26+AS26+AV26+AY26+BB26+BE26+BH26+BK26+BN26+BQ26+BT26+BW26+BZ26</f>
        <v>0</v>
      </c>
      <c r="CD26" s="19">
        <f t="shared" si="27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 t="shared" si="29"/>
        <v>0</v>
      </c>
      <c r="CC27" s="3">
        <f>BZ27+BW27+BT27+BQ27+BN27+BK27+BH27+BE27+BB27+AY27+AV27+AS27+AP27+AM27+AJ27+AG27+AD27+AA27+X27+U27+R27+O27+L27+I27+F27+C27</f>
        <v>0</v>
      </c>
      <c r="CD27" s="19">
        <f t="shared" si="27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9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:CD28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8" t="s">
        <v>80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9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67</v>
      </c>
      <c r="D4" s="46" t="s">
        <v>27</v>
      </c>
      <c r="E4" s="44" t="s">
        <v>26</v>
      </c>
      <c r="F4" s="44" t="s">
        <v>67</v>
      </c>
      <c r="G4" s="46" t="s">
        <v>27</v>
      </c>
      <c r="H4" s="44" t="s">
        <v>26</v>
      </c>
      <c r="I4" s="44" t="s">
        <v>67</v>
      </c>
      <c r="J4" s="46" t="s">
        <v>27</v>
      </c>
      <c r="K4" s="44" t="s">
        <v>26</v>
      </c>
      <c r="L4" s="44" t="s">
        <v>67</v>
      </c>
      <c r="M4" s="46" t="s">
        <v>27</v>
      </c>
      <c r="N4" s="44" t="s">
        <v>26</v>
      </c>
      <c r="O4" s="44" t="s">
        <v>67</v>
      </c>
      <c r="P4" s="46" t="s">
        <v>27</v>
      </c>
      <c r="Q4" s="44" t="s">
        <v>26</v>
      </c>
      <c r="R4" s="44" t="s">
        <v>67</v>
      </c>
      <c r="S4" s="46" t="s">
        <v>27</v>
      </c>
      <c r="T4" s="44" t="s">
        <v>26</v>
      </c>
      <c r="U4" s="44" t="s">
        <v>67</v>
      </c>
      <c r="V4" s="46" t="s">
        <v>27</v>
      </c>
      <c r="W4" s="44" t="s">
        <v>26</v>
      </c>
      <c r="X4" s="44" t="s">
        <v>67</v>
      </c>
      <c r="Y4" s="46" t="s">
        <v>27</v>
      </c>
      <c r="Z4" s="44" t="s">
        <v>26</v>
      </c>
      <c r="AA4" s="44" t="s">
        <v>67</v>
      </c>
      <c r="AB4" s="46" t="s">
        <v>27</v>
      </c>
      <c r="AC4" s="44" t="s">
        <v>26</v>
      </c>
      <c r="AD4" s="44" t="s">
        <v>67</v>
      </c>
      <c r="AE4" s="46" t="s">
        <v>27</v>
      </c>
      <c r="AF4" s="44" t="s">
        <v>26</v>
      </c>
      <c r="AG4" s="44" t="s">
        <v>67</v>
      </c>
      <c r="AH4" s="46" t="s">
        <v>27</v>
      </c>
      <c r="AI4" s="44" t="s">
        <v>26</v>
      </c>
      <c r="AJ4" s="44" t="s">
        <v>67</v>
      </c>
      <c r="AK4" s="46" t="s">
        <v>27</v>
      </c>
      <c r="AL4" s="44" t="s">
        <v>26</v>
      </c>
      <c r="AM4" s="44" t="s">
        <v>67</v>
      </c>
      <c r="AN4" s="46" t="s">
        <v>27</v>
      </c>
      <c r="AO4" s="44" t="s">
        <v>26</v>
      </c>
      <c r="AP4" s="44" t="s">
        <v>67</v>
      </c>
      <c r="AQ4" s="46" t="s">
        <v>27</v>
      </c>
      <c r="AR4" s="44" t="s">
        <v>26</v>
      </c>
      <c r="AS4" s="44" t="s">
        <v>67</v>
      </c>
      <c r="AT4" s="46" t="s">
        <v>27</v>
      </c>
      <c r="AU4" s="44" t="s">
        <v>26</v>
      </c>
      <c r="AV4" s="44" t="s">
        <v>67</v>
      </c>
      <c r="AW4" s="46" t="s">
        <v>27</v>
      </c>
      <c r="AX4" s="44" t="s">
        <v>26</v>
      </c>
      <c r="AY4" s="44" t="s">
        <v>67</v>
      </c>
      <c r="AZ4" s="46" t="s">
        <v>27</v>
      </c>
      <c r="BA4" s="44" t="s">
        <v>26</v>
      </c>
      <c r="BB4" s="44" t="s">
        <v>67</v>
      </c>
      <c r="BC4" s="46" t="s">
        <v>27</v>
      </c>
      <c r="BD4" s="44" t="s">
        <v>26</v>
      </c>
      <c r="BE4" s="44" t="s">
        <v>67</v>
      </c>
      <c r="BF4" s="46" t="s">
        <v>27</v>
      </c>
      <c r="BG4" s="44" t="s">
        <v>26</v>
      </c>
      <c r="BH4" s="44" t="s">
        <v>67</v>
      </c>
      <c r="BI4" s="46" t="s">
        <v>27</v>
      </c>
      <c r="BJ4" s="44" t="s">
        <v>26</v>
      </c>
      <c r="BK4" s="44" t="s">
        <v>67</v>
      </c>
      <c r="BL4" s="46" t="s">
        <v>27</v>
      </c>
      <c r="BM4" s="44" t="s">
        <v>26</v>
      </c>
      <c r="BN4" s="44" t="s">
        <v>67</v>
      </c>
      <c r="BO4" s="46" t="s">
        <v>27</v>
      </c>
      <c r="BP4" s="44" t="s">
        <v>26</v>
      </c>
      <c r="BQ4" s="44" t="s">
        <v>67</v>
      </c>
      <c r="BR4" s="46" t="s">
        <v>27</v>
      </c>
      <c r="BS4" s="44" t="s">
        <v>26</v>
      </c>
      <c r="BT4" s="44" t="s">
        <v>67</v>
      </c>
      <c r="BU4" s="46" t="s">
        <v>27</v>
      </c>
      <c r="BV4" s="44" t="s">
        <v>26</v>
      </c>
      <c r="BW4" s="44" t="s">
        <v>67</v>
      </c>
      <c r="BX4" s="46" t="s">
        <v>27</v>
      </c>
      <c r="BY4" s="44" t="s">
        <v>26</v>
      </c>
      <c r="BZ4" s="44" t="s">
        <v>67</v>
      </c>
      <c r="CA4" s="46" t="s">
        <v>27</v>
      </c>
      <c r="CB4" s="44" t="s">
        <v>26</v>
      </c>
      <c r="CC4" s="44" t="s">
        <v>67</v>
      </c>
      <c r="CD4" s="46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7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>IF(E6&gt;0,F6/E6,0)</f>
        <v>0</v>
      </c>
      <c r="H6" s="26"/>
      <c r="I6" s="26"/>
      <c r="J6" s="25">
        <f>IF(H6&gt;0,I6/H6,0)</f>
        <v>0</v>
      </c>
      <c r="K6" s="26"/>
      <c r="L6" s="26"/>
      <c r="M6" s="25">
        <f>IF(K6&gt;0,L6/K6,0)</f>
        <v>0</v>
      </c>
      <c r="N6" s="26"/>
      <c r="O6" s="26"/>
      <c r="P6" s="25">
        <f>IF(N6&gt;0,O6/N6,0)</f>
        <v>0</v>
      </c>
      <c r="Q6" s="26"/>
      <c r="R6" s="26"/>
      <c r="S6" s="25">
        <f>IF(Q6&gt;0,R6/Q6,0)</f>
        <v>0</v>
      </c>
      <c r="T6" s="26"/>
      <c r="U6" s="26"/>
      <c r="V6" s="25">
        <f>IF(T6&gt;0,U6/T6,0)</f>
        <v>0</v>
      </c>
      <c r="W6" s="26"/>
      <c r="X6" s="26"/>
      <c r="Y6" s="25">
        <f>IF(W6&gt;0,X6/W6,0)</f>
        <v>0</v>
      </c>
      <c r="Z6" s="26"/>
      <c r="AA6" s="26"/>
      <c r="AB6" s="25">
        <f>IF(Z6&gt;0,AA6/Z6,0)</f>
        <v>0</v>
      </c>
      <c r="AC6" s="26"/>
      <c r="AD6" s="26"/>
      <c r="AE6" s="25">
        <f>IF(AC6&gt;0,AD6/AC6,0)</f>
        <v>0</v>
      </c>
      <c r="AF6" s="26"/>
      <c r="AG6" s="26"/>
      <c r="AH6" s="25">
        <f>IF(AF6&gt;0,AG6/AF6,0)</f>
        <v>0</v>
      </c>
      <c r="AI6" s="26"/>
      <c r="AJ6" s="26"/>
      <c r="AK6" s="11">
        <f>IF(AI6&gt;0,AJ6/AI6,0)</f>
        <v>0</v>
      </c>
      <c r="AL6" s="26"/>
      <c r="AM6" s="26"/>
      <c r="AN6" s="12">
        <f>IF(AL6&gt;0,AM6/AL6,0)</f>
        <v>0</v>
      </c>
      <c r="AO6" s="26"/>
      <c r="AP6" s="26"/>
      <c r="AQ6" s="12">
        <f>IF(AO6&gt;0,AP6/AO6,0)</f>
        <v>0</v>
      </c>
      <c r="AR6" s="26"/>
      <c r="AS6" s="26"/>
      <c r="AT6" s="12">
        <f>IF(AR6&gt;0,AS6/AR6,0)</f>
        <v>0</v>
      </c>
      <c r="AU6" s="26"/>
      <c r="AV6" s="26"/>
      <c r="AW6" s="12">
        <f>IF(AU6&gt;0,AV6/AU6,0)</f>
        <v>0</v>
      </c>
      <c r="AX6" s="26"/>
      <c r="AY6" s="26"/>
      <c r="AZ6" s="12">
        <f>IF(AX6&gt;0,AY6/AX6,0)</f>
        <v>0</v>
      </c>
      <c r="BA6" s="26"/>
      <c r="BB6" s="26"/>
      <c r="BC6" s="12">
        <f>IF(BA6&gt;0,BB6/BA6,0)</f>
        <v>0</v>
      </c>
      <c r="BD6" s="26"/>
      <c r="BE6" s="26"/>
      <c r="BF6" s="12">
        <f>IF(BD6&gt;0,BE6/BD6,0)</f>
        <v>0</v>
      </c>
      <c r="BG6" s="26"/>
      <c r="BH6" s="26"/>
      <c r="BI6" s="12">
        <f>IF(BG6&gt;0,BH6/BG6,0)</f>
        <v>0</v>
      </c>
      <c r="BJ6" s="26"/>
      <c r="BK6" s="26"/>
      <c r="BL6" s="12">
        <f>IF(BJ6&gt;0,BK6/BJ6,0)</f>
        <v>0</v>
      </c>
      <c r="BM6" s="26"/>
      <c r="BN6" s="26"/>
      <c r="BO6" s="12">
        <f>IF(BM6&gt;0,BN6/BM6,0)</f>
        <v>0</v>
      </c>
      <c r="BP6" s="26"/>
      <c r="BQ6" s="26"/>
      <c r="BR6" s="12">
        <f>IF(BP6&gt;0,BQ6/BP6,0)</f>
        <v>0</v>
      </c>
      <c r="BS6" s="26"/>
      <c r="BT6" s="26"/>
      <c r="BU6" s="12">
        <f>IF(BS6&gt;0,BT6/BS6,0)</f>
        <v>0</v>
      </c>
      <c r="BV6" s="26"/>
      <c r="BW6" s="26"/>
      <c r="BX6" s="25">
        <f>IF(BV6&gt;0,BW6/BV6,0)</f>
        <v>0</v>
      </c>
      <c r="BY6" s="24"/>
      <c r="BZ6" s="24"/>
      <c r="CA6" s="12">
        <f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>IF(CB6&gt;0,CC6/CB6,0)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ref="D7:D27" si="0">IF(B7&gt;0,C7/B7,0)</f>
        <v>0</v>
      </c>
      <c r="E7" s="26"/>
      <c r="F7" s="26"/>
      <c r="G7" s="25">
        <f t="shared" ref="G7:G27" si="1">IF(E7&gt;0,F7/E7,0)</f>
        <v>0</v>
      </c>
      <c r="H7" s="26"/>
      <c r="I7" s="26"/>
      <c r="J7" s="25">
        <f t="shared" ref="J7:J27" si="2">IF(H7&gt;0,I7/H7,0)</f>
        <v>0</v>
      </c>
      <c r="K7" s="26"/>
      <c r="L7" s="26"/>
      <c r="M7" s="25">
        <f t="shared" ref="M7:M27" si="3">IF(K7&gt;0,L7/K7,0)</f>
        <v>0</v>
      </c>
      <c r="N7" s="26"/>
      <c r="O7" s="26"/>
      <c r="P7" s="25">
        <f t="shared" ref="P7:P27" si="4">IF(N7&gt;0,O7/N7,0)</f>
        <v>0</v>
      </c>
      <c r="Q7" s="26"/>
      <c r="R7" s="26"/>
      <c r="S7" s="25">
        <f t="shared" ref="S7:S27" si="5">IF(Q7&gt;0,R7/Q7,0)</f>
        <v>0</v>
      </c>
      <c r="T7" s="26"/>
      <c r="U7" s="26"/>
      <c r="V7" s="25">
        <f t="shared" ref="V7:V27" si="6">IF(T7&gt;0,U7/T7,0)</f>
        <v>0</v>
      </c>
      <c r="W7" s="26"/>
      <c r="X7" s="26"/>
      <c r="Y7" s="25">
        <f t="shared" ref="Y7:Y27" si="7">IF(W7&gt;0,X7/W7,0)</f>
        <v>0</v>
      </c>
      <c r="Z7" s="26"/>
      <c r="AA7" s="26"/>
      <c r="AB7" s="25">
        <f t="shared" ref="AB7:AB27" si="8">IF(Z7&gt;0,AA7/Z7,0)</f>
        <v>0</v>
      </c>
      <c r="AC7" s="26"/>
      <c r="AD7" s="26"/>
      <c r="AE7" s="25">
        <f t="shared" ref="AE7:AE27" si="9">IF(AC7&gt;0,AD7/AC7,0)</f>
        <v>0</v>
      </c>
      <c r="AF7" s="26"/>
      <c r="AG7" s="26"/>
      <c r="AH7" s="25">
        <f t="shared" ref="AH7:AH27" si="10">IF(AF7&gt;0,AG7/AF7,0)</f>
        <v>0</v>
      </c>
      <c r="AI7" s="26"/>
      <c r="AJ7" s="26"/>
      <c r="AK7" s="11">
        <f t="shared" ref="AK7:AK27" si="11">IF(AI7&gt;0,AJ7/AI7,0)</f>
        <v>0</v>
      </c>
      <c r="AL7" s="26"/>
      <c r="AM7" s="26"/>
      <c r="AN7" s="12">
        <f t="shared" ref="AN7:AN27" si="12">IF(AL7&gt;0,AM7/AL7,0)</f>
        <v>0</v>
      </c>
      <c r="AO7" s="26"/>
      <c r="AP7" s="26"/>
      <c r="AQ7" s="12">
        <f t="shared" ref="AQ7:AQ27" si="13">IF(AO7&gt;0,AP7/AO7,0)</f>
        <v>0</v>
      </c>
      <c r="AR7" s="26"/>
      <c r="AS7" s="26"/>
      <c r="AT7" s="12">
        <f t="shared" ref="AT7:AT27" si="14">IF(AR7&gt;0,AS7/AR7,0)</f>
        <v>0</v>
      </c>
      <c r="AU7" s="26"/>
      <c r="AV7" s="26"/>
      <c r="AW7" s="12">
        <f t="shared" ref="AW7:AW27" si="15">IF(AU7&gt;0,AV7/AU7,0)</f>
        <v>0</v>
      </c>
      <c r="AX7" s="26"/>
      <c r="AY7" s="26"/>
      <c r="AZ7" s="12">
        <f t="shared" ref="AZ7:AZ27" si="16">IF(AX7&gt;0,AY7/AX7,0)</f>
        <v>0</v>
      </c>
      <c r="BA7" s="26"/>
      <c r="BB7" s="26"/>
      <c r="BC7" s="12">
        <f t="shared" ref="BC7:BC27" si="17">IF(BA7&gt;0,BB7/BA7,0)</f>
        <v>0</v>
      </c>
      <c r="BD7" s="26"/>
      <c r="BE7" s="26"/>
      <c r="BF7" s="12">
        <f t="shared" ref="BF7:BF27" si="18">IF(BD7&gt;0,BE7/BD7,0)</f>
        <v>0</v>
      </c>
      <c r="BG7" s="26"/>
      <c r="BH7" s="26"/>
      <c r="BI7" s="25">
        <f t="shared" ref="BI7:BI27" si="19">IF(BG7&gt;0,BH7/BG7,0)</f>
        <v>0</v>
      </c>
      <c r="BJ7" s="26"/>
      <c r="BK7" s="26"/>
      <c r="BL7" s="12">
        <f t="shared" ref="BL7:BL27" si="20">IF(BJ7&gt;0,BK7/BJ7,0)</f>
        <v>0</v>
      </c>
      <c r="BM7" s="26"/>
      <c r="BN7" s="26"/>
      <c r="BO7" s="25">
        <f t="shared" ref="BO7:BO27" si="21">IF(BM7&gt;0,BN7/BM7,0)</f>
        <v>0</v>
      </c>
      <c r="BP7" s="26"/>
      <c r="BQ7" s="26"/>
      <c r="BR7" s="12">
        <f t="shared" ref="BR7:BR27" si="22">IF(BP7&gt;0,BQ7/BP7,0)</f>
        <v>0</v>
      </c>
      <c r="BS7" s="26"/>
      <c r="BT7" s="26"/>
      <c r="BU7" s="12">
        <f t="shared" ref="BU7:BU27" si="23">IF(BS7&gt;0,BT7/BS7,0)</f>
        <v>0</v>
      </c>
      <c r="BV7" s="26"/>
      <c r="BW7" s="26"/>
      <c r="BX7" s="25">
        <f t="shared" ref="BX7:BX27" si="24">IF(BV7&gt;0,BW7/BV7,0)</f>
        <v>0</v>
      </c>
      <c r="BY7" s="24"/>
      <c r="BZ7" s="24"/>
      <c r="CA7" s="12">
        <f t="shared" ref="CA7:CA27" si="25">IF(BY7&gt;0,BZ7/BY7,0)</f>
        <v>0</v>
      </c>
      <c r="CB7" s="3">
        <f>B7+E7+H7+K7+N7+Q7+T7+W7+Z7+AC7+AF7+AI7+AL7+AO7+AR7+AU7+AX7+BA7+BD7+BG7+BJ7+BM7+BP7+BS7+BV7+BY7</f>
        <v>0</v>
      </c>
      <c r="CC7" s="3">
        <f t="shared" ref="CC7:CC11" si="26">BZ7+BW7+BT7+BQ7+BN7+BK7+BH7+BE7+BB7+AY7+AV7+AS7+AP7+AM7+AJ7+AG7+AD7+AA7+X7+U7+R7+O7+L7+I7+F7+C7</f>
        <v>0</v>
      </c>
      <c r="CD7" s="19">
        <f t="shared" ref="CD7:CD27" si="27">IF(CB7&gt;0,CC7/CB7,0)</f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 t="shared" ref="CB8:CB10" si="28">B8+E8+H8+K8+N8+Q8+T8+W8+Z8+AC8+AF8+AI8+AL8+AO8+AR8+AU8+AX8+BA8+BD8+BG8+BJ8+BM8+BP8+BS8+BV8+BY8</f>
        <v>0</v>
      </c>
      <c r="CC8" s="3">
        <f t="shared" si="26"/>
        <v>0</v>
      </c>
      <c r="CD8" s="19">
        <f t="shared" si="27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 t="shared" si="28"/>
        <v>0</v>
      </c>
      <c r="CC9" s="3">
        <f t="shared" si="26"/>
        <v>0</v>
      </c>
      <c r="CD9" s="19">
        <f t="shared" si="27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 t="shared" si="28"/>
        <v>0</v>
      </c>
      <c r="CC10" s="3">
        <f t="shared" si="26"/>
        <v>0</v>
      </c>
      <c r="CD10" s="19">
        <f t="shared" si="27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6"/>
        <v>0</v>
      </c>
      <c r="CD11" s="19">
        <f t="shared" si="27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>BZ12+BW12+BT12+BQ12+BN12+BK12+BH12+BE12+BB12+AY12+AV12+AS12+AP12+AM12+AJ12+AG12+AD12+AA12+X12+U12+R12+O12+L12+I12+F12+C12</f>
        <v>0</v>
      </c>
      <c r="CD12" s="16">
        <f t="shared" si="27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43"/>
      <c r="L13" s="43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9">BY13+BV13+BS13+BP13+BM13+BJ13+BG13+BD13+BA13+AX13+AU13+AR13+AO13+AL13+AI13+AF13+AC13+Z13+W13+T13+Q13+N13+K13+H13+E13+B13</f>
        <v>0</v>
      </c>
      <c r="CC13" s="3">
        <f t="shared" si="29"/>
        <v>0</v>
      </c>
      <c r="CD13" s="19">
        <f t="shared" si="27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43"/>
      <c r="L14" s="43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9"/>
        <v>0</v>
      </c>
      <c r="CC14" s="3">
        <f t="shared" si="29"/>
        <v>0</v>
      </c>
      <c r="CD14" s="19">
        <f t="shared" si="27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43"/>
      <c r="L15" s="43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9"/>
        <v>0</v>
      </c>
      <c r="CC15" s="3">
        <f t="shared" si="29"/>
        <v>0</v>
      </c>
      <c r="CD15" s="19">
        <f t="shared" si="27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43"/>
      <c r="L16" s="43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9"/>
        <v>0</v>
      </c>
      <c r="CC16" s="3">
        <f t="shared" si="29"/>
        <v>0</v>
      </c>
      <c r="CD16" s="19">
        <f t="shared" si="27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43"/>
      <c r="L17" s="43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9"/>
        <v>0</v>
      </c>
      <c r="CC17" s="3">
        <f t="shared" si="29"/>
        <v>0</v>
      </c>
      <c r="CD17" s="19">
        <f t="shared" si="27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43"/>
      <c r="L18" s="43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9"/>
        <v>0</v>
      </c>
      <c r="CC18" s="3">
        <f t="shared" si="29"/>
        <v>0</v>
      </c>
      <c r="CD18" s="19">
        <f t="shared" si="27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43"/>
      <c r="L19" s="43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9"/>
        <v>0</v>
      </c>
      <c r="CC19" s="3">
        <f>BZ19+BW19+BT19+BQ19+BN19+BK19+BH19+BE19+BB19+AY19+AV19+AS19+AP19+AM19+AJ19+AG19+AD19+AA19+X19+U19+R19+O19+L19+I19+F19+C19</f>
        <v>0</v>
      </c>
      <c r="CD19" s="19">
        <f t="shared" si="27"/>
        <v>0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43"/>
      <c r="L20" s="43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9"/>
        <v>0</v>
      </c>
      <c r="CC20" s="3">
        <f t="shared" si="29"/>
        <v>0</v>
      </c>
      <c r="CD20" s="19">
        <f t="shared" si="27"/>
        <v>0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43"/>
      <c r="L21" s="43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9"/>
        <v>0</v>
      </c>
      <c r="CC21" s="3">
        <f t="shared" si="29"/>
        <v>0</v>
      </c>
      <c r="CD21" s="19">
        <f t="shared" si="27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43"/>
      <c r="L22" s="43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9"/>
        <v>0</v>
      </c>
      <c r="CC22" s="3">
        <f t="shared" si="29"/>
        <v>0</v>
      </c>
      <c r="CD22" s="19">
        <f t="shared" si="27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43"/>
      <c r="L23" s="43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9"/>
        <v>0</v>
      </c>
      <c r="CC23" s="3">
        <f>C23+F23+I23+L23+O23+R23+U23+X23+AA23+AD23+AG23+AJ23+AM23+AP23+AS23+AV23+AY23+BB23+BE23+BH23+BK23+BN23+BQ23+BT23+BW23+BZ23</f>
        <v>0</v>
      </c>
      <c r="CD23" s="19">
        <f t="shared" si="27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43"/>
      <c r="L24" s="43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9"/>
        <v>0</v>
      </c>
      <c r="CC24" s="3">
        <f>C24+F24+I24+L24+O24+R24+U24+X24+AA24+AD24+AG24+AJ24+AM24+AP24+AS24+AV24+AY24+BB24+BE24+BH24+BK24+BN24+BQ24+BT24+BW24+BZ24</f>
        <v>0</v>
      </c>
      <c r="CD24" s="19">
        <f t="shared" si="27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/>
      <c r="C25" s="26"/>
      <c r="D25" s="25">
        <f t="shared" si="0"/>
        <v>0</v>
      </c>
      <c r="E25" s="26"/>
      <c r="F25" s="26"/>
      <c r="G25" s="32">
        <f t="shared" si="1"/>
        <v>0</v>
      </c>
      <c r="H25" s="26"/>
      <c r="I25" s="26"/>
      <c r="J25" s="25">
        <f t="shared" si="2"/>
        <v>0</v>
      </c>
      <c r="K25" s="43"/>
      <c r="L25" s="43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9"/>
        <v>0</v>
      </c>
      <c r="CC25" s="3">
        <f>C25+F25+I25+L25+O25+R25+U25+X25+AA25+AD25+AG25+AJ25+AM25+AP25+AS25+AV25+AY25+BB25+BE25+BH25+BK25+BN25+BQ25+BT25+BW25+BZ25</f>
        <v>0</v>
      </c>
      <c r="CD25" s="19">
        <f t="shared" si="27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32">
        <f t="shared" si="1"/>
        <v>0</v>
      </c>
      <c r="H26" s="24"/>
      <c r="I26" s="24"/>
      <c r="J26" s="25">
        <f t="shared" si="2"/>
        <v>0</v>
      </c>
      <c r="K26" s="35"/>
      <c r="L26" s="35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9"/>
        <v>0</v>
      </c>
      <c r="CC26" s="3">
        <f>C26+F26+I26+L26+O26+R26+U26+X26+AA26+AD26+AG26+AJ26+AM26+AP26+AS26+AV26+AY26+BB26+BE26+BH26+BK26+BN26+BQ26+BT26+BW26+BZ26</f>
        <v>0</v>
      </c>
      <c r="CD26" s="19">
        <f t="shared" si="27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 t="shared" si="29"/>
        <v>0</v>
      </c>
      <c r="CC27" s="3">
        <f>BZ27+BW27+BT27+BQ27+BN27+BK27+BH27+BE27+BB27+AY27+AV27+AS27+AP27+AM27+AJ27+AG27+AD27+AA27+X27+U27+R27+O27+L27+I27+F27+C27</f>
        <v>0</v>
      </c>
      <c r="CD27" s="19">
        <f t="shared" si="27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9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F11" sqref="F11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8" t="s">
        <v>72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9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x14ac:dyDescent="0.25">
      <c r="A4" s="45"/>
      <c r="B4" s="44" t="s">
        <v>26</v>
      </c>
      <c r="C4" s="44" t="s">
        <v>68</v>
      </c>
      <c r="D4" s="46" t="s">
        <v>27</v>
      </c>
      <c r="E4" s="44" t="s">
        <v>26</v>
      </c>
      <c r="F4" s="44" t="s">
        <v>68</v>
      </c>
      <c r="G4" s="46" t="s">
        <v>27</v>
      </c>
      <c r="H4" s="44" t="s">
        <v>26</v>
      </c>
      <c r="I4" s="44" t="s">
        <v>68</v>
      </c>
      <c r="J4" s="46" t="s">
        <v>27</v>
      </c>
      <c r="K4" s="44" t="s">
        <v>26</v>
      </c>
      <c r="L4" s="44" t="s">
        <v>68</v>
      </c>
      <c r="M4" s="46" t="s">
        <v>27</v>
      </c>
      <c r="N4" s="44" t="s">
        <v>26</v>
      </c>
      <c r="O4" s="44" t="s">
        <v>68</v>
      </c>
      <c r="P4" s="46" t="s">
        <v>27</v>
      </c>
      <c r="Q4" s="44" t="s">
        <v>26</v>
      </c>
      <c r="R4" s="44" t="s">
        <v>68</v>
      </c>
      <c r="S4" s="46" t="s">
        <v>27</v>
      </c>
      <c r="T4" s="44" t="s">
        <v>26</v>
      </c>
      <c r="U4" s="44" t="s">
        <v>68</v>
      </c>
      <c r="V4" s="46" t="s">
        <v>27</v>
      </c>
      <c r="W4" s="44" t="s">
        <v>26</v>
      </c>
      <c r="X4" s="44" t="s">
        <v>68</v>
      </c>
      <c r="Y4" s="46" t="s">
        <v>27</v>
      </c>
      <c r="Z4" s="44" t="s">
        <v>26</v>
      </c>
      <c r="AA4" s="44" t="s">
        <v>68</v>
      </c>
      <c r="AB4" s="46" t="s">
        <v>27</v>
      </c>
      <c r="AC4" s="44" t="s">
        <v>26</v>
      </c>
      <c r="AD4" s="44" t="s">
        <v>68</v>
      </c>
      <c r="AE4" s="46" t="s">
        <v>27</v>
      </c>
      <c r="AF4" s="44" t="s">
        <v>26</v>
      </c>
      <c r="AG4" s="44" t="s">
        <v>68</v>
      </c>
      <c r="AH4" s="46" t="s">
        <v>27</v>
      </c>
      <c r="AI4" s="44" t="s">
        <v>26</v>
      </c>
      <c r="AJ4" s="44" t="s">
        <v>68</v>
      </c>
      <c r="AK4" s="46" t="s">
        <v>27</v>
      </c>
      <c r="AL4" s="44" t="s">
        <v>26</v>
      </c>
      <c r="AM4" s="44" t="s">
        <v>68</v>
      </c>
      <c r="AN4" s="46" t="s">
        <v>27</v>
      </c>
      <c r="AO4" s="44" t="s">
        <v>26</v>
      </c>
      <c r="AP4" s="44" t="s">
        <v>68</v>
      </c>
      <c r="AQ4" s="46" t="s">
        <v>27</v>
      </c>
      <c r="AR4" s="44" t="s">
        <v>26</v>
      </c>
      <c r="AS4" s="44" t="s">
        <v>68</v>
      </c>
      <c r="AT4" s="46" t="s">
        <v>27</v>
      </c>
      <c r="AU4" s="44" t="s">
        <v>26</v>
      </c>
      <c r="AV4" s="44" t="s">
        <v>68</v>
      </c>
      <c r="AW4" s="46" t="s">
        <v>27</v>
      </c>
      <c r="AX4" s="44" t="s">
        <v>26</v>
      </c>
      <c r="AY4" s="44" t="s">
        <v>68</v>
      </c>
      <c r="AZ4" s="46" t="s">
        <v>27</v>
      </c>
      <c r="BA4" s="44" t="s">
        <v>26</v>
      </c>
      <c r="BB4" s="44" t="s">
        <v>68</v>
      </c>
      <c r="BC4" s="46" t="s">
        <v>27</v>
      </c>
      <c r="BD4" s="44" t="s">
        <v>26</v>
      </c>
      <c r="BE4" s="44" t="s">
        <v>68</v>
      </c>
      <c r="BF4" s="46" t="s">
        <v>27</v>
      </c>
      <c r="BG4" s="44" t="s">
        <v>26</v>
      </c>
      <c r="BH4" s="44" t="s">
        <v>68</v>
      </c>
      <c r="BI4" s="46" t="s">
        <v>27</v>
      </c>
      <c r="BJ4" s="44" t="s">
        <v>26</v>
      </c>
      <c r="BK4" s="44" t="s">
        <v>68</v>
      </c>
      <c r="BL4" s="46" t="s">
        <v>27</v>
      </c>
      <c r="BM4" s="44" t="s">
        <v>26</v>
      </c>
      <c r="BN4" s="44" t="s">
        <v>68</v>
      </c>
      <c r="BO4" s="46" t="s">
        <v>27</v>
      </c>
      <c r="BP4" s="44" t="s">
        <v>26</v>
      </c>
      <c r="BQ4" s="44" t="s">
        <v>68</v>
      </c>
      <c r="BR4" s="46" t="s">
        <v>27</v>
      </c>
      <c r="BS4" s="44" t="s">
        <v>26</v>
      </c>
      <c r="BT4" s="44" t="s">
        <v>68</v>
      </c>
      <c r="BU4" s="46" t="s">
        <v>27</v>
      </c>
      <c r="BV4" s="44" t="s">
        <v>26</v>
      </c>
      <c r="BW4" s="44" t="s">
        <v>68</v>
      </c>
      <c r="BX4" s="46" t="s">
        <v>27</v>
      </c>
      <c r="BY4" s="44" t="s">
        <v>26</v>
      </c>
      <c r="BZ4" s="44" t="s">
        <v>68</v>
      </c>
      <c r="CA4" s="46" t="s">
        <v>27</v>
      </c>
      <c r="CB4" s="44" t="s">
        <v>26</v>
      </c>
      <c r="CC4" s="44" t="s">
        <v>68</v>
      </c>
      <c r="CD4" s="46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7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>IF(E6&gt;0,F6/E6,0)</f>
        <v>0</v>
      </c>
      <c r="H6" s="26"/>
      <c r="I6" s="26"/>
      <c r="J6" s="25">
        <f>IF(H6&gt;0,I6/H6,0)</f>
        <v>0</v>
      </c>
      <c r="K6" s="26"/>
      <c r="L6" s="26"/>
      <c r="M6" s="25">
        <f>IF(K6&gt;0,L6/K6,0)</f>
        <v>0</v>
      </c>
      <c r="N6" s="26"/>
      <c r="O6" s="26"/>
      <c r="P6" s="25">
        <f>IF(N6&gt;0,O6/N6,0)</f>
        <v>0</v>
      </c>
      <c r="Q6" s="26"/>
      <c r="R6" s="26"/>
      <c r="S6" s="25">
        <f>IF(Q6&gt;0,R6/Q6,0)</f>
        <v>0</v>
      </c>
      <c r="T6" s="26"/>
      <c r="U6" s="26"/>
      <c r="V6" s="25">
        <f>IF(T6&gt;0,U6/T6,0)</f>
        <v>0</v>
      </c>
      <c r="W6" s="26"/>
      <c r="X6" s="26"/>
      <c r="Y6" s="25">
        <f>IF(W6&gt;0,X6/W6,0)</f>
        <v>0</v>
      </c>
      <c r="Z6" s="26"/>
      <c r="AA6" s="26"/>
      <c r="AB6" s="25">
        <f>IF(Z6&gt;0,AA6/Z6,0)</f>
        <v>0</v>
      </c>
      <c r="AC6" s="26"/>
      <c r="AD6" s="26"/>
      <c r="AE6" s="25">
        <f>IF(AC6&gt;0,AD6/AC6,0)</f>
        <v>0</v>
      </c>
      <c r="AF6" s="26"/>
      <c r="AG6" s="26"/>
      <c r="AH6" s="25">
        <f>IF(AF6&gt;0,AG6/AF6,0)</f>
        <v>0</v>
      </c>
      <c r="AI6" s="26"/>
      <c r="AJ6" s="26"/>
      <c r="AK6" s="11">
        <f>IF(AI6&gt;0,AJ6/AI6,0)</f>
        <v>0</v>
      </c>
      <c r="AL6" s="26"/>
      <c r="AM6" s="26"/>
      <c r="AN6" s="12">
        <f>IF(AL6&gt;0,AM6/AL6,0)</f>
        <v>0</v>
      </c>
      <c r="AO6" s="26"/>
      <c r="AP6" s="26"/>
      <c r="AQ6" s="12">
        <f>IF(AO6&gt;0,AP6/AO6,0)</f>
        <v>0</v>
      </c>
      <c r="AR6" s="26"/>
      <c r="AS6" s="26"/>
      <c r="AT6" s="12">
        <f>IF(AR6&gt;0,AS6/AR6,0)</f>
        <v>0</v>
      </c>
      <c r="AU6" s="26"/>
      <c r="AV6" s="26"/>
      <c r="AW6" s="12">
        <f>IF(AU6&gt;0,AV6/AU6,0)</f>
        <v>0</v>
      </c>
      <c r="AX6" s="26"/>
      <c r="AY6" s="26"/>
      <c r="AZ6" s="12">
        <f>IF(AX6&gt;0,AY6/AX6,0)</f>
        <v>0</v>
      </c>
      <c r="BA6" s="26"/>
      <c r="BB6" s="26"/>
      <c r="BC6" s="12">
        <f>IF(BA6&gt;0,BB6/BA6,0)</f>
        <v>0</v>
      </c>
      <c r="BD6" s="26"/>
      <c r="BE6" s="26"/>
      <c r="BF6" s="12">
        <f>IF(BD6&gt;0,BE6/BD6,0)</f>
        <v>0</v>
      </c>
      <c r="BG6" s="26"/>
      <c r="BH6" s="26"/>
      <c r="BI6" s="12">
        <f>IF(BG6&gt;0,BH6/BG6,0)</f>
        <v>0</v>
      </c>
      <c r="BJ6" s="26"/>
      <c r="BK6" s="26"/>
      <c r="BL6" s="12">
        <f>IF(BJ6&gt;0,BK6/BJ6,0)</f>
        <v>0</v>
      </c>
      <c r="BM6" s="26"/>
      <c r="BN6" s="26"/>
      <c r="BO6" s="12">
        <f>IF(BM6&gt;0,BN6/BM6,0)</f>
        <v>0</v>
      </c>
      <c r="BP6" s="26"/>
      <c r="BQ6" s="26"/>
      <c r="BR6" s="12">
        <f>IF(BP6&gt;0,BQ6/BP6,0)</f>
        <v>0</v>
      </c>
      <c r="BS6" s="26"/>
      <c r="BT6" s="26"/>
      <c r="BU6" s="12">
        <f>IF(BS6&gt;0,BT6/BS6,0)</f>
        <v>0</v>
      </c>
      <c r="BV6" s="26"/>
      <c r="BW6" s="26"/>
      <c r="BX6" s="25">
        <f>IF(BV6&gt;0,BW6/BV6,0)</f>
        <v>0</v>
      </c>
      <c r="BY6" s="24"/>
      <c r="BZ6" s="24"/>
      <c r="CA6" s="12">
        <f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>IF(CB6&gt;0,CC6/CB6,0)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ref="D7:D27" si="0">IF(B7&gt;0,C7/B7,0)</f>
        <v>0</v>
      </c>
      <c r="E7" s="26"/>
      <c r="F7" s="26"/>
      <c r="G7" s="25">
        <f t="shared" ref="G7:G27" si="1">IF(E7&gt;0,F7/E7,0)</f>
        <v>0</v>
      </c>
      <c r="H7" s="26"/>
      <c r="I7" s="26"/>
      <c r="J7" s="25">
        <f t="shared" ref="J7:J27" si="2">IF(H7&gt;0,I7/H7,0)</f>
        <v>0</v>
      </c>
      <c r="K7" s="26"/>
      <c r="L7" s="26"/>
      <c r="M7" s="25">
        <f t="shared" ref="M7:M27" si="3">IF(K7&gt;0,L7/K7,0)</f>
        <v>0</v>
      </c>
      <c r="N7" s="26"/>
      <c r="O7" s="26"/>
      <c r="P7" s="25">
        <f t="shared" ref="P7:P27" si="4">IF(N7&gt;0,O7/N7,0)</f>
        <v>0</v>
      </c>
      <c r="Q7" s="26"/>
      <c r="R7" s="26"/>
      <c r="S7" s="25">
        <f t="shared" ref="S7:S27" si="5">IF(Q7&gt;0,R7/Q7,0)</f>
        <v>0</v>
      </c>
      <c r="T7" s="26"/>
      <c r="U7" s="26"/>
      <c r="V7" s="25">
        <f t="shared" ref="V7:V27" si="6">IF(T7&gt;0,U7/T7,0)</f>
        <v>0</v>
      </c>
      <c r="W7" s="26"/>
      <c r="X7" s="26"/>
      <c r="Y7" s="25">
        <f t="shared" ref="Y7:Y27" si="7">IF(W7&gt;0,X7/W7,0)</f>
        <v>0</v>
      </c>
      <c r="Z7" s="26"/>
      <c r="AA7" s="26"/>
      <c r="AB7" s="25">
        <f t="shared" ref="AB7:AB27" si="8">IF(Z7&gt;0,AA7/Z7,0)</f>
        <v>0</v>
      </c>
      <c r="AC7" s="26"/>
      <c r="AD7" s="26"/>
      <c r="AE7" s="25">
        <f t="shared" ref="AE7:AE27" si="9">IF(AC7&gt;0,AD7/AC7,0)</f>
        <v>0</v>
      </c>
      <c r="AF7" s="26"/>
      <c r="AG7" s="26"/>
      <c r="AH7" s="25">
        <f t="shared" ref="AH7:AH27" si="10">IF(AF7&gt;0,AG7/AF7,0)</f>
        <v>0</v>
      </c>
      <c r="AI7" s="26"/>
      <c r="AJ7" s="26"/>
      <c r="AK7" s="11">
        <f t="shared" ref="AK7:AK27" si="11">IF(AI7&gt;0,AJ7/AI7,0)</f>
        <v>0</v>
      </c>
      <c r="AL7" s="26"/>
      <c r="AM7" s="26"/>
      <c r="AN7" s="12">
        <f t="shared" ref="AN7:AN27" si="12">IF(AL7&gt;0,AM7/AL7,0)</f>
        <v>0</v>
      </c>
      <c r="AO7" s="26"/>
      <c r="AP7" s="26"/>
      <c r="AQ7" s="12">
        <f t="shared" ref="AQ7:AQ27" si="13">IF(AO7&gt;0,AP7/AO7,0)</f>
        <v>0</v>
      </c>
      <c r="AR7" s="26"/>
      <c r="AS7" s="26"/>
      <c r="AT7" s="12">
        <f t="shared" ref="AT7:AT27" si="14">IF(AR7&gt;0,AS7/AR7,0)</f>
        <v>0</v>
      </c>
      <c r="AU7" s="26"/>
      <c r="AV7" s="26"/>
      <c r="AW7" s="12">
        <f t="shared" ref="AW7:AW27" si="15">IF(AU7&gt;0,AV7/AU7,0)</f>
        <v>0</v>
      </c>
      <c r="AX7" s="26"/>
      <c r="AY7" s="26"/>
      <c r="AZ7" s="12">
        <f t="shared" ref="AZ7:AZ27" si="16">IF(AX7&gt;0,AY7/AX7,0)</f>
        <v>0</v>
      </c>
      <c r="BA7" s="26"/>
      <c r="BB7" s="26"/>
      <c r="BC7" s="12">
        <f t="shared" ref="BC7:BC27" si="17">IF(BA7&gt;0,BB7/BA7,0)</f>
        <v>0</v>
      </c>
      <c r="BD7" s="26"/>
      <c r="BE7" s="26"/>
      <c r="BF7" s="12">
        <f t="shared" ref="BF7:BF27" si="18">IF(BD7&gt;0,BE7/BD7,0)</f>
        <v>0</v>
      </c>
      <c r="BG7" s="26"/>
      <c r="BH7" s="26"/>
      <c r="BI7" s="25">
        <f t="shared" ref="BI7:BI27" si="19">IF(BG7&gt;0,BH7/BG7,0)</f>
        <v>0</v>
      </c>
      <c r="BJ7" s="26"/>
      <c r="BK7" s="26"/>
      <c r="BL7" s="12">
        <f t="shared" ref="BL7:BL27" si="20">IF(BJ7&gt;0,BK7/BJ7,0)</f>
        <v>0</v>
      </c>
      <c r="BM7" s="26"/>
      <c r="BN7" s="26"/>
      <c r="BO7" s="25">
        <f t="shared" ref="BO7:BO27" si="21">IF(BM7&gt;0,BN7/BM7,0)</f>
        <v>0</v>
      </c>
      <c r="BP7" s="26"/>
      <c r="BQ7" s="26"/>
      <c r="BR7" s="12">
        <f t="shared" ref="BR7:BR27" si="22">IF(BP7&gt;0,BQ7/BP7,0)</f>
        <v>0</v>
      </c>
      <c r="BS7" s="26"/>
      <c r="BT7" s="26"/>
      <c r="BU7" s="12">
        <f t="shared" ref="BU7:BU27" si="23">IF(BS7&gt;0,BT7/BS7,0)</f>
        <v>0</v>
      </c>
      <c r="BV7" s="26"/>
      <c r="BW7" s="26"/>
      <c r="BX7" s="25">
        <f t="shared" ref="BX7:BX27" si="24">IF(BV7&gt;0,BW7/BV7,0)</f>
        <v>0</v>
      </c>
      <c r="BY7" s="24"/>
      <c r="BZ7" s="24"/>
      <c r="CA7" s="12">
        <f t="shared" ref="CA7:CA27" si="25">IF(BY7&gt;0,BZ7/BY7,0)</f>
        <v>0</v>
      </c>
      <c r="CB7" s="3">
        <f>B7+E7+H7+K7+N7+Q7+T7+W7+Z7+AC7+AF7+AI7+AL7+AO7+AR7+AU7+AX7+BA7+BD7+BG7+BJ7+BM7+BP7+BS7+BV7+BY7</f>
        <v>0</v>
      </c>
      <c r="CC7" s="3">
        <f t="shared" ref="CC7:CC11" si="26">BZ7+BW7+BT7+BQ7+BN7+BK7+BH7+BE7+BB7+AY7+AV7+AS7+AP7+AM7+AJ7+AG7+AD7+AA7+X7+U7+R7+O7+L7+I7+F7+C7</f>
        <v>0</v>
      </c>
      <c r="CD7" s="19">
        <f t="shared" ref="CD7:CD27" si="27">IF(CB7&gt;0,CC7/CB7,0)</f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 t="shared" ref="CB8:CB10" si="28">B8+E8+H8+K8+N8+Q8+T8+W8+Z8+AC8+AF8+AI8+AL8+AO8+AR8+AU8+AX8+BA8+BD8+BG8+BJ8+BM8+BP8+BS8+BV8+BY8</f>
        <v>0</v>
      </c>
      <c r="CC8" s="3">
        <f t="shared" si="26"/>
        <v>0</v>
      </c>
      <c r="CD8" s="19">
        <f t="shared" si="27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 t="shared" si="28"/>
        <v>0</v>
      </c>
      <c r="CC9" s="3">
        <f t="shared" si="26"/>
        <v>0</v>
      </c>
      <c r="CD9" s="19">
        <f t="shared" si="27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 t="shared" si="28"/>
        <v>0</v>
      </c>
      <c r="CC10" s="3">
        <f t="shared" si="26"/>
        <v>0</v>
      </c>
      <c r="CD10" s="19">
        <f t="shared" si="27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6"/>
        <v>0</v>
      </c>
      <c r="CD11" s="19">
        <f t="shared" si="27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>BZ12+BW12+BT12+BQ12+BN12+BK12+BH12+BE12+BB12+AY12+AV12+AS12+AP12+AM12+AJ12+AG12+AD12+AA12+X12+U12+R12+O12+L12+I12+F12+C12</f>
        <v>0</v>
      </c>
      <c r="CD12" s="16">
        <f t="shared" si="27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43"/>
      <c r="L13" s="43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9">BY13+BV13+BS13+BP13+BM13+BJ13+BG13+BD13+BA13+AX13+AU13+AR13+AO13+AL13+AI13+AF13+AC13+Z13+W13+T13+Q13+N13+K13+H13+E13+B13</f>
        <v>0</v>
      </c>
      <c r="CC13" s="3">
        <f t="shared" si="29"/>
        <v>0</v>
      </c>
      <c r="CD13" s="19">
        <f t="shared" si="27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43"/>
      <c r="L14" s="43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9"/>
        <v>0</v>
      </c>
      <c r="CC14" s="3">
        <f t="shared" si="29"/>
        <v>0</v>
      </c>
      <c r="CD14" s="19">
        <f t="shared" si="27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43"/>
      <c r="L15" s="43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9"/>
        <v>0</v>
      </c>
      <c r="CC15" s="3">
        <f t="shared" si="29"/>
        <v>0</v>
      </c>
      <c r="CD15" s="19">
        <f t="shared" si="27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43"/>
      <c r="L16" s="43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9"/>
        <v>0</v>
      </c>
      <c r="CC16" s="3">
        <f t="shared" si="29"/>
        <v>0</v>
      </c>
      <c r="CD16" s="19">
        <f t="shared" si="27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43"/>
      <c r="L17" s="43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9"/>
        <v>0</v>
      </c>
      <c r="CC17" s="3">
        <f t="shared" si="29"/>
        <v>0</v>
      </c>
      <c r="CD17" s="19">
        <f t="shared" si="27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43"/>
      <c r="L18" s="43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9"/>
        <v>0</v>
      </c>
      <c r="CC18" s="3">
        <f t="shared" si="29"/>
        <v>0</v>
      </c>
      <c r="CD18" s="19">
        <f t="shared" si="27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43"/>
      <c r="L19" s="43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9"/>
        <v>0</v>
      </c>
      <c r="CC19" s="3">
        <f>BZ19+BW19+BT19+BQ19+BN19+BK19+BH19+BE19+BB19+AY19+AV19+AS19+AP19+AM19+AJ19+AG19+AD19+AA19+X19+U19+R19+O19+L19+I19+F19+C19</f>
        <v>0</v>
      </c>
      <c r="CD19" s="19">
        <f t="shared" si="27"/>
        <v>0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43"/>
      <c r="L20" s="43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9"/>
        <v>0</v>
      </c>
      <c r="CC20" s="3">
        <f t="shared" si="29"/>
        <v>0</v>
      </c>
      <c r="CD20" s="19">
        <f t="shared" si="27"/>
        <v>0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43"/>
      <c r="L21" s="43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9"/>
        <v>0</v>
      </c>
      <c r="CC21" s="3">
        <f t="shared" si="29"/>
        <v>0</v>
      </c>
      <c r="CD21" s="19">
        <f t="shared" si="27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43"/>
      <c r="L22" s="43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9"/>
        <v>0</v>
      </c>
      <c r="CC22" s="3">
        <f t="shared" si="29"/>
        <v>0</v>
      </c>
      <c r="CD22" s="19">
        <f t="shared" si="27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43"/>
      <c r="L23" s="43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9"/>
        <v>0</v>
      </c>
      <c r="CC23" s="3">
        <f>C23+F23+I23+L23+O23+R23+U23+X23+AA23+AD23+AG23+AJ23+AM23+AP23+AS23+AV23+AY23+BB23+BE23+BH23+BK23+BN23+BQ23+BT23+BW23+BZ23</f>
        <v>0</v>
      </c>
      <c r="CD23" s="19">
        <f t="shared" si="27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43"/>
      <c r="L24" s="43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9"/>
        <v>0</v>
      </c>
      <c r="CC24" s="3">
        <f>C24+F24+I24+L24+O24+R24+U24+X24+AA24+AD24+AG24+AJ24+AM24+AP24+AS24+AV24+AY24+BB24+BE24+BH24+BK24+BN24+BQ24+BT24+BW24+BZ24</f>
        <v>0</v>
      </c>
      <c r="CD24" s="19">
        <f t="shared" si="27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/>
      <c r="C25" s="26"/>
      <c r="D25" s="25">
        <f t="shared" si="0"/>
        <v>0</v>
      </c>
      <c r="E25" s="26"/>
      <c r="F25" s="26"/>
      <c r="G25" s="32">
        <f t="shared" si="1"/>
        <v>0</v>
      </c>
      <c r="H25" s="26"/>
      <c r="I25" s="26"/>
      <c r="J25" s="25">
        <f t="shared" si="2"/>
        <v>0</v>
      </c>
      <c r="K25" s="43"/>
      <c r="L25" s="43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9"/>
        <v>0</v>
      </c>
      <c r="CC25" s="3">
        <f>C25+F25+I25+L25+O25+R25+U25+X25+AA25+AD25+AG25+AJ25+AM25+AP25+AS25+AV25+AY25+BB25+BE25+BH25+BK25+BN25+BQ25+BT25+BW25+BZ25</f>
        <v>0</v>
      </c>
      <c r="CD25" s="19">
        <f t="shared" si="27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32">
        <f t="shared" si="1"/>
        <v>0</v>
      </c>
      <c r="H26" s="24"/>
      <c r="I26" s="24"/>
      <c r="J26" s="25">
        <f t="shared" si="2"/>
        <v>0</v>
      </c>
      <c r="K26" s="35"/>
      <c r="L26" s="35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9"/>
        <v>0</v>
      </c>
      <c r="CC26" s="3">
        <f>C26+F26+I26+L26+O26+R26+U26+X26+AA26+AD26+AG26+AJ26+AM26+AP26+AS26+AV26+AY26+BB26+BE26+BH26+BK26+BN26+BQ26+BT26+BW26+BZ26</f>
        <v>0</v>
      </c>
      <c r="CD26" s="19">
        <f t="shared" si="27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 t="shared" si="29"/>
        <v>0</v>
      </c>
      <c r="CC27" s="3">
        <f>BZ27+BW27+BT27+BQ27+BN27+BK27+BH27+BE27+BB27+AY27+AV27+AS27+AP27+AM27+AJ27+AG27+AD27+AA27+X27+U27+R27+O27+L27+I27+F27+C27</f>
        <v>0</v>
      </c>
      <c r="CD27" s="19">
        <f t="shared" si="27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9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N4:BN5"/>
    <mergeCell ref="BO4:BO5"/>
    <mergeCell ref="BP4:BP5"/>
    <mergeCell ref="BE4:BE5"/>
    <mergeCell ref="BF4:BF5"/>
    <mergeCell ref="BK4:BK5"/>
    <mergeCell ref="BL4:BL5"/>
    <mergeCell ref="BM4:BM5"/>
    <mergeCell ref="BG4:BG5"/>
    <mergeCell ref="BH4:BH5"/>
    <mergeCell ref="BI4:BI5"/>
    <mergeCell ref="BJ4:BJ5"/>
    <mergeCell ref="AV4:AV5"/>
    <mergeCell ref="AW4:AW5"/>
    <mergeCell ref="AX4:AX5"/>
    <mergeCell ref="BC4:BC5"/>
    <mergeCell ref="BD4:BD5"/>
    <mergeCell ref="AY4:AY5"/>
    <mergeCell ref="AZ4:AZ5"/>
    <mergeCell ref="BA4:BA5"/>
    <mergeCell ref="BB4:BB5"/>
    <mergeCell ref="AM4:AM5"/>
    <mergeCell ref="AN4:AN5"/>
    <mergeCell ref="AO4:AO5"/>
    <mergeCell ref="AP4:AP5"/>
    <mergeCell ref="AI4:AI5"/>
    <mergeCell ref="AJ4:AJ5"/>
    <mergeCell ref="AK4:AK5"/>
    <mergeCell ref="AL4:AL5"/>
    <mergeCell ref="AU4:AU5"/>
    <mergeCell ref="AQ4:AQ5"/>
    <mergeCell ref="AR4:AR5"/>
    <mergeCell ref="AS4:AS5"/>
    <mergeCell ref="AT4:AT5"/>
    <mergeCell ref="Z3:AB3"/>
    <mergeCell ref="AC3:AE3"/>
    <mergeCell ref="AF3:AH3"/>
    <mergeCell ref="B2:CD2"/>
    <mergeCell ref="AI3:AK3"/>
    <mergeCell ref="AL3:AN3"/>
    <mergeCell ref="AO3:AQ3"/>
    <mergeCell ref="AR3:AT3"/>
    <mergeCell ref="AU3:AW3"/>
    <mergeCell ref="AX3:AZ3"/>
    <mergeCell ref="BA3:BC3"/>
    <mergeCell ref="BD3:BF3"/>
    <mergeCell ref="BS3:BU3"/>
    <mergeCell ref="BV3:BX3"/>
    <mergeCell ref="BY3:CA3"/>
    <mergeCell ref="CB3:CD3"/>
    <mergeCell ref="BG3:BI3"/>
    <mergeCell ref="BJ3:BL3"/>
    <mergeCell ref="BM3:BO3"/>
    <mergeCell ref="BP3:BR3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BZ4:BZ5"/>
    <mergeCell ref="CA4:CA5"/>
    <mergeCell ref="CB4:CB5"/>
    <mergeCell ref="CC4:CC5"/>
    <mergeCell ref="CD4:CD5"/>
    <mergeCell ref="BQ4:BQ5"/>
    <mergeCell ref="BR4:BR5"/>
    <mergeCell ref="BS4:BS5"/>
    <mergeCell ref="BT4:BT5"/>
    <mergeCell ref="BU4:BU5"/>
    <mergeCell ref="BV4:BV5"/>
    <mergeCell ref="BW4:BW5"/>
    <mergeCell ref="BX4:BX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Август!Заголовки_для_печати</vt:lpstr>
      <vt:lpstr>Апрель!Заголовки_для_печати</vt:lpstr>
      <vt:lpstr>Декабрь!Заголовки_для_печати</vt:lpstr>
      <vt:lpstr>Июль!Заголовки_для_печати</vt:lpstr>
      <vt:lpstr>Июнь!Заголовки_для_печати</vt:lpstr>
      <vt:lpstr>Май!Заголовки_для_печати</vt:lpstr>
      <vt:lpstr>Март!Заголовки_для_печати</vt:lpstr>
      <vt:lpstr>Ноябрь!Заголовки_для_печати</vt:lpstr>
      <vt:lpstr>Октябрь!Заголовки_для_печати</vt:lpstr>
      <vt:lpstr>Сентябрь!Заголовки_для_печати</vt:lpstr>
      <vt:lpstr>Февраль!Заголовки_для_печати</vt:lpstr>
      <vt:lpstr>Январь!Заголовки_для_печати</vt:lpstr>
    </vt:vector>
  </TitlesOfParts>
  <Company>Министерство финансов 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Иващенко</dc:creator>
  <cp:lastModifiedBy>Smirnova</cp:lastModifiedBy>
  <cp:lastPrinted>2014-05-23T12:10:08Z</cp:lastPrinted>
  <dcterms:created xsi:type="dcterms:W3CDTF">2010-03-01T08:28:04Z</dcterms:created>
  <dcterms:modified xsi:type="dcterms:W3CDTF">2015-10-07T08:47:33Z</dcterms:modified>
</cp:coreProperties>
</file>