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-15" yWindow="225" windowWidth="28830" windowHeight="6165" firstSheet="1" activeTab="10"/>
  </bookViews>
  <sheets>
    <sheet name="Январь" sheetId="34" r:id="rId1"/>
    <sheet name="Февраль" sheetId="37" r:id="rId2"/>
    <sheet name="Март" sheetId="38" r:id="rId3"/>
    <sheet name="Апрель" sheetId="39" r:id="rId4"/>
    <sheet name="Май" sheetId="40" r:id="rId5"/>
    <sheet name="Июнь" sheetId="41" r:id="rId6"/>
    <sheet name="Июль" sheetId="42" r:id="rId7"/>
    <sheet name="Август" sheetId="43" r:id="rId8"/>
    <sheet name="Сентябрь" sheetId="44" r:id="rId9"/>
    <sheet name="Октябрь" sheetId="45" r:id="rId10"/>
    <sheet name="Ноябрь" sheetId="46" r:id="rId11"/>
    <sheet name="Декабрь" sheetId="47" r:id="rId12"/>
  </sheets>
  <definedNames>
    <definedName name="_xlnm._FilterDatabase" localSheetId="5" hidden="1">Июнь!$A$2:$A$39</definedName>
    <definedName name="_xlnm.Print_Titles" localSheetId="7">Август!$A:$A</definedName>
    <definedName name="_xlnm.Print_Titles" localSheetId="3">Апрель!$A:$A</definedName>
    <definedName name="_xlnm.Print_Titles" localSheetId="11">Декабрь!$A:$A</definedName>
    <definedName name="_xlnm.Print_Titles" localSheetId="6">Июль!$A:$A</definedName>
    <definedName name="_xlnm.Print_Titles" localSheetId="5">Июнь!$A:$A</definedName>
    <definedName name="_xlnm.Print_Titles" localSheetId="4">Май!$A:$A</definedName>
    <definedName name="_xlnm.Print_Titles" localSheetId="2">Март!$A:$A</definedName>
    <definedName name="_xlnm.Print_Titles" localSheetId="10">Ноябрь!$A:$A</definedName>
    <definedName name="_xlnm.Print_Titles" localSheetId="9">Октябрь!$A:$A</definedName>
    <definedName name="_xlnm.Print_Titles" localSheetId="8">Сентябрь!$A:$A</definedName>
    <definedName name="_xlnm.Print_Titles" localSheetId="1">Февраль!$A:$A</definedName>
    <definedName name="_xlnm.Print_Titles" localSheetId="0">Январь!$A:$A</definedName>
  </definedNames>
  <calcPr calcId="145621"/>
</workbook>
</file>

<file path=xl/calcChain.xml><?xml version="1.0" encoding="utf-8"?>
<calcChain xmlns="http://schemas.openxmlformats.org/spreadsheetml/2006/main">
  <c r="BD27" i="46" l="1"/>
  <c r="BD28" i="46" s="1"/>
  <c r="BE27" i="46"/>
  <c r="BE28" i="46" s="1"/>
  <c r="BR12" i="47"/>
  <c r="AY12" i="47"/>
  <c r="AX12" i="47"/>
  <c r="AV12" i="47"/>
  <c r="AU12" i="47"/>
  <c r="AS12" i="47"/>
  <c r="AR12" i="47"/>
  <c r="AP12" i="47"/>
  <c r="AO12" i="47"/>
  <c r="AM12" i="47"/>
  <c r="AL12" i="47"/>
  <c r="AH12" i="47"/>
  <c r="D12" i="47"/>
  <c r="G12" i="47"/>
  <c r="J12" i="47"/>
  <c r="M12" i="47"/>
  <c r="P12" i="47"/>
  <c r="S12" i="47"/>
  <c r="V12" i="47"/>
  <c r="Y12" i="47"/>
  <c r="AB12" i="47"/>
  <c r="AE12" i="47"/>
  <c r="AK12" i="47"/>
  <c r="AN12" i="47"/>
  <c r="AQ12" i="47"/>
  <c r="AT12" i="47"/>
  <c r="AW12" i="47"/>
  <c r="AZ12" i="47"/>
  <c r="BC12" i="47"/>
  <c r="BF12" i="47"/>
  <c r="BI12" i="47"/>
  <c r="BL12" i="47"/>
  <c r="BO12" i="47"/>
  <c r="BU12" i="47"/>
  <c r="BX12" i="47"/>
  <c r="CA12" i="47"/>
  <c r="BW28" i="45" l="1"/>
  <c r="BS28" i="45"/>
  <c r="BK28" i="45"/>
  <c r="BG28" i="45"/>
  <c r="AY28" i="45"/>
  <c r="AU28" i="45"/>
  <c r="AM28" i="45"/>
  <c r="AI28" i="45"/>
  <c r="AA28" i="45"/>
  <c r="W28" i="45"/>
  <c r="O28" i="45"/>
  <c r="K28" i="45"/>
  <c r="C28" i="45"/>
  <c r="CC27" i="45"/>
  <c r="CB27" i="45"/>
  <c r="CD27" i="45" s="1"/>
  <c r="BZ27" i="45"/>
  <c r="BZ28" i="45" s="1"/>
  <c r="BY27" i="45"/>
  <c r="CA27" i="45" s="1"/>
  <c r="BX27" i="45"/>
  <c r="BW27" i="45"/>
  <c r="BV27" i="45"/>
  <c r="BV28" i="45" s="1"/>
  <c r="BU27" i="45"/>
  <c r="BT27" i="45"/>
  <c r="BT28" i="45" s="1"/>
  <c r="BS27" i="45"/>
  <c r="BQ27" i="45"/>
  <c r="BQ28" i="45" s="1"/>
  <c r="BP27" i="45"/>
  <c r="BP28" i="45" s="1"/>
  <c r="BN27" i="45"/>
  <c r="BN28" i="45" s="1"/>
  <c r="BM27" i="45"/>
  <c r="BO27" i="45" s="1"/>
  <c r="BL27" i="45"/>
  <c r="BK27" i="45"/>
  <c r="BJ27" i="45"/>
  <c r="BJ28" i="45" s="1"/>
  <c r="BI27" i="45"/>
  <c r="BH27" i="45"/>
  <c r="BH28" i="45" s="1"/>
  <c r="BG27" i="45"/>
  <c r="BE27" i="45"/>
  <c r="BE28" i="45" s="1"/>
  <c r="BD27" i="45"/>
  <c r="BD28" i="45" s="1"/>
  <c r="BB27" i="45"/>
  <c r="BB28" i="45" s="1"/>
  <c r="BA27" i="45"/>
  <c r="BC27" i="45" s="1"/>
  <c r="AZ27" i="45"/>
  <c r="AY27" i="45"/>
  <c r="AX27" i="45"/>
  <c r="AX28" i="45" s="1"/>
  <c r="AW27" i="45"/>
  <c r="AV27" i="45"/>
  <c r="AV28" i="45" s="1"/>
  <c r="AU27" i="45"/>
  <c r="AS27" i="45"/>
  <c r="AS28" i="45" s="1"/>
  <c r="AR27" i="45"/>
  <c r="AR28" i="45" s="1"/>
  <c r="AP27" i="45"/>
  <c r="AP28" i="45" s="1"/>
  <c r="AO27" i="45"/>
  <c r="AQ27" i="45" s="1"/>
  <c r="AN27" i="45"/>
  <c r="AM27" i="45"/>
  <c r="AL27" i="45"/>
  <c r="AL28" i="45" s="1"/>
  <c r="AK27" i="45"/>
  <c r="AJ27" i="45"/>
  <c r="AJ28" i="45" s="1"/>
  <c r="AI27" i="45"/>
  <c r="AG27" i="45"/>
  <c r="AG28" i="45" s="1"/>
  <c r="AF27" i="45"/>
  <c r="AF28" i="45" s="1"/>
  <c r="AD27" i="45"/>
  <c r="AD28" i="45" s="1"/>
  <c r="AC27" i="45"/>
  <c r="AE27" i="45" s="1"/>
  <c r="AB27" i="45"/>
  <c r="AA27" i="45"/>
  <c r="Z27" i="45"/>
  <c r="Z28" i="45" s="1"/>
  <c r="Y27" i="45"/>
  <c r="X27" i="45"/>
  <c r="X28" i="45" s="1"/>
  <c r="W27" i="45"/>
  <c r="U27" i="45"/>
  <c r="U28" i="45" s="1"/>
  <c r="T27" i="45"/>
  <c r="T28" i="45" s="1"/>
  <c r="R27" i="45"/>
  <c r="R28" i="45" s="1"/>
  <c r="Q27" i="45"/>
  <c r="S27" i="45" s="1"/>
  <c r="P27" i="45"/>
  <c r="O27" i="45"/>
  <c r="N27" i="45"/>
  <c r="N28" i="45" s="1"/>
  <c r="M27" i="45"/>
  <c r="L27" i="45"/>
  <c r="L28" i="45" s="1"/>
  <c r="K27" i="45"/>
  <c r="I27" i="45"/>
  <c r="I28" i="45" s="1"/>
  <c r="H27" i="45"/>
  <c r="H28" i="45" s="1"/>
  <c r="F27" i="45"/>
  <c r="F28" i="45" s="1"/>
  <c r="E27" i="45"/>
  <c r="G27" i="45" s="1"/>
  <c r="D27" i="45"/>
  <c r="C27" i="45"/>
  <c r="B27" i="45"/>
  <c r="B28" i="45" s="1"/>
  <c r="CC28" i="44"/>
  <c r="CB28" i="44"/>
  <c r="CC27" i="44"/>
  <c r="CB27" i="44"/>
  <c r="CD27" i="44" s="1"/>
  <c r="BY28" i="44"/>
  <c r="BT28" i="44"/>
  <c r="BS28" i="44"/>
  <c r="BM28" i="44"/>
  <c r="BH28" i="44"/>
  <c r="BG28" i="44"/>
  <c r="BA28" i="44"/>
  <c r="AV28" i="44"/>
  <c r="AU28" i="44"/>
  <c r="AO28" i="44"/>
  <c r="AJ28" i="44"/>
  <c r="AI28" i="44"/>
  <c r="AC28" i="44"/>
  <c r="X28" i="44"/>
  <c r="W28" i="44"/>
  <c r="Q28" i="44"/>
  <c r="BZ27" i="44"/>
  <c r="BZ28" i="44" s="1"/>
  <c r="BY27" i="44"/>
  <c r="BW27" i="44"/>
  <c r="BW28" i="44" s="1"/>
  <c r="BV27" i="44"/>
  <c r="BV28" i="44" s="1"/>
  <c r="BT27" i="44"/>
  <c r="BS27" i="44"/>
  <c r="BU27" i="44" s="1"/>
  <c r="BR27" i="44"/>
  <c r="BQ27" i="44"/>
  <c r="BQ28" i="44" s="1"/>
  <c r="BP27" i="44"/>
  <c r="BP28" i="44" s="1"/>
  <c r="BN27" i="44"/>
  <c r="BO27" i="44" s="1"/>
  <c r="BM27" i="44"/>
  <c r="BK27" i="44"/>
  <c r="BK28" i="44" s="1"/>
  <c r="BJ27" i="44"/>
  <c r="BJ28" i="44" s="1"/>
  <c r="BH27" i="44"/>
  <c r="BG27" i="44"/>
  <c r="BI27" i="44" s="1"/>
  <c r="BF27" i="44"/>
  <c r="BE27" i="44"/>
  <c r="BE28" i="44" s="1"/>
  <c r="BD27" i="44"/>
  <c r="BD28" i="44" s="1"/>
  <c r="BB27" i="44"/>
  <c r="BB28" i="44" s="1"/>
  <c r="BA27" i="44"/>
  <c r="AY27" i="44"/>
  <c r="AY28" i="44" s="1"/>
  <c r="AX27" i="44"/>
  <c r="AX28" i="44" s="1"/>
  <c r="AV27" i="44"/>
  <c r="AU27" i="44"/>
  <c r="AW27" i="44" s="1"/>
  <c r="AT27" i="44"/>
  <c r="AS27" i="44"/>
  <c r="AS28" i="44" s="1"/>
  <c r="AR27" i="44"/>
  <c r="AR28" i="44" s="1"/>
  <c r="AP27" i="44"/>
  <c r="AP28" i="44" s="1"/>
  <c r="AO27" i="44"/>
  <c r="AM27" i="44"/>
  <c r="AM28" i="44" s="1"/>
  <c r="AL27" i="44"/>
  <c r="AL28" i="44" s="1"/>
  <c r="AJ27" i="44"/>
  <c r="AI27" i="44"/>
  <c r="AK27" i="44" s="1"/>
  <c r="AH27" i="44"/>
  <c r="AG27" i="44"/>
  <c r="AG28" i="44" s="1"/>
  <c r="AF27" i="44"/>
  <c r="AF28" i="44" s="1"/>
  <c r="AD27" i="44"/>
  <c r="AD28" i="44" s="1"/>
  <c r="AC27" i="44"/>
  <c r="AA27" i="44"/>
  <c r="AA28" i="44" s="1"/>
  <c r="Z27" i="44"/>
  <c r="Z28" i="44" s="1"/>
  <c r="X27" i="44"/>
  <c r="W27" i="44"/>
  <c r="Y27" i="44" s="1"/>
  <c r="V27" i="44"/>
  <c r="U27" i="44"/>
  <c r="U28" i="44" s="1"/>
  <c r="T27" i="44"/>
  <c r="T28" i="44" s="1"/>
  <c r="R27" i="44"/>
  <c r="R28" i="44" s="1"/>
  <c r="Q27" i="44"/>
  <c r="O27" i="44"/>
  <c r="O28" i="44" s="1"/>
  <c r="N27" i="44"/>
  <c r="N28" i="44" s="1"/>
  <c r="K28" i="44"/>
  <c r="F28" i="44"/>
  <c r="E28" i="44"/>
  <c r="L27" i="44"/>
  <c r="L28" i="44" s="1"/>
  <c r="K27" i="44"/>
  <c r="I27" i="44"/>
  <c r="I28" i="44" s="1"/>
  <c r="H27" i="44"/>
  <c r="H28" i="44" s="1"/>
  <c r="F27" i="44"/>
  <c r="E27" i="44"/>
  <c r="G27" i="44" s="1"/>
  <c r="D27" i="44"/>
  <c r="C27" i="44"/>
  <c r="C28" i="44" s="1"/>
  <c r="B27" i="44"/>
  <c r="B28" i="44" s="1"/>
  <c r="B27" i="43"/>
  <c r="CC28" i="45" l="1"/>
  <c r="E28" i="45"/>
  <c r="Q28" i="45"/>
  <c r="AC28" i="45"/>
  <c r="AO28" i="45"/>
  <c r="BA28" i="45"/>
  <c r="BM28" i="45"/>
  <c r="BY28" i="45"/>
  <c r="J27" i="45"/>
  <c r="V27" i="45"/>
  <c r="AH27" i="45"/>
  <c r="AT27" i="45"/>
  <c r="BF27" i="45"/>
  <c r="BR27" i="45"/>
  <c r="S27" i="44"/>
  <c r="BC27" i="44"/>
  <c r="CA27" i="44"/>
  <c r="BN28" i="44"/>
  <c r="P27" i="44"/>
  <c r="AB27" i="44"/>
  <c r="AN27" i="44"/>
  <c r="AZ27" i="44"/>
  <c r="BL27" i="44"/>
  <c r="BX27" i="44"/>
  <c r="AE27" i="44"/>
  <c r="AQ27" i="44"/>
  <c r="M27" i="44"/>
  <c r="J27" i="44"/>
  <c r="CB13" i="45"/>
  <c r="CC13" i="45"/>
  <c r="CB14" i="45"/>
  <c r="CC14" i="45"/>
  <c r="CB15" i="45"/>
  <c r="CC15" i="45"/>
  <c r="CB16" i="45"/>
  <c r="CC16" i="45"/>
  <c r="CB17" i="45"/>
  <c r="CC17" i="45"/>
  <c r="CB18" i="45"/>
  <c r="CC18" i="45"/>
  <c r="CB19" i="45"/>
  <c r="CC19" i="45"/>
  <c r="CB20" i="45"/>
  <c r="CC20" i="45"/>
  <c r="CB21" i="45"/>
  <c r="CC21" i="45"/>
  <c r="CB22" i="45"/>
  <c r="CC22" i="45"/>
  <c r="CB23" i="45"/>
  <c r="CC23" i="45"/>
  <c r="CB24" i="45"/>
  <c r="CC24" i="45"/>
  <c r="CB25" i="45"/>
  <c r="CC25" i="45"/>
  <c r="CB26" i="45"/>
  <c r="CC26" i="45"/>
  <c r="CB30" i="45"/>
  <c r="CC30" i="45"/>
  <c r="CB31" i="45"/>
  <c r="CC31" i="45"/>
  <c r="D13" i="45"/>
  <c r="G13" i="45"/>
  <c r="J13" i="45"/>
  <c r="M13" i="45"/>
  <c r="P13" i="45"/>
  <c r="S13" i="45"/>
  <c r="V13" i="45"/>
  <c r="Y13" i="45"/>
  <c r="AB13" i="45"/>
  <c r="AE13" i="45"/>
  <c r="AH13" i="45"/>
  <c r="AK13" i="45"/>
  <c r="AN13" i="45"/>
  <c r="AQ13" i="45"/>
  <c r="AT13" i="45"/>
  <c r="AW13" i="45"/>
  <c r="AZ13" i="45"/>
  <c r="BC13" i="45"/>
  <c r="BF13" i="45"/>
  <c r="BI13" i="45"/>
  <c r="BL13" i="45"/>
  <c r="BO13" i="45"/>
  <c r="BR13" i="45"/>
  <c r="BU13" i="45"/>
  <c r="BX13" i="45"/>
  <c r="CA13" i="45"/>
  <c r="D14" i="45"/>
  <c r="G14" i="45"/>
  <c r="J14" i="45"/>
  <c r="M14" i="45"/>
  <c r="P14" i="45"/>
  <c r="S14" i="45"/>
  <c r="V14" i="45"/>
  <c r="Y14" i="45"/>
  <c r="AB14" i="45"/>
  <c r="AE14" i="45"/>
  <c r="AH14" i="45"/>
  <c r="AK14" i="45"/>
  <c r="AN14" i="45"/>
  <c r="AQ14" i="45"/>
  <c r="AT14" i="45"/>
  <c r="AW14" i="45"/>
  <c r="AZ14" i="45"/>
  <c r="BC14" i="45"/>
  <c r="BF14" i="45"/>
  <c r="BI14" i="45"/>
  <c r="BL14" i="45"/>
  <c r="BO14" i="45"/>
  <c r="BR14" i="45"/>
  <c r="BU14" i="45"/>
  <c r="BX14" i="45"/>
  <c r="CA14" i="45"/>
  <c r="D15" i="45"/>
  <c r="G15" i="45"/>
  <c r="J15" i="45"/>
  <c r="M15" i="45"/>
  <c r="P15" i="45"/>
  <c r="S15" i="45"/>
  <c r="V15" i="45"/>
  <c r="Y15" i="45"/>
  <c r="AB15" i="45"/>
  <c r="AE15" i="45"/>
  <c r="AH15" i="45"/>
  <c r="AK15" i="45"/>
  <c r="AN15" i="45"/>
  <c r="AQ15" i="45"/>
  <c r="AT15" i="45"/>
  <c r="AW15" i="45"/>
  <c r="AZ15" i="45"/>
  <c r="BC15" i="45"/>
  <c r="BF15" i="45"/>
  <c r="BI15" i="45"/>
  <c r="BL15" i="45"/>
  <c r="BO15" i="45"/>
  <c r="BR15" i="45"/>
  <c r="BU15" i="45"/>
  <c r="BX15" i="45"/>
  <c r="CA15" i="45"/>
  <c r="D16" i="45"/>
  <c r="G16" i="45"/>
  <c r="J16" i="45"/>
  <c r="M16" i="45"/>
  <c r="P16" i="45"/>
  <c r="S16" i="45"/>
  <c r="V16" i="45"/>
  <c r="Y16" i="45"/>
  <c r="AB16" i="45"/>
  <c r="AE16" i="45"/>
  <c r="AH16" i="45"/>
  <c r="AK16" i="45"/>
  <c r="AN16" i="45"/>
  <c r="AQ16" i="45"/>
  <c r="AT16" i="45"/>
  <c r="AW16" i="45"/>
  <c r="AZ16" i="45"/>
  <c r="BC16" i="45"/>
  <c r="BF16" i="45"/>
  <c r="BI16" i="45"/>
  <c r="BL16" i="45"/>
  <c r="BO16" i="45"/>
  <c r="BR16" i="45"/>
  <c r="BU16" i="45"/>
  <c r="BX16" i="45"/>
  <c r="CA16" i="45"/>
  <c r="D17" i="45"/>
  <c r="G17" i="45"/>
  <c r="J17" i="45"/>
  <c r="M17" i="45"/>
  <c r="P17" i="45"/>
  <c r="S17" i="45"/>
  <c r="V17" i="45"/>
  <c r="Y17" i="45"/>
  <c r="AB17" i="45"/>
  <c r="AE17" i="45"/>
  <c r="AH17" i="45"/>
  <c r="AK17" i="45"/>
  <c r="AN17" i="45"/>
  <c r="AQ17" i="45"/>
  <c r="AT17" i="45"/>
  <c r="AW17" i="45"/>
  <c r="AZ17" i="45"/>
  <c r="BC17" i="45"/>
  <c r="BF17" i="45"/>
  <c r="BI17" i="45"/>
  <c r="BL17" i="45"/>
  <c r="BO17" i="45"/>
  <c r="BR17" i="45"/>
  <c r="BU17" i="45"/>
  <c r="BX17" i="45"/>
  <c r="CA17" i="45"/>
  <c r="D18" i="45"/>
  <c r="G18" i="45"/>
  <c r="J18" i="45"/>
  <c r="M18" i="45"/>
  <c r="P18" i="45"/>
  <c r="S18" i="45"/>
  <c r="V18" i="45"/>
  <c r="Y18" i="45"/>
  <c r="AB18" i="45"/>
  <c r="AE18" i="45"/>
  <c r="AH18" i="45"/>
  <c r="AK18" i="45"/>
  <c r="AN18" i="45"/>
  <c r="AQ18" i="45"/>
  <c r="AT18" i="45"/>
  <c r="AW18" i="45"/>
  <c r="AZ18" i="45"/>
  <c r="BC18" i="45"/>
  <c r="BF18" i="45"/>
  <c r="BI18" i="45"/>
  <c r="BL18" i="45"/>
  <c r="BO18" i="45"/>
  <c r="BR18" i="45"/>
  <c r="BU18" i="45"/>
  <c r="BX18" i="45"/>
  <c r="CA18" i="45"/>
  <c r="D19" i="45"/>
  <c r="G19" i="45"/>
  <c r="J19" i="45"/>
  <c r="M19" i="45"/>
  <c r="P19" i="45"/>
  <c r="S19" i="45"/>
  <c r="V19" i="45"/>
  <c r="Y19" i="45"/>
  <c r="AB19" i="45"/>
  <c r="AE19" i="45"/>
  <c r="AH19" i="45"/>
  <c r="AK19" i="45"/>
  <c r="AN19" i="45"/>
  <c r="AQ19" i="45"/>
  <c r="AT19" i="45"/>
  <c r="AW19" i="45"/>
  <c r="AZ19" i="45"/>
  <c r="BC19" i="45"/>
  <c r="BF19" i="45"/>
  <c r="BI19" i="45"/>
  <c r="BL19" i="45"/>
  <c r="BO19" i="45"/>
  <c r="BR19" i="45"/>
  <c r="BU19" i="45"/>
  <c r="BX19" i="45"/>
  <c r="CA19" i="45"/>
  <c r="D20" i="45"/>
  <c r="G20" i="45"/>
  <c r="J20" i="45"/>
  <c r="M20" i="45"/>
  <c r="P20" i="45"/>
  <c r="S20" i="45"/>
  <c r="V20" i="45"/>
  <c r="Y20" i="45"/>
  <c r="AB20" i="45"/>
  <c r="AE20" i="45"/>
  <c r="AH20" i="45"/>
  <c r="AK20" i="45"/>
  <c r="AN20" i="45"/>
  <c r="AQ20" i="45"/>
  <c r="AT20" i="45"/>
  <c r="AW20" i="45"/>
  <c r="AZ20" i="45"/>
  <c r="BC20" i="45"/>
  <c r="BF20" i="45"/>
  <c r="BI20" i="45"/>
  <c r="BL20" i="45"/>
  <c r="BO20" i="45"/>
  <c r="BR20" i="45"/>
  <c r="BU20" i="45"/>
  <c r="BX20" i="45"/>
  <c r="CA20" i="45"/>
  <c r="D21" i="45"/>
  <c r="G21" i="45"/>
  <c r="J21" i="45"/>
  <c r="M21" i="45"/>
  <c r="P21" i="45"/>
  <c r="S21" i="45"/>
  <c r="V21" i="45"/>
  <c r="Y21" i="45"/>
  <c r="AB21" i="45"/>
  <c r="AE21" i="45"/>
  <c r="AH21" i="45"/>
  <c r="AK21" i="45"/>
  <c r="AN21" i="45"/>
  <c r="AQ21" i="45"/>
  <c r="AT21" i="45"/>
  <c r="AW21" i="45"/>
  <c r="AZ21" i="45"/>
  <c r="BC21" i="45"/>
  <c r="BF21" i="45"/>
  <c r="BI21" i="45"/>
  <c r="BL21" i="45"/>
  <c r="BO21" i="45"/>
  <c r="BR21" i="45"/>
  <c r="BU21" i="45"/>
  <c r="BX21" i="45"/>
  <c r="CA21" i="45"/>
  <c r="D22" i="45"/>
  <c r="G22" i="45"/>
  <c r="J22" i="45"/>
  <c r="M22" i="45"/>
  <c r="P22" i="45"/>
  <c r="S22" i="45"/>
  <c r="V22" i="45"/>
  <c r="Y22" i="45"/>
  <c r="AB22" i="45"/>
  <c r="AE22" i="45"/>
  <c r="AH22" i="45"/>
  <c r="AK22" i="45"/>
  <c r="AN22" i="45"/>
  <c r="AQ22" i="45"/>
  <c r="AT22" i="45"/>
  <c r="AW22" i="45"/>
  <c r="AZ22" i="45"/>
  <c r="BC22" i="45"/>
  <c r="BF22" i="45"/>
  <c r="BI22" i="45"/>
  <c r="BL22" i="45"/>
  <c r="BO22" i="45"/>
  <c r="BR22" i="45"/>
  <c r="BU22" i="45"/>
  <c r="BX22" i="45"/>
  <c r="CA22" i="45"/>
  <c r="D23" i="45"/>
  <c r="G23" i="45"/>
  <c r="J23" i="45"/>
  <c r="M23" i="45"/>
  <c r="P23" i="45"/>
  <c r="S23" i="45"/>
  <c r="V23" i="45"/>
  <c r="Y23" i="45"/>
  <c r="AB23" i="45"/>
  <c r="AE23" i="45"/>
  <c r="AH23" i="45"/>
  <c r="AK23" i="45"/>
  <c r="AN23" i="45"/>
  <c r="AQ23" i="45"/>
  <c r="AT23" i="45"/>
  <c r="AW23" i="45"/>
  <c r="AZ23" i="45"/>
  <c r="BC23" i="45"/>
  <c r="BF23" i="45"/>
  <c r="BI23" i="45"/>
  <c r="BL23" i="45"/>
  <c r="BO23" i="45"/>
  <c r="BR23" i="45"/>
  <c r="BU23" i="45"/>
  <c r="BX23" i="45"/>
  <c r="CA23" i="45"/>
  <c r="D24" i="45"/>
  <c r="G24" i="45"/>
  <c r="J24" i="45"/>
  <c r="M24" i="45"/>
  <c r="P24" i="45"/>
  <c r="S24" i="45"/>
  <c r="V24" i="45"/>
  <c r="Y24" i="45"/>
  <c r="AB24" i="45"/>
  <c r="AE24" i="45"/>
  <c r="AH24" i="45"/>
  <c r="AK24" i="45"/>
  <c r="AN24" i="45"/>
  <c r="AQ24" i="45"/>
  <c r="AT24" i="45"/>
  <c r="AW24" i="45"/>
  <c r="AZ24" i="45"/>
  <c r="BC24" i="45"/>
  <c r="BF24" i="45"/>
  <c r="BI24" i="45"/>
  <c r="BL24" i="45"/>
  <c r="BO24" i="45"/>
  <c r="BR24" i="45"/>
  <c r="BU24" i="45"/>
  <c r="BX24" i="45"/>
  <c r="CA24" i="45"/>
  <c r="D25" i="45"/>
  <c r="G25" i="45"/>
  <c r="J25" i="45"/>
  <c r="M25" i="45"/>
  <c r="P25" i="45"/>
  <c r="S25" i="45"/>
  <c r="V25" i="45"/>
  <c r="Y25" i="45"/>
  <c r="AB25" i="45"/>
  <c r="AE25" i="45"/>
  <c r="AH25" i="45"/>
  <c r="AK25" i="45"/>
  <c r="AN25" i="45"/>
  <c r="AQ25" i="45"/>
  <c r="AT25" i="45"/>
  <c r="AW25" i="45"/>
  <c r="AZ25" i="45"/>
  <c r="BC25" i="45"/>
  <c r="BF25" i="45"/>
  <c r="BI25" i="45"/>
  <c r="BL25" i="45"/>
  <c r="BO25" i="45"/>
  <c r="BR25" i="45"/>
  <c r="BU25" i="45"/>
  <c r="BX25" i="45"/>
  <c r="CA25" i="45"/>
  <c r="D26" i="45"/>
  <c r="G26" i="45"/>
  <c r="J26" i="45"/>
  <c r="M26" i="45"/>
  <c r="P26" i="45"/>
  <c r="S26" i="45"/>
  <c r="V26" i="45"/>
  <c r="Y26" i="45"/>
  <c r="AB26" i="45"/>
  <c r="AE26" i="45"/>
  <c r="AH26" i="45"/>
  <c r="AK26" i="45"/>
  <c r="AN26" i="45"/>
  <c r="AQ26" i="45"/>
  <c r="AT26" i="45"/>
  <c r="AW26" i="45"/>
  <c r="AZ26" i="45"/>
  <c r="BC26" i="45"/>
  <c r="BF26" i="45"/>
  <c r="BI26" i="45"/>
  <c r="BL26" i="45"/>
  <c r="BO26" i="45"/>
  <c r="BR26" i="45"/>
  <c r="BU26" i="45"/>
  <c r="BX26" i="45"/>
  <c r="CA26" i="45"/>
  <c r="CB28" i="45" l="1"/>
  <c r="CD15" i="45"/>
  <c r="CC32" i="45"/>
  <c r="CB32" i="45"/>
  <c r="CD24" i="45"/>
  <c r="CD23" i="45"/>
  <c r="CD20" i="45"/>
  <c r="CD19" i="45"/>
  <c r="CD16" i="45"/>
  <c r="CD26" i="45"/>
  <c r="CD22" i="45"/>
  <c r="CD21" i="45"/>
  <c r="CD13" i="45"/>
  <c r="CD25" i="45"/>
  <c r="CD18" i="45"/>
  <c r="CD17" i="45"/>
  <c r="CD14" i="45"/>
  <c r="D6" i="45"/>
  <c r="G6" i="45"/>
  <c r="D7" i="45"/>
  <c r="G7" i="45"/>
  <c r="D8" i="45"/>
  <c r="G8" i="45"/>
  <c r="D9" i="45"/>
  <c r="G9" i="45"/>
  <c r="D10" i="45"/>
  <c r="G10" i="45"/>
  <c r="D11" i="45"/>
  <c r="G11" i="45"/>
  <c r="D12" i="45"/>
  <c r="G12" i="45"/>
  <c r="G12" i="44"/>
  <c r="D12" i="44"/>
  <c r="G11" i="44"/>
  <c r="D11" i="44"/>
  <c r="G10" i="44"/>
  <c r="D10" i="44"/>
  <c r="G9" i="44"/>
  <c r="D9" i="44"/>
  <c r="G8" i="44"/>
  <c r="D8" i="44"/>
  <c r="G7" i="44"/>
  <c r="D7" i="44"/>
  <c r="G6" i="44"/>
  <c r="D6" i="44"/>
  <c r="D30" i="41" l="1"/>
  <c r="G30" i="41"/>
  <c r="J30" i="41"/>
  <c r="M30" i="41"/>
  <c r="P30" i="41"/>
  <c r="S30" i="41"/>
  <c r="V30" i="41"/>
  <c r="Y30" i="41"/>
  <c r="AB30" i="41"/>
  <c r="AE30" i="41"/>
  <c r="AH30" i="41"/>
  <c r="AK30" i="41"/>
  <c r="AN30" i="41"/>
  <c r="AQ30" i="41"/>
  <c r="AT30" i="41"/>
  <c r="AW30" i="41"/>
  <c r="AZ30" i="41"/>
  <c r="BC30" i="41"/>
  <c r="BF30" i="41"/>
  <c r="BI30" i="41"/>
  <c r="BL30" i="41"/>
  <c r="BO30" i="41"/>
  <c r="BR30" i="41"/>
  <c r="BU30" i="41"/>
  <c r="BX30" i="41"/>
  <c r="CA30" i="41"/>
  <c r="CB30" i="41"/>
  <c r="CC30" i="41"/>
  <c r="CD30" i="41" s="1"/>
  <c r="D31" i="41"/>
  <c r="G31" i="41"/>
  <c r="J31" i="41"/>
  <c r="M31" i="41"/>
  <c r="P31" i="41"/>
  <c r="S31" i="41"/>
  <c r="V31" i="41"/>
  <c r="Y31" i="41"/>
  <c r="AB31" i="41"/>
  <c r="AE31" i="41"/>
  <c r="AH31" i="41"/>
  <c r="AK31" i="41"/>
  <c r="AN31" i="41"/>
  <c r="AQ31" i="41"/>
  <c r="AT31" i="41"/>
  <c r="AW31" i="41"/>
  <c r="AZ31" i="41"/>
  <c r="BC31" i="41"/>
  <c r="BF31" i="41"/>
  <c r="BI31" i="41"/>
  <c r="BL31" i="41"/>
  <c r="BO31" i="41"/>
  <c r="BR31" i="41"/>
  <c r="BU31" i="41"/>
  <c r="BX31" i="41"/>
  <c r="CA31" i="41"/>
  <c r="CB31" i="41"/>
  <c r="CC31" i="41"/>
  <c r="CD31" i="41" s="1"/>
  <c r="BM27" i="43" l="1"/>
  <c r="BN27" i="43"/>
  <c r="BL13" i="42"/>
  <c r="BL14" i="42"/>
  <c r="BL15" i="42"/>
  <c r="BL16" i="42"/>
  <c r="BL17" i="42"/>
  <c r="BL18" i="42"/>
  <c r="BL19" i="42"/>
  <c r="BL20" i="42"/>
  <c r="BL21" i="42"/>
  <c r="BL22" i="42"/>
  <c r="BL23" i="42"/>
  <c r="BL24" i="42"/>
  <c r="BL25" i="42"/>
  <c r="BL26" i="42"/>
  <c r="B27" i="41"/>
  <c r="B32" i="41" s="1"/>
  <c r="C27" i="41"/>
  <c r="C32" i="41" s="1"/>
  <c r="D12" i="42"/>
  <c r="G12" i="42"/>
  <c r="J12" i="42"/>
  <c r="M12" i="42"/>
  <c r="CB16" i="39" l="1"/>
  <c r="BV28" i="47" l="1"/>
  <c r="BP28" i="47"/>
  <c r="BJ28" i="47"/>
  <c r="BD28" i="47"/>
  <c r="AX28" i="47"/>
  <c r="AR28" i="47"/>
  <c r="AL28" i="47"/>
  <c r="AF28" i="47"/>
  <c r="Z28" i="47"/>
  <c r="T28" i="47"/>
  <c r="N28" i="47"/>
  <c r="H28" i="47"/>
  <c r="B28" i="47"/>
  <c r="BZ27" i="47"/>
  <c r="BZ28" i="47" s="1"/>
  <c r="BY27" i="47"/>
  <c r="CA27" i="47" s="1"/>
  <c r="BX27" i="47"/>
  <c r="BW27" i="47"/>
  <c r="BW28" i="47" s="1"/>
  <c r="BV27" i="47"/>
  <c r="BT27" i="47"/>
  <c r="BT28" i="47" s="1"/>
  <c r="BS27" i="47"/>
  <c r="BS28" i="47" s="1"/>
  <c r="BQ27" i="47"/>
  <c r="BQ28" i="47" s="1"/>
  <c r="BP27" i="47"/>
  <c r="BR27" i="47" s="1"/>
  <c r="BN27" i="47"/>
  <c r="BN28" i="47" s="1"/>
  <c r="BM27" i="47"/>
  <c r="BO27" i="47" s="1"/>
  <c r="BL27" i="47"/>
  <c r="BK27" i="47"/>
  <c r="BK28" i="47" s="1"/>
  <c r="BJ27" i="47"/>
  <c r="BH27" i="47"/>
  <c r="BH28" i="47" s="1"/>
  <c r="BG27" i="47"/>
  <c r="BG28" i="47" s="1"/>
  <c r="BE27" i="47"/>
  <c r="BE28" i="47" s="1"/>
  <c r="BD27" i="47"/>
  <c r="BF27" i="47" s="1"/>
  <c r="BB27" i="47"/>
  <c r="BB28" i="47" s="1"/>
  <c r="BA27" i="47"/>
  <c r="BC27" i="47" s="1"/>
  <c r="AZ27" i="47"/>
  <c r="AY27" i="47"/>
  <c r="AY28" i="47" s="1"/>
  <c r="AX27" i="47"/>
  <c r="AV27" i="47"/>
  <c r="AV28" i="47" s="1"/>
  <c r="AU27" i="47"/>
  <c r="AU28" i="47" s="1"/>
  <c r="AS27" i="47"/>
  <c r="AS28" i="47" s="1"/>
  <c r="AR27" i="47"/>
  <c r="AT27" i="47" s="1"/>
  <c r="AP27" i="47"/>
  <c r="AP28" i="47" s="1"/>
  <c r="AO27" i="47"/>
  <c r="AQ27" i="47" s="1"/>
  <c r="AN27" i="47"/>
  <c r="AM27" i="47"/>
  <c r="AM28" i="47" s="1"/>
  <c r="AL27" i="47"/>
  <c r="AJ27" i="47"/>
  <c r="AJ28" i="47" s="1"/>
  <c r="AI27" i="47"/>
  <c r="AI28" i="47" s="1"/>
  <c r="AG27" i="47"/>
  <c r="AG28" i="47" s="1"/>
  <c r="AF27" i="47"/>
  <c r="AH27" i="47" s="1"/>
  <c r="AD27" i="47"/>
  <c r="AD28" i="47" s="1"/>
  <c r="AC27" i="47"/>
  <c r="AE27" i="47" s="1"/>
  <c r="AB27" i="47"/>
  <c r="AA27" i="47"/>
  <c r="AA28" i="47" s="1"/>
  <c r="Z27" i="47"/>
  <c r="X27" i="47"/>
  <c r="X28" i="47" s="1"/>
  <c r="W27" i="47"/>
  <c r="W28" i="47" s="1"/>
  <c r="U27" i="47"/>
  <c r="U28" i="47" s="1"/>
  <c r="T27" i="47"/>
  <c r="V27" i="47" s="1"/>
  <c r="R27" i="47"/>
  <c r="R28" i="47" s="1"/>
  <c r="Q27" i="47"/>
  <c r="S27" i="47" s="1"/>
  <c r="P27" i="47"/>
  <c r="O27" i="47"/>
  <c r="O28" i="47" s="1"/>
  <c r="N27" i="47"/>
  <c r="L27" i="47"/>
  <c r="L28" i="47" s="1"/>
  <c r="K27" i="47"/>
  <c r="K28" i="47" s="1"/>
  <c r="I27" i="47"/>
  <c r="I28" i="47" s="1"/>
  <c r="H27" i="47"/>
  <c r="J27" i="47" s="1"/>
  <c r="F27" i="47"/>
  <c r="F28" i="47" s="1"/>
  <c r="E27" i="47"/>
  <c r="G27" i="47" s="1"/>
  <c r="D27" i="47"/>
  <c r="C27" i="47"/>
  <c r="C28" i="47" s="1"/>
  <c r="B27" i="47"/>
  <c r="CC26" i="47"/>
  <c r="CB26" i="47"/>
  <c r="CD26" i="47" s="1"/>
  <c r="CA26" i="47"/>
  <c r="BX26" i="47"/>
  <c r="BU26" i="47"/>
  <c r="BR26" i="47"/>
  <c r="BO26" i="47"/>
  <c r="BL26" i="47"/>
  <c r="BI26" i="47"/>
  <c r="BF26" i="47"/>
  <c r="BC26" i="47"/>
  <c r="AZ26" i="47"/>
  <c r="AW26" i="47"/>
  <c r="AT26" i="47"/>
  <c r="AQ26" i="47"/>
  <c r="AN26" i="47"/>
  <c r="AK26" i="47"/>
  <c r="AH26" i="47"/>
  <c r="AE26" i="47"/>
  <c r="AB26" i="47"/>
  <c r="Y26" i="47"/>
  <c r="V26" i="47"/>
  <c r="S26" i="47"/>
  <c r="P26" i="47"/>
  <c r="M26" i="47"/>
  <c r="J26" i="47"/>
  <c r="G26" i="47"/>
  <c r="D26" i="47"/>
  <c r="CD25" i="47"/>
  <c r="CC25" i="47"/>
  <c r="CB25" i="47"/>
  <c r="CA25" i="47"/>
  <c r="BX25" i="47"/>
  <c r="BU25" i="47"/>
  <c r="BR25" i="47"/>
  <c r="BO25" i="47"/>
  <c r="BL25" i="47"/>
  <c r="BI25" i="47"/>
  <c r="BF25" i="47"/>
  <c r="BC25" i="47"/>
  <c r="AZ25" i="47"/>
  <c r="AW25" i="47"/>
  <c r="AT25" i="47"/>
  <c r="AQ25" i="47"/>
  <c r="AN25" i="47"/>
  <c r="AK25" i="47"/>
  <c r="AH25" i="47"/>
  <c r="AE25" i="47"/>
  <c r="AB25" i="47"/>
  <c r="Y25" i="47"/>
  <c r="V25" i="47"/>
  <c r="S25" i="47"/>
  <c r="P25" i="47"/>
  <c r="M25" i="47"/>
  <c r="J25" i="47"/>
  <c r="G25" i="47"/>
  <c r="D25" i="47"/>
  <c r="CD24" i="47"/>
  <c r="CC24" i="47"/>
  <c r="CB24" i="47"/>
  <c r="CA24" i="47"/>
  <c r="BX24" i="47"/>
  <c r="BU24" i="47"/>
  <c r="BR24" i="47"/>
  <c r="BO24" i="47"/>
  <c r="BL24" i="47"/>
  <c r="BI24" i="47"/>
  <c r="BF24" i="47"/>
  <c r="BC24" i="47"/>
  <c r="AZ24" i="47"/>
  <c r="AW24" i="47"/>
  <c r="AT24" i="47"/>
  <c r="AQ24" i="47"/>
  <c r="AN24" i="47"/>
  <c r="AK24" i="47"/>
  <c r="AH24" i="47"/>
  <c r="AE24" i="47"/>
  <c r="AB24" i="47"/>
  <c r="Y24" i="47"/>
  <c r="V24" i="47"/>
  <c r="S24" i="47"/>
  <c r="P24" i="47"/>
  <c r="M24" i="47"/>
  <c r="J24" i="47"/>
  <c r="G24" i="47"/>
  <c r="D24" i="47"/>
  <c r="CC23" i="47"/>
  <c r="CB23" i="47"/>
  <c r="CD23" i="47" s="1"/>
  <c r="CA23" i="47"/>
  <c r="BX23" i="47"/>
  <c r="BU23" i="47"/>
  <c r="BR23" i="47"/>
  <c r="BO23" i="47"/>
  <c r="BL23" i="47"/>
  <c r="BI23" i="47"/>
  <c r="BF23" i="47"/>
  <c r="BC23" i="47"/>
  <c r="AZ23" i="47"/>
  <c r="AW23" i="47"/>
  <c r="AT23" i="47"/>
  <c r="AQ23" i="47"/>
  <c r="AN23" i="47"/>
  <c r="AK23" i="47"/>
  <c r="AH23" i="47"/>
  <c r="AE23" i="47"/>
  <c r="AB23" i="47"/>
  <c r="Y23" i="47"/>
  <c r="V23" i="47"/>
  <c r="S23" i="47"/>
  <c r="P23" i="47"/>
  <c r="M23" i="47"/>
  <c r="J23" i="47"/>
  <c r="G23" i="47"/>
  <c r="D23" i="47"/>
  <c r="CC22" i="47"/>
  <c r="CB22" i="47"/>
  <c r="CD22" i="47" s="1"/>
  <c r="CA22" i="47"/>
  <c r="BX22" i="47"/>
  <c r="BU22" i="47"/>
  <c r="BR22" i="47"/>
  <c r="BO22" i="47"/>
  <c r="BL22" i="47"/>
  <c r="BI22" i="47"/>
  <c r="BF22" i="47"/>
  <c r="BC22" i="47"/>
  <c r="AZ22" i="47"/>
  <c r="AW22" i="47"/>
  <c r="AT22" i="47"/>
  <c r="AQ22" i="47"/>
  <c r="AN22" i="47"/>
  <c r="AK22" i="47"/>
  <c r="AH22" i="47"/>
  <c r="AE22" i="47"/>
  <c r="AB22" i="47"/>
  <c r="Y22" i="47"/>
  <c r="V22" i="47"/>
  <c r="S22" i="47"/>
  <c r="P22" i="47"/>
  <c r="M22" i="47"/>
  <c r="J22" i="47"/>
  <c r="G22" i="47"/>
  <c r="D22" i="47"/>
  <c r="CD21" i="47"/>
  <c r="CC21" i="47"/>
  <c r="CB21" i="47"/>
  <c r="CA21" i="47"/>
  <c r="BX21" i="47"/>
  <c r="BU21" i="47"/>
  <c r="BR21" i="47"/>
  <c r="BO21" i="47"/>
  <c r="BL21" i="47"/>
  <c r="BI21" i="47"/>
  <c r="BF21" i="47"/>
  <c r="BC21" i="47"/>
  <c r="AZ21" i="47"/>
  <c r="AW21" i="47"/>
  <c r="AT21" i="47"/>
  <c r="AQ21" i="47"/>
  <c r="AN21" i="47"/>
  <c r="AK21" i="47"/>
  <c r="AH21" i="47"/>
  <c r="AE21" i="47"/>
  <c r="AB21" i="47"/>
  <c r="Y21" i="47"/>
  <c r="V21" i="47"/>
  <c r="S21" i="47"/>
  <c r="P21" i="47"/>
  <c r="M21" i="47"/>
  <c r="J21" i="47"/>
  <c r="G21" i="47"/>
  <c r="D21" i="47"/>
  <c r="CD20" i="47"/>
  <c r="CC20" i="47"/>
  <c r="CB20" i="47"/>
  <c r="CA20" i="47"/>
  <c r="BX20" i="47"/>
  <c r="BU20" i="47"/>
  <c r="BR20" i="47"/>
  <c r="BO20" i="47"/>
  <c r="BL20" i="47"/>
  <c r="BI20" i="47"/>
  <c r="BF20" i="47"/>
  <c r="BC20" i="47"/>
  <c r="AZ20" i="47"/>
  <c r="AW20" i="47"/>
  <c r="AT20" i="47"/>
  <c r="AQ20" i="47"/>
  <c r="AN20" i="47"/>
  <c r="AK20" i="47"/>
  <c r="AH20" i="47"/>
  <c r="AE20" i="47"/>
  <c r="AB20" i="47"/>
  <c r="Y20" i="47"/>
  <c r="V20" i="47"/>
  <c r="S20" i="47"/>
  <c r="P20" i="47"/>
  <c r="M20" i="47"/>
  <c r="J20" i="47"/>
  <c r="G20" i="47"/>
  <c r="D20" i="47"/>
  <c r="CC19" i="47"/>
  <c r="CB19" i="47"/>
  <c r="CD19" i="47" s="1"/>
  <c r="CA19" i="47"/>
  <c r="BX19" i="47"/>
  <c r="BU19" i="47"/>
  <c r="BR19" i="47"/>
  <c r="BO19" i="47"/>
  <c r="BL19" i="47"/>
  <c r="BI19" i="47"/>
  <c r="BF19" i="47"/>
  <c r="BC19" i="47"/>
  <c r="AZ19" i="47"/>
  <c r="AW19" i="47"/>
  <c r="AT19" i="47"/>
  <c r="AQ19" i="47"/>
  <c r="AN19" i="47"/>
  <c r="AK19" i="47"/>
  <c r="AH19" i="47"/>
  <c r="AE19" i="47"/>
  <c r="AB19" i="47"/>
  <c r="Y19" i="47"/>
  <c r="V19" i="47"/>
  <c r="S19" i="47"/>
  <c r="P19" i="47"/>
  <c r="M19" i="47"/>
  <c r="J19" i="47"/>
  <c r="G19" i="47"/>
  <c r="D19" i="47"/>
  <c r="CC18" i="47"/>
  <c r="CB18" i="47"/>
  <c r="CD18" i="47" s="1"/>
  <c r="CA18" i="47"/>
  <c r="BX18" i="47"/>
  <c r="BU18" i="47"/>
  <c r="BR18" i="47"/>
  <c r="BO18" i="47"/>
  <c r="BL18" i="47"/>
  <c r="BI18" i="47"/>
  <c r="BF18" i="47"/>
  <c r="BC18" i="47"/>
  <c r="AZ18" i="47"/>
  <c r="AW18" i="47"/>
  <c r="AT18" i="47"/>
  <c r="AQ18" i="47"/>
  <c r="AN18" i="47"/>
  <c r="AK18" i="47"/>
  <c r="AH18" i="47"/>
  <c r="AE18" i="47"/>
  <c r="AB18" i="47"/>
  <c r="Y18" i="47"/>
  <c r="V18" i="47"/>
  <c r="S18" i="47"/>
  <c r="P18" i="47"/>
  <c r="M18" i="47"/>
  <c r="J18" i="47"/>
  <c r="G18" i="47"/>
  <c r="D18" i="47"/>
  <c r="CD17" i="47"/>
  <c r="CC17" i="47"/>
  <c r="CB17" i="47"/>
  <c r="CA17" i="47"/>
  <c r="BX17" i="47"/>
  <c r="BU17" i="47"/>
  <c r="BR17" i="47"/>
  <c r="BO17" i="47"/>
  <c r="BL17" i="47"/>
  <c r="BI17" i="47"/>
  <c r="BF17" i="47"/>
  <c r="BC17" i="47"/>
  <c r="AZ17" i="47"/>
  <c r="AW17" i="47"/>
  <c r="AT17" i="47"/>
  <c r="AQ17" i="47"/>
  <c r="AN17" i="47"/>
  <c r="AK17" i="47"/>
  <c r="AH17" i="47"/>
  <c r="AE17" i="47"/>
  <c r="AB17" i="47"/>
  <c r="Y17" i="47"/>
  <c r="V17" i="47"/>
  <c r="S17" i="47"/>
  <c r="P17" i="47"/>
  <c r="M17" i="47"/>
  <c r="J17" i="47"/>
  <c r="G17" i="47"/>
  <c r="D17" i="47"/>
  <c r="CD16" i="47"/>
  <c r="CC16" i="47"/>
  <c r="CB16" i="47"/>
  <c r="CA16" i="47"/>
  <c r="BX16" i="47"/>
  <c r="BU16" i="47"/>
  <c r="BR16" i="47"/>
  <c r="BO16" i="47"/>
  <c r="BL16" i="47"/>
  <c r="BI16" i="47"/>
  <c r="BF16" i="47"/>
  <c r="BC16" i="47"/>
  <c r="AZ16" i="47"/>
  <c r="AW16" i="47"/>
  <c r="AT16" i="47"/>
  <c r="AQ16" i="47"/>
  <c r="AN16" i="47"/>
  <c r="AK16" i="47"/>
  <c r="AH16" i="47"/>
  <c r="AE16" i="47"/>
  <c r="AB16" i="47"/>
  <c r="Y16" i="47"/>
  <c r="V16" i="47"/>
  <c r="S16" i="47"/>
  <c r="P16" i="47"/>
  <c r="M16" i="47"/>
  <c r="J16" i="47"/>
  <c r="G16" i="47"/>
  <c r="D16" i="47"/>
  <c r="CC15" i="47"/>
  <c r="CB15" i="47"/>
  <c r="CD15" i="47" s="1"/>
  <c r="CA15" i="47"/>
  <c r="BX15" i="47"/>
  <c r="BU15" i="47"/>
  <c r="BR15" i="47"/>
  <c r="BO15" i="47"/>
  <c r="BL15" i="47"/>
  <c r="BI15" i="47"/>
  <c r="BF15" i="47"/>
  <c r="BC15" i="47"/>
  <c r="AZ15" i="47"/>
  <c r="AW15" i="47"/>
  <c r="AT15" i="47"/>
  <c r="AQ15" i="47"/>
  <c r="AN15" i="47"/>
  <c r="AK15" i="47"/>
  <c r="AH15" i="47"/>
  <c r="AE15" i="47"/>
  <c r="AB15" i="47"/>
  <c r="Y15" i="47"/>
  <c r="V15" i="47"/>
  <c r="S15" i="47"/>
  <c r="P15" i="47"/>
  <c r="M15" i="47"/>
  <c r="J15" i="47"/>
  <c r="G15" i="47"/>
  <c r="D15" i="47"/>
  <c r="CC14" i="47"/>
  <c r="CB14" i="47"/>
  <c r="CD14" i="47" s="1"/>
  <c r="CA14" i="47"/>
  <c r="BX14" i="47"/>
  <c r="BU14" i="47"/>
  <c r="BR14" i="47"/>
  <c r="BO14" i="47"/>
  <c r="BL14" i="47"/>
  <c r="BI14" i="47"/>
  <c r="BF14" i="47"/>
  <c r="BC14" i="47"/>
  <c r="AZ14" i="47"/>
  <c r="AW14" i="47"/>
  <c r="AT14" i="47"/>
  <c r="AQ14" i="47"/>
  <c r="AN14" i="47"/>
  <c r="AK14" i="47"/>
  <c r="AH14" i="47"/>
  <c r="AE14" i="47"/>
  <c r="AB14" i="47"/>
  <c r="Y14" i="47"/>
  <c r="V14" i="47"/>
  <c r="S14" i="47"/>
  <c r="P14" i="47"/>
  <c r="M14" i="47"/>
  <c r="J14" i="47"/>
  <c r="G14" i="47"/>
  <c r="D14" i="47"/>
  <c r="CD13" i="47"/>
  <c r="CC13" i="47"/>
  <c r="CC27" i="47" s="1"/>
  <c r="CB13" i="47"/>
  <c r="CB27" i="47" s="1"/>
  <c r="CD27" i="47" s="1"/>
  <c r="CA13" i="47"/>
  <c r="BX13" i="47"/>
  <c r="BU13" i="47"/>
  <c r="BR13" i="47"/>
  <c r="BO13" i="47"/>
  <c r="BL13" i="47"/>
  <c r="BI13" i="47"/>
  <c r="BF13" i="47"/>
  <c r="BC13" i="47"/>
  <c r="AZ13" i="47"/>
  <c r="AW13" i="47"/>
  <c r="AT13" i="47"/>
  <c r="AQ13" i="47"/>
  <c r="AN13" i="47"/>
  <c r="AK13" i="47"/>
  <c r="AH13" i="47"/>
  <c r="AE13" i="47"/>
  <c r="AB13" i="47"/>
  <c r="Y13" i="47"/>
  <c r="V13" i="47"/>
  <c r="S13" i="47"/>
  <c r="P13" i="47"/>
  <c r="M13" i="47"/>
  <c r="J13" i="47"/>
  <c r="G13" i="47"/>
  <c r="D13" i="47"/>
  <c r="CC12" i="47"/>
  <c r="CB12" i="47"/>
  <c r="CD12" i="47" s="1"/>
  <c r="CC11" i="47"/>
  <c r="CB11" i="47"/>
  <c r="CD11" i="47" s="1"/>
  <c r="CA11" i="47"/>
  <c r="BX11" i="47"/>
  <c r="BU11" i="47"/>
  <c r="BR11" i="47"/>
  <c r="BO11" i="47"/>
  <c r="BL11" i="47"/>
  <c r="BI11" i="47"/>
  <c r="BF11" i="47"/>
  <c r="BC11" i="47"/>
  <c r="AZ11" i="47"/>
  <c r="AW11" i="47"/>
  <c r="AT11" i="47"/>
  <c r="AQ11" i="47"/>
  <c r="AN11" i="47"/>
  <c r="AK11" i="47"/>
  <c r="AH11" i="47"/>
  <c r="AE11" i="47"/>
  <c r="AB11" i="47"/>
  <c r="Y11" i="47"/>
  <c r="V11" i="47"/>
  <c r="S11" i="47"/>
  <c r="P11" i="47"/>
  <c r="M11" i="47"/>
  <c r="J11" i="47"/>
  <c r="G11" i="47"/>
  <c r="D11" i="47"/>
  <c r="CC10" i="47"/>
  <c r="CB10" i="47"/>
  <c r="CD10" i="47" s="1"/>
  <c r="CA10" i="47"/>
  <c r="BX10" i="47"/>
  <c r="BU10" i="47"/>
  <c r="BR10" i="47"/>
  <c r="BO10" i="47"/>
  <c r="BL10" i="47"/>
  <c r="BI10" i="47"/>
  <c r="BF10" i="47"/>
  <c r="BC10" i="47"/>
  <c r="AZ10" i="47"/>
  <c r="AW10" i="47"/>
  <c r="AT10" i="47"/>
  <c r="AQ10" i="47"/>
  <c r="AN10" i="47"/>
  <c r="AK10" i="47"/>
  <c r="AH10" i="47"/>
  <c r="AE10" i="47"/>
  <c r="AB10" i="47"/>
  <c r="Y10" i="47"/>
  <c r="V10" i="47"/>
  <c r="S10" i="47"/>
  <c r="P10" i="47"/>
  <c r="M10" i="47"/>
  <c r="J10" i="47"/>
  <c r="G10" i="47"/>
  <c r="D10" i="47"/>
  <c r="CD9" i="47"/>
  <c r="CC9" i="47"/>
  <c r="CB9" i="47"/>
  <c r="CA9" i="47"/>
  <c r="BX9" i="47"/>
  <c r="BU9" i="47"/>
  <c r="BR9" i="47"/>
  <c r="BO9" i="47"/>
  <c r="BL9" i="47"/>
  <c r="BI9" i="47"/>
  <c r="BF9" i="47"/>
  <c r="BC9" i="47"/>
  <c r="AZ9" i="47"/>
  <c r="AW9" i="47"/>
  <c r="AT9" i="47"/>
  <c r="AQ9" i="47"/>
  <c r="AN9" i="47"/>
  <c r="AK9" i="47"/>
  <c r="AH9" i="47"/>
  <c r="AE9" i="47"/>
  <c r="AB9" i="47"/>
  <c r="Y9" i="47"/>
  <c r="V9" i="47"/>
  <c r="S9" i="47"/>
  <c r="P9" i="47"/>
  <c r="M9" i="47"/>
  <c r="J9" i="47"/>
  <c r="G9" i="47"/>
  <c r="D9" i="47"/>
  <c r="CC8" i="47"/>
  <c r="CB8" i="47"/>
  <c r="CD8" i="47" s="1"/>
  <c r="CA8" i="47"/>
  <c r="BX8" i="47"/>
  <c r="BU8" i="47"/>
  <c r="BR8" i="47"/>
  <c r="BO8" i="47"/>
  <c r="BL8" i="47"/>
  <c r="BI8" i="47"/>
  <c r="BF8" i="47"/>
  <c r="BC8" i="47"/>
  <c r="AZ8" i="47"/>
  <c r="AW8" i="47"/>
  <c r="AT8" i="47"/>
  <c r="AQ8" i="47"/>
  <c r="AN8" i="47"/>
  <c r="AK8" i="47"/>
  <c r="AH8" i="47"/>
  <c r="AE8" i="47"/>
  <c r="AB8" i="47"/>
  <c r="Y8" i="47"/>
  <c r="V8" i="47"/>
  <c r="S8" i="47"/>
  <c r="P8" i="47"/>
  <c r="M8" i="47"/>
  <c r="J8" i="47"/>
  <c r="G8" i="47"/>
  <c r="D8" i="47"/>
  <c r="CC7" i="47"/>
  <c r="CB7" i="47"/>
  <c r="CD7" i="47" s="1"/>
  <c r="CA7" i="47"/>
  <c r="BX7" i="47"/>
  <c r="BU7" i="47"/>
  <c r="BR7" i="47"/>
  <c r="BO7" i="47"/>
  <c r="BL7" i="47"/>
  <c r="BI7" i="47"/>
  <c r="BF7" i="47"/>
  <c r="BC7" i="47"/>
  <c r="AZ7" i="47"/>
  <c r="AW7" i="47"/>
  <c r="AT7" i="47"/>
  <c r="AQ7" i="47"/>
  <c r="AN7" i="47"/>
  <c r="AK7" i="47"/>
  <c r="AH7" i="47"/>
  <c r="AE7" i="47"/>
  <c r="AB7" i="47"/>
  <c r="Y7" i="47"/>
  <c r="V7" i="47"/>
  <c r="S7" i="47"/>
  <c r="P7" i="47"/>
  <c r="M7" i="47"/>
  <c r="J7" i="47"/>
  <c r="G7" i="47"/>
  <c r="D7" i="47"/>
  <c r="CC6" i="47"/>
  <c r="CB6" i="47"/>
  <c r="CD6" i="47" s="1"/>
  <c r="CA6" i="47"/>
  <c r="BX6" i="47"/>
  <c r="BU6" i="47"/>
  <c r="BR6" i="47"/>
  <c r="BO6" i="47"/>
  <c r="BL6" i="47"/>
  <c r="BI6" i="47"/>
  <c r="BF6" i="47"/>
  <c r="BC6" i="47"/>
  <c r="AZ6" i="47"/>
  <c r="AW6" i="47"/>
  <c r="AT6" i="47"/>
  <c r="AQ6" i="47"/>
  <c r="AN6" i="47"/>
  <c r="AK6" i="47"/>
  <c r="AH6" i="47"/>
  <c r="AE6" i="47"/>
  <c r="AB6" i="47"/>
  <c r="Y6" i="47"/>
  <c r="V6" i="47"/>
  <c r="S6" i="47"/>
  <c r="P6" i="47"/>
  <c r="M6" i="47"/>
  <c r="J6" i="47"/>
  <c r="G6" i="47"/>
  <c r="D6" i="47"/>
  <c r="T28" i="46"/>
  <c r="BZ27" i="46"/>
  <c r="BZ28" i="46" s="1"/>
  <c r="BY27" i="46"/>
  <c r="BY28" i="46" s="1"/>
  <c r="BW27" i="46"/>
  <c r="BW28" i="46" s="1"/>
  <c r="BV27" i="46"/>
  <c r="BV28" i="46" s="1"/>
  <c r="BT27" i="46"/>
  <c r="BT28" i="46" s="1"/>
  <c r="BS27" i="46"/>
  <c r="BS28" i="46" s="1"/>
  <c r="BQ27" i="46"/>
  <c r="BQ28" i="46" s="1"/>
  <c r="BP27" i="46"/>
  <c r="BN27" i="46"/>
  <c r="BN28" i="46" s="1"/>
  <c r="BM27" i="46"/>
  <c r="BM28" i="46" s="1"/>
  <c r="BK27" i="46"/>
  <c r="BK28" i="46" s="1"/>
  <c r="BJ27" i="46"/>
  <c r="BJ28" i="46" s="1"/>
  <c r="BH27" i="46"/>
  <c r="BH28" i="46" s="1"/>
  <c r="BG27" i="46"/>
  <c r="BG28" i="46" s="1"/>
  <c r="BF27" i="46"/>
  <c r="BB27" i="46"/>
  <c r="BB28" i="46" s="1"/>
  <c r="BA27" i="46"/>
  <c r="BA28" i="46" s="1"/>
  <c r="AY27" i="46"/>
  <c r="AY28" i="46" s="1"/>
  <c r="AX27" i="46"/>
  <c r="AV27" i="46"/>
  <c r="AV28" i="46" s="1"/>
  <c r="AU27" i="46"/>
  <c r="AU28" i="46" s="1"/>
  <c r="AS27" i="46"/>
  <c r="AS28" i="46" s="1"/>
  <c r="AR27" i="46"/>
  <c r="AT27" i="46" s="1"/>
  <c r="AP27" i="46"/>
  <c r="AP28" i="46" s="1"/>
  <c r="AO27" i="46"/>
  <c r="AO28" i="46" s="1"/>
  <c r="AM27" i="46"/>
  <c r="AM28" i="46" s="1"/>
  <c r="AL27" i="46"/>
  <c r="AL28" i="46" s="1"/>
  <c r="AJ27" i="46"/>
  <c r="AJ28" i="46" s="1"/>
  <c r="AI27" i="46"/>
  <c r="AI28" i="46" s="1"/>
  <c r="AG27" i="46"/>
  <c r="AG28" i="46" s="1"/>
  <c r="AF27" i="46"/>
  <c r="AH27" i="46" s="1"/>
  <c r="AD27" i="46"/>
  <c r="AD28" i="46" s="1"/>
  <c r="AC27" i="46"/>
  <c r="AC28" i="46" s="1"/>
  <c r="AA27" i="46"/>
  <c r="AA28" i="46" s="1"/>
  <c r="Z27" i="46"/>
  <c r="Z28" i="46" s="1"/>
  <c r="X27" i="46"/>
  <c r="X28" i="46" s="1"/>
  <c r="W27" i="46"/>
  <c r="W28" i="46" s="1"/>
  <c r="U27" i="46"/>
  <c r="U28" i="46" s="1"/>
  <c r="T27" i="46"/>
  <c r="R27" i="46"/>
  <c r="R28" i="46" s="1"/>
  <c r="Q27" i="46"/>
  <c r="Q28" i="46" s="1"/>
  <c r="O27" i="46"/>
  <c r="O28" i="46" s="1"/>
  <c r="N27" i="46"/>
  <c r="N28" i="46" s="1"/>
  <c r="L27" i="46"/>
  <c r="L28" i="46" s="1"/>
  <c r="K27" i="46"/>
  <c r="K28" i="46" s="1"/>
  <c r="I27" i="46"/>
  <c r="I28" i="46" s="1"/>
  <c r="H27" i="46"/>
  <c r="F27" i="46"/>
  <c r="F28" i="46" s="1"/>
  <c r="E27" i="46"/>
  <c r="E28" i="46" s="1"/>
  <c r="C27" i="46"/>
  <c r="C28" i="46" s="1"/>
  <c r="B27" i="46"/>
  <c r="B28" i="46" s="1"/>
  <c r="CC26" i="46"/>
  <c r="CB26" i="46"/>
  <c r="CA26" i="46"/>
  <c r="BX26" i="46"/>
  <c r="BU26" i="46"/>
  <c r="BR26" i="46"/>
  <c r="BO26" i="46"/>
  <c r="BL26" i="46"/>
  <c r="BI26" i="46"/>
  <c r="BF26" i="46"/>
  <c r="BC26" i="46"/>
  <c r="AZ26" i="46"/>
  <c r="AW26" i="46"/>
  <c r="AT26" i="46"/>
  <c r="AQ26" i="46"/>
  <c r="AN26" i="46"/>
  <c r="AK26" i="46"/>
  <c r="AH26" i="46"/>
  <c r="AE26" i="46"/>
  <c r="AB26" i="46"/>
  <c r="Y26" i="46"/>
  <c r="V26" i="46"/>
  <c r="S26" i="46"/>
  <c r="P26" i="46"/>
  <c r="M26" i="46"/>
  <c r="J26" i="46"/>
  <c r="G26" i="46"/>
  <c r="D26" i="46"/>
  <c r="CC25" i="46"/>
  <c r="CB25" i="46"/>
  <c r="CA25" i="46"/>
  <c r="BX25" i="46"/>
  <c r="BU25" i="46"/>
  <c r="BR25" i="46"/>
  <c r="BO25" i="46"/>
  <c r="BL25" i="46"/>
  <c r="BI25" i="46"/>
  <c r="BF25" i="46"/>
  <c r="BC25" i="46"/>
  <c r="AZ25" i="46"/>
  <c r="AW25" i="46"/>
  <c r="AT25" i="46"/>
  <c r="AQ25" i="46"/>
  <c r="AN25" i="46"/>
  <c r="AK25" i="46"/>
  <c r="AH25" i="46"/>
  <c r="AE25" i="46"/>
  <c r="AB25" i="46"/>
  <c r="Y25" i="46"/>
  <c r="V25" i="46"/>
  <c r="S25" i="46"/>
  <c r="P25" i="46"/>
  <c r="M25" i="46"/>
  <c r="J25" i="46"/>
  <c r="G25" i="46"/>
  <c r="D25" i="46"/>
  <c r="CC24" i="46"/>
  <c r="CB24" i="46"/>
  <c r="CA24" i="46"/>
  <c r="BX24" i="46"/>
  <c r="BU24" i="46"/>
  <c r="BR24" i="46"/>
  <c r="BO24" i="46"/>
  <c r="BL24" i="46"/>
  <c r="BI24" i="46"/>
  <c r="BF24" i="46"/>
  <c r="BC24" i="46"/>
  <c r="AZ24" i="46"/>
  <c r="AW24" i="46"/>
  <c r="AT24" i="46"/>
  <c r="AQ24" i="46"/>
  <c r="AN24" i="46"/>
  <c r="AK24" i="46"/>
  <c r="AH24" i="46"/>
  <c r="AE24" i="46"/>
  <c r="AB24" i="46"/>
  <c r="Y24" i="46"/>
  <c r="V24" i="46"/>
  <c r="S24" i="46"/>
  <c r="P24" i="46"/>
  <c r="M24" i="46"/>
  <c r="J24" i="46"/>
  <c r="G24" i="46"/>
  <c r="D24" i="46"/>
  <c r="CC23" i="46"/>
  <c r="CB23" i="46"/>
  <c r="CA23" i="46"/>
  <c r="BX23" i="46"/>
  <c r="BU23" i="46"/>
  <c r="BR23" i="46"/>
  <c r="BO23" i="46"/>
  <c r="BL23" i="46"/>
  <c r="BI23" i="46"/>
  <c r="BF23" i="46"/>
  <c r="BC23" i="46"/>
  <c r="AZ23" i="46"/>
  <c r="AW23" i="46"/>
  <c r="AT23" i="46"/>
  <c r="AQ23" i="46"/>
  <c r="AN23" i="46"/>
  <c r="AK23" i="46"/>
  <c r="AH23" i="46"/>
  <c r="AE23" i="46"/>
  <c r="AB23" i="46"/>
  <c r="Y23" i="46"/>
  <c r="V23" i="46"/>
  <c r="S23" i="46"/>
  <c r="P23" i="46"/>
  <c r="M23" i="46"/>
  <c r="J23" i="46"/>
  <c r="G23" i="46"/>
  <c r="D23" i="46"/>
  <c r="CC22" i="46"/>
  <c r="CB22" i="46"/>
  <c r="CA22" i="46"/>
  <c r="BX22" i="46"/>
  <c r="BU22" i="46"/>
  <c r="BR22" i="46"/>
  <c r="BO22" i="46"/>
  <c r="BL22" i="46"/>
  <c r="BI22" i="46"/>
  <c r="BF22" i="46"/>
  <c r="BC22" i="46"/>
  <c r="AZ22" i="46"/>
  <c r="AW22" i="46"/>
  <c r="AT22" i="46"/>
  <c r="AQ22" i="46"/>
  <c r="AN22" i="46"/>
  <c r="AK22" i="46"/>
  <c r="AH22" i="46"/>
  <c r="AE22" i="46"/>
  <c r="AB22" i="46"/>
  <c r="Y22" i="46"/>
  <c r="V22" i="46"/>
  <c r="S22" i="46"/>
  <c r="P22" i="46"/>
  <c r="M22" i="46"/>
  <c r="J22" i="46"/>
  <c r="G22" i="46"/>
  <c r="D22" i="46"/>
  <c r="CC21" i="46"/>
  <c r="CB21" i="46"/>
  <c r="CA21" i="46"/>
  <c r="BX21" i="46"/>
  <c r="BU21" i="46"/>
  <c r="BR21" i="46"/>
  <c r="BO21" i="46"/>
  <c r="BL21" i="46"/>
  <c r="BI21" i="46"/>
  <c r="BF21" i="46"/>
  <c r="BC21" i="46"/>
  <c r="AZ21" i="46"/>
  <c r="AW21" i="46"/>
  <c r="AT21" i="46"/>
  <c r="AQ21" i="46"/>
  <c r="AN21" i="46"/>
  <c r="AK21" i="46"/>
  <c r="AH21" i="46"/>
  <c r="AE21" i="46"/>
  <c r="AB21" i="46"/>
  <c r="Y21" i="46"/>
  <c r="V21" i="46"/>
  <c r="S21" i="46"/>
  <c r="P21" i="46"/>
  <c r="M21" i="46"/>
  <c r="J21" i="46"/>
  <c r="G21" i="46"/>
  <c r="D21" i="46"/>
  <c r="CC20" i="46"/>
  <c r="CB20" i="46"/>
  <c r="CA20" i="46"/>
  <c r="BX20" i="46"/>
  <c r="BU20" i="46"/>
  <c r="BR20" i="46"/>
  <c r="BO20" i="46"/>
  <c r="BL20" i="46"/>
  <c r="BI20" i="46"/>
  <c r="BF20" i="46"/>
  <c r="BC20" i="46"/>
  <c r="AZ20" i="46"/>
  <c r="AW20" i="46"/>
  <c r="AT20" i="46"/>
  <c r="AQ20" i="46"/>
  <c r="AN20" i="46"/>
  <c r="AK20" i="46"/>
  <c r="AH20" i="46"/>
  <c r="AE20" i="46"/>
  <c r="AB20" i="46"/>
  <c r="Y20" i="46"/>
  <c r="V20" i="46"/>
  <c r="S20" i="46"/>
  <c r="P20" i="46"/>
  <c r="M20" i="46"/>
  <c r="J20" i="46"/>
  <c r="G20" i="46"/>
  <c r="D20" i="46"/>
  <c r="CC19" i="46"/>
  <c r="CB19" i="46"/>
  <c r="CA19" i="46"/>
  <c r="BX19" i="46"/>
  <c r="BU19" i="46"/>
  <c r="BR19" i="46"/>
  <c r="BO19" i="46"/>
  <c r="BL19" i="46"/>
  <c r="BI19" i="46"/>
  <c r="BF19" i="46"/>
  <c r="BC19" i="46"/>
  <c r="AZ19" i="46"/>
  <c r="AW19" i="46"/>
  <c r="AT19" i="46"/>
  <c r="AQ19" i="46"/>
  <c r="AN19" i="46"/>
  <c r="AK19" i="46"/>
  <c r="AH19" i="46"/>
  <c r="AE19" i="46"/>
  <c r="AB19" i="46"/>
  <c r="Y19" i="46"/>
  <c r="V19" i="46"/>
  <c r="S19" i="46"/>
  <c r="P19" i="46"/>
  <c r="M19" i="46"/>
  <c r="J19" i="46"/>
  <c r="G19" i="46"/>
  <c r="D19" i="46"/>
  <c r="CC18" i="46"/>
  <c r="CB18" i="46"/>
  <c r="CA18" i="46"/>
  <c r="BX18" i="46"/>
  <c r="BU18" i="46"/>
  <c r="BR18" i="46"/>
  <c r="BO18" i="46"/>
  <c r="BL18" i="46"/>
  <c r="BI18" i="46"/>
  <c r="BF18" i="46"/>
  <c r="BC18" i="46"/>
  <c r="AZ18" i="46"/>
  <c r="AW18" i="46"/>
  <c r="AT18" i="46"/>
  <c r="AQ18" i="46"/>
  <c r="AN18" i="46"/>
  <c r="AK18" i="46"/>
  <c r="AH18" i="46"/>
  <c r="AE18" i="46"/>
  <c r="AB18" i="46"/>
  <c r="Y18" i="46"/>
  <c r="V18" i="46"/>
  <c r="S18" i="46"/>
  <c r="P18" i="46"/>
  <c r="M18" i="46"/>
  <c r="J18" i="46"/>
  <c r="G18" i="46"/>
  <c r="D18" i="46"/>
  <c r="CC17" i="46"/>
  <c r="CB17" i="46"/>
  <c r="CA17" i="46"/>
  <c r="BX17" i="46"/>
  <c r="BU17" i="46"/>
  <c r="BR17" i="46"/>
  <c r="BO17" i="46"/>
  <c r="BL17" i="46"/>
  <c r="BI17" i="46"/>
  <c r="BF17" i="46"/>
  <c r="BC17" i="46"/>
  <c r="AZ17" i="46"/>
  <c r="AW17" i="46"/>
  <c r="AT17" i="46"/>
  <c r="AQ17" i="46"/>
  <c r="AN17" i="46"/>
  <c r="AK17" i="46"/>
  <c r="AH17" i="46"/>
  <c r="AE17" i="46"/>
  <c r="AB17" i="46"/>
  <c r="Y17" i="46"/>
  <c r="V17" i="46"/>
  <c r="S17" i="46"/>
  <c r="P17" i="46"/>
  <c r="M17" i="46"/>
  <c r="J17" i="46"/>
  <c r="G17" i="46"/>
  <c r="D17" i="46"/>
  <c r="CC16" i="46"/>
  <c r="CB16" i="46"/>
  <c r="CA16" i="46"/>
  <c r="BX16" i="46"/>
  <c r="BU16" i="46"/>
  <c r="BR16" i="46"/>
  <c r="BO16" i="46"/>
  <c r="BL16" i="46"/>
  <c r="BI16" i="46"/>
  <c r="BF16" i="46"/>
  <c r="BC16" i="46"/>
  <c r="AZ16" i="46"/>
  <c r="AW16" i="46"/>
  <c r="AT16" i="46"/>
  <c r="AQ16" i="46"/>
  <c r="AN16" i="46"/>
  <c r="AK16" i="46"/>
  <c r="AH16" i="46"/>
  <c r="AE16" i="46"/>
  <c r="AB16" i="46"/>
  <c r="Y16" i="46"/>
  <c r="V16" i="46"/>
  <c r="S16" i="46"/>
  <c r="P16" i="46"/>
  <c r="M16" i="46"/>
  <c r="J16" i="46"/>
  <c r="G16" i="46"/>
  <c r="D16" i="46"/>
  <c r="CC15" i="46"/>
  <c r="CB15" i="46"/>
  <c r="CA15" i="46"/>
  <c r="BX15" i="46"/>
  <c r="BU15" i="46"/>
  <c r="BR15" i="46"/>
  <c r="BO15" i="46"/>
  <c r="BL15" i="46"/>
  <c r="BI15" i="46"/>
  <c r="BF15" i="46"/>
  <c r="BC15" i="46"/>
  <c r="AZ15" i="46"/>
  <c r="AW15" i="46"/>
  <c r="AT15" i="46"/>
  <c r="AQ15" i="46"/>
  <c r="AN15" i="46"/>
  <c r="AK15" i="46"/>
  <c r="AH15" i="46"/>
  <c r="AE15" i="46"/>
  <c r="AB15" i="46"/>
  <c r="Y15" i="46"/>
  <c r="V15" i="46"/>
  <c r="S15" i="46"/>
  <c r="P15" i="46"/>
  <c r="M15" i="46"/>
  <c r="J15" i="46"/>
  <c r="G15" i="46"/>
  <c r="D15" i="46"/>
  <c r="CC14" i="46"/>
  <c r="CB14" i="46"/>
  <c r="CA14" i="46"/>
  <c r="BX14" i="46"/>
  <c r="BU14" i="46"/>
  <c r="BR14" i="46"/>
  <c r="BO14" i="46"/>
  <c r="BL14" i="46"/>
  <c r="BI14" i="46"/>
  <c r="BF14" i="46"/>
  <c r="BC14" i="46"/>
  <c r="AZ14" i="46"/>
  <c r="AW14" i="46"/>
  <c r="AT14" i="46"/>
  <c r="AQ14" i="46"/>
  <c r="AN14" i="46"/>
  <c r="AK14" i="46"/>
  <c r="AH14" i="46"/>
  <c r="AE14" i="46"/>
  <c r="AB14" i="46"/>
  <c r="Y14" i="46"/>
  <c r="V14" i="46"/>
  <c r="S14" i="46"/>
  <c r="P14" i="46"/>
  <c r="M14" i="46"/>
  <c r="J14" i="46"/>
  <c r="G14" i="46"/>
  <c r="D14" i="46"/>
  <c r="CC13" i="46"/>
  <c r="CB13" i="46"/>
  <c r="CA13" i="46"/>
  <c r="BX13" i="46"/>
  <c r="BU13" i="46"/>
  <c r="BR13" i="46"/>
  <c r="BO13" i="46"/>
  <c r="BL13" i="46"/>
  <c r="BI13" i="46"/>
  <c r="BF13" i="46"/>
  <c r="BC13" i="46"/>
  <c r="AZ13" i="46"/>
  <c r="AW13" i="46"/>
  <c r="AT13" i="46"/>
  <c r="AQ13" i="46"/>
  <c r="AN13" i="46"/>
  <c r="AK13" i="46"/>
  <c r="AH13" i="46"/>
  <c r="AE13" i="46"/>
  <c r="AB13" i="46"/>
  <c r="Y13" i="46"/>
  <c r="V13" i="46"/>
  <c r="S13" i="46"/>
  <c r="P13" i="46"/>
  <c r="M13" i="46"/>
  <c r="J13" i="46"/>
  <c r="G13" i="46"/>
  <c r="D13" i="46"/>
  <c r="CC12" i="46"/>
  <c r="CB12" i="46"/>
  <c r="CA12" i="46"/>
  <c r="BX12" i="46"/>
  <c r="BU12" i="46"/>
  <c r="BR12" i="46"/>
  <c r="BO12" i="46"/>
  <c r="BL12" i="46"/>
  <c r="BI12" i="46"/>
  <c r="BF12" i="46"/>
  <c r="BC12" i="46"/>
  <c r="AZ12" i="46"/>
  <c r="AW12" i="46"/>
  <c r="AT12" i="46"/>
  <c r="AQ12" i="46"/>
  <c r="AN12" i="46"/>
  <c r="AK12" i="46"/>
  <c r="AH12" i="46"/>
  <c r="AE12" i="46"/>
  <c r="AB12" i="46"/>
  <c r="Y12" i="46"/>
  <c r="V12" i="46"/>
  <c r="S12" i="46"/>
  <c r="P12" i="46"/>
  <c r="M12" i="46"/>
  <c r="J12" i="46"/>
  <c r="G12" i="46"/>
  <c r="D12" i="46"/>
  <c r="CC11" i="46"/>
  <c r="CB11" i="46"/>
  <c r="CA11" i="46"/>
  <c r="BX11" i="46"/>
  <c r="BU11" i="46"/>
  <c r="BR11" i="46"/>
  <c r="BO11" i="46"/>
  <c r="BL11" i="46"/>
  <c r="BI11" i="46"/>
  <c r="BF11" i="46"/>
  <c r="BC11" i="46"/>
  <c r="AZ11" i="46"/>
  <c r="AW11" i="46"/>
  <c r="AT11" i="46"/>
  <c r="AQ11" i="46"/>
  <c r="AN11" i="46"/>
  <c r="AK11" i="46"/>
  <c r="AH11" i="46"/>
  <c r="AE11" i="46"/>
  <c r="AB11" i="46"/>
  <c r="Y11" i="46"/>
  <c r="V11" i="46"/>
  <c r="S11" i="46"/>
  <c r="P11" i="46"/>
  <c r="M11" i="46"/>
  <c r="J11" i="46"/>
  <c r="G11" i="46"/>
  <c r="D11" i="46"/>
  <c r="CC10" i="46"/>
  <c r="CB10" i="46"/>
  <c r="CA10" i="46"/>
  <c r="BX10" i="46"/>
  <c r="BU10" i="46"/>
  <c r="BR10" i="46"/>
  <c r="BO10" i="46"/>
  <c r="BL10" i="46"/>
  <c r="BI10" i="46"/>
  <c r="BF10" i="46"/>
  <c r="BC10" i="46"/>
  <c r="AZ10" i="46"/>
  <c r="AW10" i="46"/>
  <c r="AT10" i="46"/>
  <c r="AQ10" i="46"/>
  <c r="AN10" i="46"/>
  <c r="AK10" i="46"/>
  <c r="AH10" i="46"/>
  <c r="AE10" i="46"/>
  <c r="AB10" i="46"/>
  <c r="Y10" i="46"/>
  <c r="V10" i="46"/>
  <c r="S10" i="46"/>
  <c r="P10" i="46"/>
  <c r="M10" i="46"/>
  <c r="J10" i="46"/>
  <c r="G10" i="46"/>
  <c r="D10" i="46"/>
  <c r="CC9" i="46"/>
  <c r="CB9" i="46"/>
  <c r="CA9" i="46"/>
  <c r="BX9" i="46"/>
  <c r="BU9" i="46"/>
  <c r="BR9" i="46"/>
  <c r="BO9" i="46"/>
  <c r="BL9" i="46"/>
  <c r="BI9" i="46"/>
  <c r="BF9" i="46"/>
  <c r="BC9" i="46"/>
  <c r="AZ9" i="46"/>
  <c r="AW9" i="46"/>
  <c r="AT9" i="46"/>
  <c r="AQ9" i="46"/>
  <c r="AN9" i="46"/>
  <c r="AK9" i="46"/>
  <c r="AH9" i="46"/>
  <c r="AE9" i="46"/>
  <c r="AB9" i="46"/>
  <c r="Y9" i="46"/>
  <c r="V9" i="46"/>
  <c r="S9" i="46"/>
  <c r="P9" i="46"/>
  <c r="M9" i="46"/>
  <c r="J9" i="46"/>
  <c r="G9" i="46"/>
  <c r="D9" i="46"/>
  <c r="CC8" i="46"/>
  <c r="CB8" i="46"/>
  <c r="CA8" i="46"/>
  <c r="BX8" i="46"/>
  <c r="BU8" i="46"/>
  <c r="BR8" i="46"/>
  <c r="BO8" i="46"/>
  <c r="BL8" i="46"/>
  <c r="BI8" i="46"/>
  <c r="BF8" i="46"/>
  <c r="BC8" i="46"/>
  <c r="AZ8" i="46"/>
  <c r="AW8" i="46"/>
  <c r="AT8" i="46"/>
  <c r="AQ8" i="46"/>
  <c r="AN8" i="46"/>
  <c r="AK8" i="46"/>
  <c r="AH8" i="46"/>
  <c r="AE8" i="46"/>
  <c r="AB8" i="46"/>
  <c r="Y8" i="46"/>
  <c r="V8" i="46"/>
  <c r="S8" i="46"/>
  <c r="P8" i="46"/>
  <c r="M8" i="46"/>
  <c r="J8" i="46"/>
  <c r="G8" i="46"/>
  <c r="D8" i="46"/>
  <c r="CC7" i="46"/>
  <c r="CB7" i="46"/>
  <c r="CA7" i="46"/>
  <c r="BX7" i="46"/>
  <c r="BU7" i="46"/>
  <c r="BR7" i="46"/>
  <c r="BO7" i="46"/>
  <c r="BL7" i="46"/>
  <c r="BI7" i="46"/>
  <c r="BF7" i="46"/>
  <c r="BC7" i="46"/>
  <c r="AZ7" i="46"/>
  <c r="AW7" i="46"/>
  <c r="AT7" i="46"/>
  <c r="AQ7" i="46"/>
  <c r="AN7" i="46"/>
  <c r="AK7" i="46"/>
  <c r="AH7" i="46"/>
  <c r="AE7" i="46"/>
  <c r="AB7" i="46"/>
  <c r="Y7" i="46"/>
  <c r="V7" i="46"/>
  <c r="S7" i="46"/>
  <c r="P7" i="46"/>
  <c r="M7" i="46"/>
  <c r="J7" i="46"/>
  <c r="G7" i="46"/>
  <c r="D7" i="46"/>
  <c r="CC6" i="46"/>
  <c r="CB6" i="46"/>
  <c r="CA6" i="46"/>
  <c r="BX6" i="46"/>
  <c r="BU6" i="46"/>
  <c r="BR6" i="46"/>
  <c r="BO6" i="46"/>
  <c r="BL6" i="46"/>
  <c r="BI6" i="46"/>
  <c r="BF6" i="46"/>
  <c r="BC6" i="46"/>
  <c r="AZ6" i="46"/>
  <c r="AW6" i="46"/>
  <c r="AT6" i="46"/>
  <c r="AQ6" i="46"/>
  <c r="AN6" i="46"/>
  <c r="AK6" i="46"/>
  <c r="AH6" i="46"/>
  <c r="AE6" i="46"/>
  <c r="AB6" i="46"/>
  <c r="Y6" i="46"/>
  <c r="V6" i="46"/>
  <c r="S6" i="46"/>
  <c r="P6" i="46"/>
  <c r="M6" i="46"/>
  <c r="J6" i="46"/>
  <c r="G6" i="46"/>
  <c r="D6" i="46"/>
  <c r="CC12" i="45"/>
  <c r="CB12" i="45"/>
  <c r="CA12" i="45"/>
  <c r="BX12" i="45"/>
  <c r="BU12" i="45"/>
  <c r="BR12" i="45"/>
  <c r="BO12" i="45"/>
  <c r="BL12" i="45"/>
  <c r="BI12" i="45"/>
  <c r="BF12" i="45"/>
  <c r="BC12" i="45"/>
  <c r="AZ12" i="45"/>
  <c r="AW12" i="45"/>
  <c r="AT12" i="45"/>
  <c r="AQ12" i="45"/>
  <c r="AN12" i="45"/>
  <c r="AK12" i="45"/>
  <c r="AH12" i="45"/>
  <c r="AE12" i="45"/>
  <c r="AB12" i="45"/>
  <c r="Y12" i="45"/>
  <c r="V12" i="45"/>
  <c r="S12" i="45"/>
  <c r="P12" i="45"/>
  <c r="M12" i="45"/>
  <c r="J12" i="45"/>
  <c r="CC11" i="45"/>
  <c r="CB11" i="45"/>
  <c r="CA11" i="45"/>
  <c r="BX11" i="45"/>
  <c r="BU11" i="45"/>
  <c r="BR11" i="45"/>
  <c r="BO11" i="45"/>
  <c r="BL11" i="45"/>
  <c r="BI11" i="45"/>
  <c r="BF11" i="45"/>
  <c r="BC11" i="45"/>
  <c r="AZ11" i="45"/>
  <c r="AW11" i="45"/>
  <c r="AT11" i="45"/>
  <c r="AQ11" i="45"/>
  <c r="AN11" i="45"/>
  <c r="AK11" i="45"/>
  <c r="AH11" i="45"/>
  <c r="AE11" i="45"/>
  <c r="AB11" i="45"/>
  <c r="Y11" i="45"/>
  <c r="V11" i="45"/>
  <c r="S11" i="45"/>
  <c r="P11" i="45"/>
  <c r="M11" i="45"/>
  <c r="J11" i="45"/>
  <c r="CC10" i="45"/>
  <c r="CB10" i="45"/>
  <c r="CA10" i="45"/>
  <c r="BX10" i="45"/>
  <c r="BU10" i="45"/>
  <c r="BR10" i="45"/>
  <c r="BO10" i="45"/>
  <c r="BL10" i="45"/>
  <c r="BI10" i="45"/>
  <c r="BF10" i="45"/>
  <c r="BC10" i="45"/>
  <c r="AZ10" i="45"/>
  <c r="AW10" i="45"/>
  <c r="AT10" i="45"/>
  <c r="AQ10" i="45"/>
  <c r="AN10" i="45"/>
  <c r="AK10" i="45"/>
  <c r="AH10" i="45"/>
  <c r="AE10" i="45"/>
  <c r="AB10" i="45"/>
  <c r="Y10" i="45"/>
  <c r="V10" i="45"/>
  <c r="S10" i="45"/>
  <c r="P10" i="45"/>
  <c r="M10" i="45"/>
  <c r="J10" i="45"/>
  <c r="CC9" i="45"/>
  <c r="CB9" i="45"/>
  <c r="CA9" i="45"/>
  <c r="BX9" i="45"/>
  <c r="BU9" i="45"/>
  <c r="BR9" i="45"/>
  <c r="BO9" i="45"/>
  <c r="BL9" i="45"/>
  <c r="BI9" i="45"/>
  <c r="BF9" i="45"/>
  <c r="BC9" i="45"/>
  <c r="AZ9" i="45"/>
  <c r="AW9" i="45"/>
  <c r="AT9" i="45"/>
  <c r="AQ9" i="45"/>
  <c r="AN9" i="45"/>
  <c r="AK9" i="45"/>
  <c r="AH9" i="45"/>
  <c r="AE9" i="45"/>
  <c r="AB9" i="45"/>
  <c r="Y9" i="45"/>
  <c r="V9" i="45"/>
  <c r="S9" i="45"/>
  <c r="P9" i="45"/>
  <c r="M9" i="45"/>
  <c r="J9" i="45"/>
  <c r="CC8" i="45"/>
  <c r="CB8" i="45"/>
  <c r="CA8" i="45"/>
  <c r="BX8" i="45"/>
  <c r="BU8" i="45"/>
  <c r="BR8" i="45"/>
  <c r="BO8" i="45"/>
  <c r="BL8" i="45"/>
  <c r="BI8" i="45"/>
  <c r="BF8" i="45"/>
  <c r="BC8" i="45"/>
  <c r="AZ8" i="45"/>
  <c r="AW8" i="45"/>
  <c r="AT8" i="45"/>
  <c r="AQ8" i="45"/>
  <c r="AN8" i="45"/>
  <c r="AK8" i="45"/>
  <c r="AH8" i="45"/>
  <c r="AE8" i="45"/>
  <c r="AB8" i="45"/>
  <c r="Y8" i="45"/>
  <c r="V8" i="45"/>
  <c r="S8" i="45"/>
  <c r="P8" i="45"/>
  <c r="M8" i="45"/>
  <c r="J8" i="45"/>
  <c r="CC7" i="45"/>
  <c r="CB7" i="45"/>
  <c r="CA7" i="45"/>
  <c r="BX7" i="45"/>
  <c r="BU7" i="45"/>
  <c r="BR7" i="45"/>
  <c r="BO7" i="45"/>
  <c r="BL7" i="45"/>
  <c r="BI7" i="45"/>
  <c r="BF7" i="45"/>
  <c r="BC7" i="45"/>
  <c r="AZ7" i="45"/>
  <c r="AW7" i="45"/>
  <c r="AT7" i="45"/>
  <c r="AQ7" i="45"/>
  <c r="AN7" i="45"/>
  <c r="AK7" i="45"/>
  <c r="AH7" i="45"/>
  <c r="AE7" i="45"/>
  <c r="AB7" i="45"/>
  <c r="Y7" i="45"/>
  <c r="V7" i="45"/>
  <c r="S7" i="45"/>
  <c r="P7" i="45"/>
  <c r="M7" i="45"/>
  <c r="J7" i="45"/>
  <c r="CC6" i="45"/>
  <c r="CB6" i="45"/>
  <c r="CA6" i="45"/>
  <c r="BX6" i="45"/>
  <c r="BU6" i="45"/>
  <c r="BR6" i="45"/>
  <c r="BO6" i="45"/>
  <c r="BL6" i="45"/>
  <c r="BI6" i="45"/>
  <c r="BF6" i="45"/>
  <c r="BC6" i="45"/>
  <c r="AZ6" i="45"/>
  <c r="AW6" i="45"/>
  <c r="AT6" i="45"/>
  <c r="AQ6" i="45"/>
  <c r="AN6" i="45"/>
  <c r="AK6" i="45"/>
  <c r="AH6" i="45"/>
  <c r="AE6" i="45"/>
  <c r="AB6" i="45"/>
  <c r="Y6" i="45"/>
  <c r="V6" i="45"/>
  <c r="S6" i="45"/>
  <c r="P6" i="45"/>
  <c r="M6" i="45"/>
  <c r="J6" i="45"/>
  <c r="CC26" i="44"/>
  <c r="CB26" i="44"/>
  <c r="CA26" i="44"/>
  <c r="BX26" i="44"/>
  <c r="BU26" i="44"/>
  <c r="BR26" i="44"/>
  <c r="BO26" i="44"/>
  <c r="BL26" i="44"/>
  <c r="BI26" i="44"/>
  <c r="BF26" i="44"/>
  <c r="BC26" i="44"/>
  <c r="AZ26" i="44"/>
  <c r="AW26" i="44"/>
  <c r="AT26" i="44"/>
  <c r="AQ26" i="44"/>
  <c r="AN26" i="44"/>
  <c r="AK26" i="44"/>
  <c r="AH26" i="44"/>
  <c r="AE26" i="44"/>
  <c r="AB26" i="44"/>
  <c r="Y26" i="44"/>
  <c r="V26" i="44"/>
  <c r="S26" i="44"/>
  <c r="P26" i="44"/>
  <c r="M26" i="44"/>
  <c r="J26" i="44"/>
  <c r="G26" i="44"/>
  <c r="D26" i="44"/>
  <c r="CC25" i="44"/>
  <c r="CB25" i="44"/>
  <c r="CA25" i="44"/>
  <c r="BX25" i="44"/>
  <c r="BU25" i="44"/>
  <c r="BR25" i="44"/>
  <c r="BO25" i="44"/>
  <c r="BL25" i="44"/>
  <c r="BI25" i="44"/>
  <c r="BF25" i="44"/>
  <c r="BC25" i="44"/>
  <c r="AZ25" i="44"/>
  <c r="AW25" i="44"/>
  <c r="AT25" i="44"/>
  <c r="AQ25" i="44"/>
  <c r="AN25" i="44"/>
  <c r="AK25" i="44"/>
  <c r="AH25" i="44"/>
  <c r="AE25" i="44"/>
  <c r="AB25" i="44"/>
  <c r="Y25" i="44"/>
  <c r="V25" i="44"/>
  <c r="S25" i="44"/>
  <c r="P25" i="44"/>
  <c r="M25" i="44"/>
  <c r="J25" i="44"/>
  <c r="G25" i="44"/>
  <c r="D25" i="44"/>
  <c r="CC24" i="44"/>
  <c r="CB24" i="44"/>
  <c r="CA24" i="44"/>
  <c r="BX24" i="44"/>
  <c r="BU24" i="44"/>
  <c r="BR24" i="44"/>
  <c r="BO24" i="44"/>
  <c r="BL24" i="44"/>
  <c r="BI24" i="44"/>
  <c r="BF24" i="44"/>
  <c r="BC24" i="44"/>
  <c r="AZ24" i="44"/>
  <c r="AW24" i="44"/>
  <c r="AT24" i="44"/>
  <c r="AQ24" i="44"/>
  <c r="AN24" i="44"/>
  <c r="AK24" i="44"/>
  <c r="AH24" i="44"/>
  <c r="AE24" i="44"/>
  <c r="AB24" i="44"/>
  <c r="Y24" i="44"/>
  <c r="V24" i="44"/>
  <c r="S24" i="44"/>
  <c r="P24" i="44"/>
  <c r="M24" i="44"/>
  <c r="J24" i="44"/>
  <c r="G24" i="44"/>
  <c r="D24" i="44"/>
  <c r="CC23" i="44"/>
  <c r="CB23" i="44"/>
  <c r="CA23" i="44"/>
  <c r="BX23" i="44"/>
  <c r="BU23" i="44"/>
  <c r="BR23" i="44"/>
  <c r="BO23" i="44"/>
  <c r="BL23" i="44"/>
  <c r="BI23" i="44"/>
  <c r="BF23" i="44"/>
  <c r="BC23" i="44"/>
  <c r="AZ23" i="44"/>
  <c r="AW23" i="44"/>
  <c r="AT23" i="44"/>
  <c r="AQ23" i="44"/>
  <c r="AN23" i="44"/>
  <c r="AK23" i="44"/>
  <c r="AH23" i="44"/>
  <c r="AE23" i="44"/>
  <c r="AB23" i="44"/>
  <c r="Y23" i="44"/>
  <c r="V23" i="44"/>
  <c r="S23" i="44"/>
  <c r="P23" i="44"/>
  <c r="M23" i="44"/>
  <c r="J23" i="44"/>
  <c r="G23" i="44"/>
  <c r="D23" i="44"/>
  <c r="CC22" i="44"/>
  <c r="CB22" i="44"/>
  <c r="CA22" i="44"/>
  <c r="BX22" i="44"/>
  <c r="BU22" i="44"/>
  <c r="BR22" i="44"/>
  <c r="BO22" i="44"/>
  <c r="BL22" i="44"/>
  <c r="BI22" i="44"/>
  <c r="BF22" i="44"/>
  <c r="BC22" i="44"/>
  <c r="AZ22" i="44"/>
  <c r="AW22" i="44"/>
  <c r="AT22" i="44"/>
  <c r="AQ22" i="44"/>
  <c r="AN22" i="44"/>
  <c r="AK22" i="44"/>
  <c r="AH22" i="44"/>
  <c r="AE22" i="44"/>
  <c r="AB22" i="44"/>
  <c r="Y22" i="44"/>
  <c r="V22" i="44"/>
  <c r="S22" i="44"/>
  <c r="P22" i="44"/>
  <c r="M22" i="44"/>
  <c r="J22" i="44"/>
  <c r="G22" i="44"/>
  <c r="D22" i="44"/>
  <c r="CC21" i="44"/>
  <c r="CB21" i="44"/>
  <c r="CA21" i="44"/>
  <c r="BX21" i="44"/>
  <c r="BU21" i="44"/>
  <c r="BR21" i="44"/>
  <c r="BO21" i="44"/>
  <c r="BL21" i="44"/>
  <c r="BI21" i="44"/>
  <c r="BF21" i="44"/>
  <c r="BC21" i="44"/>
  <c r="AZ21" i="44"/>
  <c r="AW21" i="44"/>
  <c r="AT21" i="44"/>
  <c r="AQ21" i="44"/>
  <c r="AN21" i="44"/>
  <c r="AK21" i="44"/>
  <c r="AH21" i="44"/>
  <c r="AE21" i="44"/>
  <c r="AB21" i="44"/>
  <c r="Y21" i="44"/>
  <c r="V21" i="44"/>
  <c r="S21" i="44"/>
  <c r="P21" i="44"/>
  <c r="M21" i="44"/>
  <c r="J21" i="44"/>
  <c r="G21" i="44"/>
  <c r="D21" i="44"/>
  <c r="CC20" i="44"/>
  <c r="CB20" i="44"/>
  <c r="CA20" i="44"/>
  <c r="BX20" i="44"/>
  <c r="BU20" i="44"/>
  <c r="BR20" i="44"/>
  <c r="BO20" i="44"/>
  <c r="BL20" i="44"/>
  <c r="BI20" i="44"/>
  <c r="BF20" i="44"/>
  <c r="BC20" i="44"/>
  <c r="AZ20" i="44"/>
  <c r="AW20" i="44"/>
  <c r="AT20" i="44"/>
  <c r="AQ20" i="44"/>
  <c r="AN20" i="44"/>
  <c r="AK20" i="44"/>
  <c r="AH20" i="44"/>
  <c r="AE20" i="44"/>
  <c r="AB20" i="44"/>
  <c r="Y20" i="44"/>
  <c r="V20" i="44"/>
  <c r="S20" i="44"/>
  <c r="P20" i="44"/>
  <c r="M20" i="44"/>
  <c r="J20" i="44"/>
  <c r="G20" i="44"/>
  <c r="D20" i="44"/>
  <c r="CC19" i="44"/>
  <c r="CB19" i="44"/>
  <c r="CA19" i="44"/>
  <c r="BX19" i="44"/>
  <c r="BU19" i="44"/>
  <c r="BR19" i="44"/>
  <c r="BO19" i="44"/>
  <c r="BL19" i="44"/>
  <c r="BI19" i="44"/>
  <c r="BF19" i="44"/>
  <c r="BC19" i="44"/>
  <c r="AZ19" i="44"/>
  <c r="AW19" i="44"/>
  <c r="AT19" i="44"/>
  <c r="AQ19" i="44"/>
  <c r="AN19" i="44"/>
  <c r="AK19" i="44"/>
  <c r="AH19" i="44"/>
  <c r="AE19" i="44"/>
  <c r="AB19" i="44"/>
  <c r="Y19" i="44"/>
  <c r="V19" i="44"/>
  <c r="S19" i="44"/>
  <c r="P19" i="44"/>
  <c r="M19" i="44"/>
  <c r="J19" i="44"/>
  <c r="G19" i="44"/>
  <c r="D19" i="44"/>
  <c r="CC18" i="44"/>
  <c r="CB18" i="44"/>
  <c r="CA18" i="44"/>
  <c r="BX18" i="44"/>
  <c r="BU18" i="44"/>
  <c r="BR18" i="44"/>
  <c r="BO18" i="44"/>
  <c r="BL18" i="44"/>
  <c r="BI18" i="44"/>
  <c r="BF18" i="44"/>
  <c r="BC18" i="44"/>
  <c r="AZ18" i="44"/>
  <c r="AW18" i="44"/>
  <c r="AT18" i="44"/>
  <c r="AQ18" i="44"/>
  <c r="AN18" i="44"/>
  <c r="AK18" i="44"/>
  <c r="AH18" i="44"/>
  <c r="AE18" i="44"/>
  <c r="AB18" i="44"/>
  <c r="Y18" i="44"/>
  <c r="V18" i="44"/>
  <c r="S18" i="44"/>
  <c r="P18" i="44"/>
  <c r="M18" i="44"/>
  <c r="J18" i="44"/>
  <c r="G18" i="44"/>
  <c r="D18" i="44"/>
  <c r="CC17" i="44"/>
  <c r="CB17" i="44"/>
  <c r="CA17" i="44"/>
  <c r="BX17" i="44"/>
  <c r="BU17" i="44"/>
  <c r="BR17" i="44"/>
  <c r="BO17" i="44"/>
  <c r="BL17" i="44"/>
  <c r="BI17" i="44"/>
  <c r="BF17" i="44"/>
  <c r="BC17" i="44"/>
  <c r="AZ17" i="44"/>
  <c r="AW17" i="44"/>
  <c r="AT17" i="44"/>
  <c r="AQ17" i="44"/>
  <c r="AN17" i="44"/>
  <c r="AK17" i="44"/>
  <c r="AH17" i="44"/>
  <c r="AE17" i="44"/>
  <c r="AB17" i="44"/>
  <c r="Y17" i="44"/>
  <c r="V17" i="44"/>
  <c r="S17" i="44"/>
  <c r="P17" i="44"/>
  <c r="M17" i="44"/>
  <c r="J17" i="44"/>
  <c r="G17" i="44"/>
  <c r="D17" i="44"/>
  <c r="CC16" i="44"/>
  <c r="CB16" i="44"/>
  <c r="CA16" i="44"/>
  <c r="BX16" i="44"/>
  <c r="BU16" i="44"/>
  <c r="BR16" i="44"/>
  <c r="BO16" i="44"/>
  <c r="BL16" i="44"/>
  <c r="BI16" i="44"/>
  <c r="BF16" i="44"/>
  <c r="BC16" i="44"/>
  <c r="AZ16" i="44"/>
  <c r="AW16" i="44"/>
  <c r="AT16" i="44"/>
  <c r="AQ16" i="44"/>
  <c r="AN16" i="44"/>
  <c r="AK16" i="44"/>
  <c r="AH16" i="44"/>
  <c r="AE16" i="44"/>
  <c r="AB16" i="44"/>
  <c r="Y16" i="44"/>
  <c r="V16" i="44"/>
  <c r="S16" i="44"/>
  <c r="P16" i="44"/>
  <c r="M16" i="44"/>
  <c r="J16" i="44"/>
  <c r="G16" i="44"/>
  <c r="D16" i="44"/>
  <c r="CC15" i="44"/>
  <c r="CB15" i="44"/>
  <c r="CA15" i="44"/>
  <c r="BX15" i="44"/>
  <c r="BU15" i="44"/>
  <c r="BR15" i="44"/>
  <c r="BO15" i="44"/>
  <c r="BL15" i="44"/>
  <c r="BI15" i="44"/>
  <c r="BF15" i="44"/>
  <c r="BC15" i="44"/>
  <c r="AZ15" i="44"/>
  <c r="AW15" i="44"/>
  <c r="AT15" i="44"/>
  <c r="AQ15" i="44"/>
  <c r="AN15" i="44"/>
  <c r="AK15" i="44"/>
  <c r="AH15" i="44"/>
  <c r="AE15" i="44"/>
  <c r="AB15" i="44"/>
  <c r="Y15" i="44"/>
  <c r="V15" i="44"/>
  <c r="S15" i="44"/>
  <c r="P15" i="44"/>
  <c r="M15" i="44"/>
  <c r="J15" i="44"/>
  <c r="G15" i="44"/>
  <c r="D15" i="44"/>
  <c r="CC14" i="44"/>
  <c r="CB14" i="44"/>
  <c r="CA14" i="44"/>
  <c r="BX14" i="44"/>
  <c r="BU14" i="44"/>
  <c r="BR14" i="44"/>
  <c r="BO14" i="44"/>
  <c r="BL14" i="44"/>
  <c r="BI14" i="44"/>
  <c r="BF14" i="44"/>
  <c r="BC14" i="44"/>
  <c r="AZ14" i="44"/>
  <c r="AW14" i="44"/>
  <c r="AT14" i="44"/>
  <c r="AQ14" i="44"/>
  <c r="AN14" i="44"/>
  <c r="AK14" i="44"/>
  <c r="AH14" i="44"/>
  <c r="AE14" i="44"/>
  <c r="AB14" i="44"/>
  <c r="Y14" i="44"/>
  <c r="V14" i="44"/>
  <c r="S14" i="44"/>
  <c r="P14" i="44"/>
  <c r="M14" i="44"/>
  <c r="J14" i="44"/>
  <c r="G14" i="44"/>
  <c r="D14" i="44"/>
  <c r="CC13" i="44"/>
  <c r="CB13" i="44"/>
  <c r="CA13" i="44"/>
  <c r="BX13" i="44"/>
  <c r="BU13" i="44"/>
  <c r="BR13" i="44"/>
  <c r="BO13" i="44"/>
  <c r="BL13" i="44"/>
  <c r="BI13" i="44"/>
  <c r="BF13" i="44"/>
  <c r="BC13" i="44"/>
  <c r="AZ13" i="44"/>
  <c r="AW13" i="44"/>
  <c r="AT13" i="44"/>
  <c r="AQ13" i="44"/>
  <c r="AN13" i="44"/>
  <c r="AK13" i="44"/>
  <c r="AH13" i="44"/>
  <c r="AE13" i="44"/>
  <c r="AB13" i="44"/>
  <c r="Y13" i="44"/>
  <c r="V13" i="44"/>
  <c r="S13" i="44"/>
  <c r="P13" i="44"/>
  <c r="M13" i="44"/>
  <c r="J13" i="44"/>
  <c r="G13" i="44"/>
  <c r="D13" i="44"/>
  <c r="CC12" i="44"/>
  <c r="CB12" i="44"/>
  <c r="CA12" i="44"/>
  <c r="BX12" i="44"/>
  <c r="BU12" i="44"/>
  <c r="BR12" i="44"/>
  <c r="BO12" i="44"/>
  <c r="BL12" i="44"/>
  <c r="BI12" i="44"/>
  <c r="BF12" i="44"/>
  <c r="BC12" i="44"/>
  <c r="AZ12" i="44"/>
  <c r="AW12" i="44"/>
  <c r="AT12" i="44"/>
  <c r="AQ12" i="44"/>
  <c r="AN12" i="44"/>
  <c r="AK12" i="44"/>
  <c r="AH12" i="44"/>
  <c r="AE12" i="44"/>
  <c r="AB12" i="44"/>
  <c r="Y12" i="44"/>
  <c r="V12" i="44"/>
  <c r="S12" i="44"/>
  <c r="P12" i="44"/>
  <c r="M12" i="44"/>
  <c r="J12" i="44"/>
  <c r="CC11" i="44"/>
  <c r="CB11" i="44"/>
  <c r="CA11" i="44"/>
  <c r="BX11" i="44"/>
  <c r="BU11" i="44"/>
  <c r="BR11" i="44"/>
  <c r="BO11" i="44"/>
  <c r="BL11" i="44"/>
  <c r="BI11" i="44"/>
  <c r="BF11" i="44"/>
  <c r="BC11" i="44"/>
  <c r="AZ11" i="44"/>
  <c r="AW11" i="44"/>
  <c r="AT11" i="44"/>
  <c r="AQ11" i="44"/>
  <c r="AN11" i="44"/>
  <c r="AK11" i="44"/>
  <c r="AH11" i="44"/>
  <c r="AE11" i="44"/>
  <c r="AB11" i="44"/>
  <c r="Y11" i="44"/>
  <c r="V11" i="44"/>
  <c r="S11" i="44"/>
  <c r="P11" i="44"/>
  <c r="M11" i="44"/>
  <c r="J11" i="44"/>
  <c r="CC10" i="44"/>
  <c r="CB10" i="44"/>
  <c r="CA10" i="44"/>
  <c r="BX10" i="44"/>
  <c r="BU10" i="44"/>
  <c r="BR10" i="44"/>
  <c r="BO10" i="44"/>
  <c r="BL10" i="44"/>
  <c r="BI10" i="44"/>
  <c r="BF10" i="44"/>
  <c r="BC10" i="44"/>
  <c r="AZ10" i="44"/>
  <c r="AW10" i="44"/>
  <c r="AT10" i="44"/>
  <c r="AQ10" i="44"/>
  <c r="AN10" i="44"/>
  <c r="AK10" i="44"/>
  <c r="AH10" i="44"/>
  <c r="AE10" i="44"/>
  <c r="AB10" i="44"/>
  <c r="Y10" i="44"/>
  <c r="V10" i="44"/>
  <c r="S10" i="44"/>
  <c r="P10" i="44"/>
  <c r="M10" i="44"/>
  <c r="J10" i="44"/>
  <c r="CC9" i="44"/>
  <c r="CB9" i="44"/>
  <c r="CA9" i="44"/>
  <c r="BX9" i="44"/>
  <c r="BU9" i="44"/>
  <c r="BR9" i="44"/>
  <c r="BO9" i="44"/>
  <c r="BL9" i="44"/>
  <c r="BI9" i="44"/>
  <c r="BF9" i="44"/>
  <c r="BC9" i="44"/>
  <c r="AZ9" i="44"/>
  <c r="AW9" i="44"/>
  <c r="AT9" i="44"/>
  <c r="AQ9" i="44"/>
  <c r="AN9" i="44"/>
  <c r="AK9" i="44"/>
  <c r="AH9" i="44"/>
  <c r="AE9" i="44"/>
  <c r="AB9" i="44"/>
  <c r="Y9" i="44"/>
  <c r="V9" i="44"/>
  <c r="S9" i="44"/>
  <c r="P9" i="44"/>
  <c r="M9" i="44"/>
  <c r="J9" i="44"/>
  <c r="CC8" i="44"/>
  <c r="CB8" i="44"/>
  <c r="CA8" i="44"/>
  <c r="BX8" i="44"/>
  <c r="BU8" i="44"/>
  <c r="BR8" i="44"/>
  <c r="BO8" i="44"/>
  <c r="BL8" i="44"/>
  <c r="BI8" i="44"/>
  <c r="BF8" i="44"/>
  <c r="BC8" i="44"/>
  <c r="AZ8" i="44"/>
  <c r="AW8" i="44"/>
  <c r="AT8" i="44"/>
  <c r="AQ8" i="44"/>
  <c r="AN8" i="44"/>
  <c r="AK8" i="44"/>
  <c r="AH8" i="44"/>
  <c r="AE8" i="44"/>
  <c r="AB8" i="44"/>
  <c r="Y8" i="44"/>
  <c r="V8" i="44"/>
  <c r="S8" i="44"/>
  <c r="P8" i="44"/>
  <c r="M8" i="44"/>
  <c r="J8" i="44"/>
  <c r="CC7" i="44"/>
  <c r="CB7" i="44"/>
  <c r="CA7" i="44"/>
  <c r="BX7" i="44"/>
  <c r="BU7" i="44"/>
  <c r="BR7" i="44"/>
  <c r="BO7" i="44"/>
  <c r="BL7" i="44"/>
  <c r="BI7" i="44"/>
  <c r="BF7" i="44"/>
  <c r="BC7" i="44"/>
  <c r="AZ7" i="44"/>
  <c r="AW7" i="44"/>
  <c r="AT7" i="44"/>
  <c r="AQ7" i="44"/>
  <c r="AN7" i="44"/>
  <c r="AK7" i="44"/>
  <c r="AH7" i="44"/>
  <c r="AE7" i="44"/>
  <c r="AB7" i="44"/>
  <c r="Y7" i="44"/>
  <c r="V7" i="44"/>
  <c r="S7" i="44"/>
  <c r="P7" i="44"/>
  <c r="M7" i="44"/>
  <c r="J7" i="44"/>
  <c r="CC6" i="44"/>
  <c r="CB6" i="44"/>
  <c r="CA6" i="44"/>
  <c r="BX6" i="44"/>
  <c r="BU6" i="44"/>
  <c r="BR6" i="44"/>
  <c r="BO6" i="44"/>
  <c r="BL6" i="44"/>
  <c r="BI6" i="44"/>
  <c r="BF6" i="44"/>
  <c r="BC6" i="44"/>
  <c r="AZ6" i="44"/>
  <c r="AW6" i="44"/>
  <c r="AT6" i="44"/>
  <c r="AQ6" i="44"/>
  <c r="AN6" i="44"/>
  <c r="AK6" i="44"/>
  <c r="AH6" i="44"/>
  <c r="AE6" i="44"/>
  <c r="AB6" i="44"/>
  <c r="Y6" i="44"/>
  <c r="V6" i="44"/>
  <c r="S6" i="44"/>
  <c r="P6" i="44"/>
  <c r="M6" i="44"/>
  <c r="J6" i="44"/>
  <c r="BV28" i="43"/>
  <c r="AR28" i="43"/>
  <c r="BZ27" i="43"/>
  <c r="BZ28" i="43" s="1"/>
  <c r="BY27" i="43"/>
  <c r="BY28" i="43" s="1"/>
  <c r="BX27" i="43"/>
  <c r="BW27" i="43"/>
  <c r="BW28" i="43" s="1"/>
  <c r="BV27" i="43"/>
  <c r="BT27" i="43"/>
  <c r="BT28" i="43" s="1"/>
  <c r="BS27" i="43"/>
  <c r="BS28" i="43" s="1"/>
  <c r="BQ27" i="43"/>
  <c r="BQ28" i="43" s="1"/>
  <c r="BP27" i="43"/>
  <c r="BR27" i="43" s="1"/>
  <c r="BO27" i="43"/>
  <c r="BN28" i="43"/>
  <c r="BM28" i="43"/>
  <c r="BK27" i="43"/>
  <c r="BK28" i="43" s="1"/>
  <c r="BJ27" i="43"/>
  <c r="BJ28" i="43" s="1"/>
  <c r="BH27" i="43"/>
  <c r="BH28" i="43" s="1"/>
  <c r="BG27" i="43"/>
  <c r="BG28" i="43" s="1"/>
  <c r="BE27" i="43"/>
  <c r="BE28" i="43" s="1"/>
  <c r="BD27" i="43"/>
  <c r="BF27" i="43" s="1"/>
  <c r="BB27" i="43"/>
  <c r="BB28" i="43" s="1"/>
  <c r="BA27" i="43"/>
  <c r="BA28" i="43" s="1"/>
  <c r="AY27" i="43"/>
  <c r="AY28" i="43" s="1"/>
  <c r="AX27" i="43"/>
  <c r="AZ27" i="43" s="1"/>
  <c r="AV27" i="43"/>
  <c r="AV28" i="43" s="1"/>
  <c r="AU27" i="43"/>
  <c r="AU28" i="43" s="1"/>
  <c r="AS27" i="43"/>
  <c r="AS28" i="43" s="1"/>
  <c r="AR27" i="43"/>
  <c r="AT27" i="43" s="1"/>
  <c r="AQ27" i="43"/>
  <c r="AP27" i="43"/>
  <c r="AP28" i="43" s="1"/>
  <c r="AO27" i="43"/>
  <c r="AO28" i="43" s="1"/>
  <c r="AM27" i="43"/>
  <c r="AM28" i="43" s="1"/>
  <c r="AL27" i="43"/>
  <c r="AL28" i="43" s="1"/>
  <c r="AJ27" i="43"/>
  <c r="AJ28" i="43" s="1"/>
  <c r="AI27" i="43"/>
  <c r="AI28" i="43" s="1"/>
  <c r="AG27" i="43"/>
  <c r="AG28" i="43" s="1"/>
  <c r="AF27" i="43"/>
  <c r="AH27" i="43" s="1"/>
  <c r="AD27" i="43"/>
  <c r="AD28" i="43" s="1"/>
  <c r="AC27" i="43"/>
  <c r="AC28" i="43" s="1"/>
  <c r="AA27" i="43"/>
  <c r="AA28" i="43" s="1"/>
  <c r="Z27" i="43"/>
  <c r="Z28" i="43" s="1"/>
  <c r="X27" i="43"/>
  <c r="X28" i="43" s="1"/>
  <c r="W27" i="43"/>
  <c r="W28" i="43" s="1"/>
  <c r="U27" i="43"/>
  <c r="U28" i="43" s="1"/>
  <c r="T27" i="43"/>
  <c r="T28" i="43" s="1"/>
  <c r="R27" i="43"/>
  <c r="R28" i="43" s="1"/>
  <c r="Q27" i="43"/>
  <c r="Q28" i="43" s="1"/>
  <c r="O27" i="43"/>
  <c r="O28" i="43" s="1"/>
  <c r="N27" i="43"/>
  <c r="L27" i="43"/>
  <c r="L28" i="43" s="1"/>
  <c r="K27" i="43"/>
  <c r="K28" i="43" s="1"/>
  <c r="I27" i="43"/>
  <c r="I28" i="43" s="1"/>
  <c r="H27" i="43"/>
  <c r="F27" i="43"/>
  <c r="F28" i="43" s="1"/>
  <c r="E27" i="43"/>
  <c r="E28" i="43" s="1"/>
  <c r="C27" i="43"/>
  <c r="C28" i="43" s="1"/>
  <c r="CC26" i="43"/>
  <c r="CB26" i="43"/>
  <c r="CA26" i="43"/>
  <c r="BX26" i="43"/>
  <c r="BU26" i="43"/>
  <c r="BR26" i="43"/>
  <c r="BO26" i="43"/>
  <c r="BL26" i="43"/>
  <c r="BI26" i="43"/>
  <c r="BF26" i="43"/>
  <c r="BC26" i="43"/>
  <c r="AZ26" i="43"/>
  <c r="AW26" i="43"/>
  <c r="AT26" i="43"/>
  <c r="AQ26" i="43"/>
  <c r="AN26" i="43"/>
  <c r="AK26" i="43"/>
  <c r="AH26" i="43"/>
  <c r="AE26" i="43"/>
  <c r="AB26" i="43"/>
  <c r="Y26" i="43"/>
  <c r="V26" i="43"/>
  <c r="S26" i="43"/>
  <c r="P26" i="43"/>
  <c r="M26" i="43"/>
  <c r="J26" i="43"/>
  <c r="G26" i="43"/>
  <c r="D26" i="43"/>
  <c r="CC25" i="43"/>
  <c r="CB25" i="43"/>
  <c r="CA25" i="43"/>
  <c r="BX25" i="43"/>
  <c r="BU25" i="43"/>
  <c r="BR25" i="43"/>
  <c r="BO25" i="43"/>
  <c r="BL25" i="43"/>
  <c r="BI25" i="43"/>
  <c r="BF25" i="43"/>
  <c r="BC25" i="43"/>
  <c r="AZ25" i="43"/>
  <c r="AW25" i="43"/>
  <c r="AT25" i="43"/>
  <c r="AQ25" i="43"/>
  <c r="AN25" i="43"/>
  <c r="AK25" i="43"/>
  <c r="AH25" i="43"/>
  <c r="AE25" i="43"/>
  <c r="AB25" i="43"/>
  <c r="Y25" i="43"/>
  <c r="V25" i="43"/>
  <c r="S25" i="43"/>
  <c r="P25" i="43"/>
  <c r="M25" i="43"/>
  <c r="J25" i="43"/>
  <c r="G25" i="43"/>
  <c r="D25" i="43"/>
  <c r="CC24" i="43"/>
  <c r="CB24" i="43"/>
  <c r="CA24" i="43"/>
  <c r="BX24" i="43"/>
  <c r="BU24" i="43"/>
  <c r="BR24" i="43"/>
  <c r="BO24" i="43"/>
  <c r="BL24" i="43"/>
  <c r="BI24" i="43"/>
  <c r="BF24" i="43"/>
  <c r="BC24" i="43"/>
  <c r="AZ24" i="43"/>
  <c r="AW24" i="43"/>
  <c r="AT24" i="43"/>
  <c r="AQ24" i="43"/>
  <c r="AN24" i="43"/>
  <c r="AK24" i="43"/>
  <c r="AH24" i="43"/>
  <c r="AE24" i="43"/>
  <c r="AB24" i="43"/>
  <c r="Y24" i="43"/>
  <c r="V24" i="43"/>
  <c r="S24" i="43"/>
  <c r="P24" i="43"/>
  <c r="M24" i="43"/>
  <c r="J24" i="43"/>
  <c r="G24" i="43"/>
  <c r="D24" i="43"/>
  <c r="CC23" i="43"/>
  <c r="CB23" i="43"/>
  <c r="CA23" i="43"/>
  <c r="BX23" i="43"/>
  <c r="BU23" i="43"/>
  <c r="BR23" i="43"/>
  <c r="BO23" i="43"/>
  <c r="BL23" i="43"/>
  <c r="BI23" i="43"/>
  <c r="BF23" i="43"/>
  <c r="BC23" i="43"/>
  <c r="AZ23" i="43"/>
  <c r="AW23" i="43"/>
  <c r="AT23" i="43"/>
  <c r="AQ23" i="43"/>
  <c r="AN23" i="43"/>
  <c r="AK23" i="43"/>
  <c r="AH23" i="43"/>
  <c r="AE23" i="43"/>
  <c r="AB23" i="43"/>
  <c r="Y23" i="43"/>
  <c r="V23" i="43"/>
  <c r="S23" i="43"/>
  <c r="P23" i="43"/>
  <c r="M23" i="43"/>
  <c r="J23" i="43"/>
  <c r="G23" i="43"/>
  <c r="D23" i="43"/>
  <c r="CC22" i="43"/>
  <c r="CB22" i="43"/>
  <c r="CA22" i="43"/>
  <c r="BX22" i="43"/>
  <c r="BU22" i="43"/>
  <c r="BR22" i="43"/>
  <c r="BO22" i="43"/>
  <c r="BL22" i="43"/>
  <c r="BI22" i="43"/>
  <c r="BF22" i="43"/>
  <c r="BC22" i="43"/>
  <c r="AZ22" i="43"/>
  <c r="AW22" i="43"/>
  <c r="AT22" i="43"/>
  <c r="AQ22" i="43"/>
  <c r="AN22" i="43"/>
  <c r="AK22" i="43"/>
  <c r="AH22" i="43"/>
  <c r="AE22" i="43"/>
  <c r="AB22" i="43"/>
  <c r="Y22" i="43"/>
  <c r="V22" i="43"/>
  <c r="S22" i="43"/>
  <c r="P22" i="43"/>
  <c r="M22" i="43"/>
  <c r="J22" i="43"/>
  <c r="G22" i="43"/>
  <c r="D22" i="43"/>
  <c r="CC21" i="43"/>
  <c r="CB21" i="43"/>
  <c r="CA21" i="43"/>
  <c r="BX21" i="43"/>
  <c r="BU21" i="43"/>
  <c r="BR21" i="43"/>
  <c r="BO21" i="43"/>
  <c r="BL21" i="43"/>
  <c r="BI21" i="43"/>
  <c r="BF21" i="43"/>
  <c r="BC21" i="43"/>
  <c r="AZ21" i="43"/>
  <c r="AW21" i="43"/>
  <c r="AT21" i="43"/>
  <c r="AQ21" i="43"/>
  <c r="AN21" i="43"/>
  <c r="AK21" i="43"/>
  <c r="AH21" i="43"/>
  <c r="AE21" i="43"/>
  <c r="AB21" i="43"/>
  <c r="Y21" i="43"/>
  <c r="V21" i="43"/>
  <c r="S21" i="43"/>
  <c r="P21" i="43"/>
  <c r="M21" i="43"/>
  <c r="J21" i="43"/>
  <c r="G21" i="43"/>
  <c r="D21" i="43"/>
  <c r="CC20" i="43"/>
  <c r="CB20" i="43"/>
  <c r="CA20" i="43"/>
  <c r="BX20" i="43"/>
  <c r="BU20" i="43"/>
  <c r="BR20" i="43"/>
  <c r="BO20" i="43"/>
  <c r="BL20" i="43"/>
  <c r="BI20" i="43"/>
  <c r="BF20" i="43"/>
  <c r="BC20" i="43"/>
  <c r="AZ20" i="43"/>
  <c r="AW20" i="43"/>
  <c r="AT20" i="43"/>
  <c r="AQ20" i="43"/>
  <c r="AN20" i="43"/>
  <c r="AK20" i="43"/>
  <c r="AH20" i="43"/>
  <c r="AE20" i="43"/>
  <c r="AB20" i="43"/>
  <c r="Y20" i="43"/>
  <c r="V20" i="43"/>
  <c r="S20" i="43"/>
  <c r="P20" i="43"/>
  <c r="M20" i="43"/>
  <c r="J20" i="43"/>
  <c r="G20" i="43"/>
  <c r="D20" i="43"/>
  <c r="CC19" i="43"/>
  <c r="CB19" i="43"/>
  <c r="CA19" i="43"/>
  <c r="BX19" i="43"/>
  <c r="BU19" i="43"/>
  <c r="BR19" i="43"/>
  <c r="BO19" i="43"/>
  <c r="BL19" i="43"/>
  <c r="BI19" i="43"/>
  <c r="BF19" i="43"/>
  <c r="BC19" i="43"/>
  <c r="AZ19" i="43"/>
  <c r="AW19" i="43"/>
  <c r="AT19" i="43"/>
  <c r="AQ19" i="43"/>
  <c r="AN19" i="43"/>
  <c r="AK19" i="43"/>
  <c r="AH19" i="43"/>
  <c r="AE19" i="43"/>
  <c r="AB19" i="43"/>
  <c r="Y19" i="43"/>
  <c r="V19" i="43"/>
  <c r="S19" i="43"/>
  <c r="P19" i="43"/>
  <c r="M19" i="43"/>
  <c r="J19" i="43"/>
  <c r="G19" i="43"/>
  <c r="D19" i="43"/>
  <c r="CC18" i="43"/>
  <c r="CB18" i="43"/>
  <c r="CA18" i="43"/>
  <c r="BX18" i="43"/>
  <c r="BU18" i="43"/>
  <c r="BR18" i="43"/>
  <c r="BO18" i="43"/>
  <c r="BL18" i="43"/>
  <c r="BI18" i="43"/>
  <c r="BF18" i="43"/>
  <c r="BC18" i="43"/>
  <c r="AZ18" i="43"/>
  <c r="AW18" i="43"/>
  <c r="AT18" i="43"/>
  <c r="AQ18" i="43"/>
  <c r="AN18" i="43"/>
  <c r="AK18" i="43"/>
  <c r="AH18" i="43"/>
  <c r="AE18" i="43"/>
  <c r="AB18" i="43"/>
  <c r="Y18" i="43"/>
  <c r="V18" i="43"/>
  <c r="S18" i="43"/>
  <c r="P18" i="43"/>
  <c r="M18" i="43"/>
  <c r="J18" i="43"/>
  <c r="G18" i="43"/>
  <c r="D18" i="43"/>
  <c r="CC17" i="43"/>
  <c r="CB17" i="43"/>
  <c r="CA17" i="43"/>
  <c r="BX17" i="43"/>
  <c r="BU17" i="43"/>
  <c r="BR17" i="43"/>
  <c r="BO17" i="43"/>
  <c r="BL17" i="43"/>
  <c r="BI17" i="43"/>
  <c r="BF17" i="43"/>
  <c r="BC17" i="43"/>
  <c r="AZ17" i="43"/>
  <c r="AW17" i="43"/>
  <c r="AT17" i="43"/>
  <c r="AQ17" i="43"/>
  <c r="AN17" i="43"/>
  <c r="AK17" i="43"/>
  <c r="AH17" i="43"/>
  <c r="AE17" i="43"/>
  <c r="AB17" i="43"/>
  <c r="Y17" i="43"/>
  <c r="V17" i="43"/>
  <c r="S17" i="43"/>
  <c r="P17" i="43"/>
  <c r="M17" i="43"/>
  <c r="J17" i="43"/>
  <c r="G17" i="43"/>
  <c r="D17" i="43"/>
  <c r="CC16" i="43"/>
  <c r="CB16" i="43"/>
  <c r="CA16" i="43"/>
  <c r="BX16" i="43"/>
  <c r="BU16" i="43"/>
  <c r="BR16" i="43"/>
  <c r="BO16" i="43"/>
  <c r="BL16" i="43"/>
  <c r="BI16" i="43"/>
  <c r="BF16" i="43"/>
  <c r="BC16" i="43"/>
  <c r="AZ16" i="43"/>
  <c r="AW16" i="43"/>
  <c r="AT16" i="43"/>
  <c r="AQ16" i="43"/>
  <c r="AN16" i="43"/>
  <c r="AK16" i="43"/>
  <c r="AH16" i="43"/>
  <c r="AE16" i="43"/>
  <c r="AB16" i="43"/>
  <c r="Y16" i="43"/>
  <c r="V16" i="43"/>
  <c r="S16" i="43"/>
  <c r="P16" i="43"/>
  <c r="M16" i="43"/>
  <c r="J16" i="43"/>
  <c r="G16" i="43"/>
  <c r="D16" i="43"/>
  <c r="CC15" i="43"/>
  <c r="CB15" i="43"/>
  <c r="CA15" i="43"/>
  <c r="BX15" i="43"/>
  <c r="BU15" i="43"/>
  <c r="BR15" i="43"/>
  <c r="BO15" i="43"/>
  <c r="BL15" i="43"/>
  <c r="BI15" i="43"/>
  <c r="BF15" i="43"/>
  <c r="BC15" i="43"/>
  <c r="AZ15" i="43"/>
  <c r="AW15" i="43"/>
  <c r="AT15" i="43"/>
  <c r="AQ15" i="43"/>
  <c r="AN15" i="43"/>
  <c r="AK15" i="43"/>
  <c r="AH15" i="43"/>
  <c r="AE15" i="43"/>
  <c r="AB15" i="43"/>
  <c r="Y15" i="43"/>
  <c r="V15" i="43"/>
  <c r="S15" i="43"/>
  <c r="P15" i="43"/>
  <c r="M15" i="43"/>
  <c r="J15" i="43"/>
  <c r="G15" i="43"/>
  <c r="D15" i="43"/>
  <c r="CC14" i="43"/>
  <c r="CB14" i="43"/>
  <c r="CA14" i="43"/>
  <c r="BX14" i="43"/>
  <c r="BU14" i="43"/>
  <c r="BR14" i="43"/>
  <c r="BO14" i="43"/>
  <c r="BL14" i="43"/>
  <c r="BI14" i="43"/>
  <c r="BF14" i="43"/>
  <c r="BC14" i="43"/>
  <c r="AZ14" i="43"/>
  <c r="AW14" i="43"/>
  <c r="AT14" i="43"/>
  <c r="AQ14" i="43"/>
  <c r="AN14" i="43"/>
  <c r="AK14" i="43"/>
  <c r="AH14" i="43"/>
  <c r="AE14" i="43"/>
  <c r="AB14" i="43"/>
  <c r="Y14" i="43"/>
  <c r="V14" i="43"/>
  <c r="S14" i="43"/>
  <c r="P14" i="43"/>
  <c r="M14" i="43"/>
  <c r="J14" i="43"/>
  <c r="G14" i="43"/>
  <c r="D14" i="43"/>
  <c r="CC13" i="43"/>
  <c r="CB13" i="43"/>
  <c r="CA13" i="43"/>
  <c r="BX13" i="43"/>
  <c r="BU13" i="43"/>
  <c r="BR13" i="43"/>
  <c r="BO13" i="43"/>
  <c r="BL13" i="43"/>
  <c r="BI13" i="43"/>
  <c r="BF13" i="43"/>
  <c r="BC13" i="43"/>
  <c r="AZ13" i="43"/>
  <c r="AW13" i="43"/>
  <c r="AT13" i="43"/>
  <c r="AQ13" i="43"/>
  <c r="AN13" i="43"/>
  <c r="AK13" i="43"/>
  <c r="AH13" i="43"/>
  <c r="AE13" i="43"/>
  <c r="AB13" i="43"/>
  <c r="Y13" i="43"/>
  <c r="V13" i="43"/>
  <c r="S13" i="43"/>
  <c r="P13" i="43"/>
  <c r="M13" i="43"/>
  <c r="J13" i="43"/>
  <c r="G13" i="43"/>
  <c r="D13" i="43"/>
  <c r="CC12" i="43"/>
  <c r="CB12" i="43"/>
  <c r="CA12" i="43"/>
  <c r="BX12" i="43"/>
  <c r="BU12" i="43"/>
  <c r="BR12" i="43"/>
  <c r="BO12" i="43"/>
  <c r="BL12" i="43"/>
  <c r="BI12" i="43"/>
  <c r="BF12" i="43"/>
  <c r="BC12" i="43"/>
  <c r="AZ12" i="43"/>
  <c r="AW12" i="43"/>
  <c r="AT12" i="43"/>
  <c r="AQ12" i="43"/>
  <c r="AN12" i="43"/>
  <c r="AK12" i="43"/>
  <c r="AH12" i="43"/>
  <c r="AE12" i="43"/>
  <c r="AB12" i="43"/>
  <c r="Y12" i="43"/>
  <c r="V12" i="43"/>
  <c r="S12" i="43"/>
  <c r="P12" i="43"/>
  <c r="M12" i="43"/>
  <c r="J12" i="43"/>
  <c r="G12" i="43"/>
  <c r="D12" i="43"/>
  <c r="CC11" i="43"/>
  <c r="CB11" i="43"/>
  <c r="CA11" i="43"/>
  <c r="BX11" i="43"/>
  <c r="BU11" i="43"/>
  <c r="BR11" i="43"/>
  <c r="BO11" i="43"/>
  <c r="BL11" i="43"/>
  <c r="BI11" i="43"/>
  <c r="BF11" i="43"/>
  <c r="BC11" i="43"/>
  <c r="AZ11" i="43"/>
  <c r="AW11" i="43"/>
  <c r="AT11" i="43"/>
  <c r="AQ11" i="43"/>
  <c r="AN11" i="43"/>
  <c r="AK11" i="43"/>
  <c r="AH11" i="43"/>
  <c r="AE11" i="43"/>
  <c r="AB11" i="43"/>
  <c r="Y11" i="43"/>
  <c r="V11" i="43"/>
  <c r="S11" i="43"/>
  <c r="P11" i="43"/>
  <c r="M11" i="43"/>
  <c r="J11" i="43"/>
  <c r="G11" i="43"/>
  <c r="D11" i="43"/>
  <c r="CC10" i="43"/>
  <c r="CB10" i="43"/>
  <c r="CA10" i="43"/>
  <c r="BX10" i="43"/>
  <c r="BU10" i="43"/>
  <c r="BR10" i="43"/>
  <c r="BO10" i="43"/>
  <c r="BL10" i="43"/>
  <c r="BI10" i="43"/>
  <c r="BF10" i="43"/>
  <c r="BC10" i="43"/>
  <c r="AZ10" i="43"/>
  <c r="AW10" i="43"/>
  <c r="AT10" i="43"/>
  <c r="AQ10" i="43"/>
  <c r="AN10" i="43"/>
  <c r="AK10" i="43"/>
  <c r="AH10" i="43"/>
  <c r="AE10" i="43"/>
  <c r="AB10" i="43"/>
  <c r="Y10" i="43"/>
  <c r="V10" i="43"/>
  <c r="S10" i="43"/>
  <c r="P10" i="43"/>
  <c r="M10" i="43"/>
  <c r="J10" i="43"/>
  <c r="G10" i="43"/>
  <c r="D10" i="43"/>
  <c r="CC9" i="43"/>
  <c r="CB9" i="43"/>
  <c r="CA9" i="43"/>
  <c r="BX9" i="43"/>
  <c r="BU9" i="43"/>
  <c r="BR9" i="43"/>
  <c r="BO9" i="43"/>
  <c r="BL9" i="43"/>
  <c r="BI9" i="43"/>
  <c r="BF9" i="43"/>
  <c r="BC9" i="43"/>
  <c r="AZ9" i="43"/>
  <c r="AW9" i="43"/>
  <c r="AT9" i="43"/>
  <c r="AQ9" i="43"/>
  <c r="AN9" i="43"/>
  <c r="AK9" i="43"/>
  <c r="AH9" i="43"/>
  <c r="AE9" i="43"/>
  <c r="AB9" i="43"/>
  <c r="Y9" i="43"/>
  <c r="V9" i="43"/>
  <c r="S9" i="43"/>
  <c r="P9" i="43"/>
  <c r="M9" i="43"/>
  <c r="J9" i="43"/>
  <c r="G9" i="43"/>
  <c r="D9" i="43"/>
  <c r="CC8" i="43"/>
  <c r="CB8" i="43"/>
  <c r="CA8" i="43"/>
  <c r="BX8" i="43"/>
  <c r="BU8" i="43"/>
  <c r="BR8" i="43"/>
  <c r="BO8" i="43"/>
  <c r="BL8" i="43"/>
  <c r="BI8" i="43"/>
  <c r="BF8" i="43"/>
  <c r="BC8" i="43"/>
  <c r="AZ8" i="43"/>
  <c r="AW8" i="43"/>
  <c r="AT8" i="43"/>
  <c r="AQ8" i="43"/>
  <c r="AN8" i="43"/>
  <c r="AK8" i="43"/>
  <c r="AH8" i="43"/>
  <c r="AE8" i="43"/>
  <c r="AB8" i="43"/>
  <c r="Y8" i="43"/>
  <c r="V8" i="43"/>
  <c r="S8" i="43"/>
  <c r="P8" i="43"/>
  <c r="M8" i="43"/>
  <c r="J8" i="43"/>
  <c r="G8" i="43"/>
  <c r="D8" i="43"/>
  <c r="CC7" i="43"/>
  <c r="CB7" i="43"/>
  <c r="CA7" i="43"/>
  <c r="BX7" i="43"/>
  <c r="BU7" i="43"/>
  <c r="BR7" i="43"/>
  <c r="BO7" i="43"/>
  <c r="BL7" i="43"/>
  <c r="BI7" i="43"/>
  <c r="BF7" i="43"/>
  <c r="BC7" i="43"/>
  <c r="AZ7" i="43"/>
  <c r="AW7" i="43"/>
  <c r="AT7" i="43"/>
  <c r="AQ7" i="43"/>
  <c r="AN7" i="43"/>
  <c r="AK7" i="43"/>
  <c r="AH7" i="43"/>
  <c r="AE7" i="43"/>
  <c r="AB7" i="43"/>
  <c r="Y7" i="43"/>
  <c r="V7" i="43"/>
  <c r="S7" i="43"/>
  <c r="P7" i="43"/>
  <c r="M7" i="43"/>
  <c r="J7" i="43"/>
  <c r="G7" i="43"/>
  <c r="D7" i="43"/>
  <c r="CC6" i="43"/>
  <c r="CB6" i="43"/>
  <c r="CA6" i="43"/>
  <c r="BX6" i="43"/>
  <c r="BU6" i="43"/>
  <c r="BR6" i="43"/>
  <c r="BO6" i="43"/>
  <c r="BL6" i="43"/>
  <c r="BI6" i="43"/>
  <c r="BF6" i="43"/>
  <c r="BC6" i="43"/>
  <c r="AZ6" i="43"/>
  <c r="AW6" i="43"/>
  <c r="AT6" i="43"/>
  <c r="AQ6" i="43"/>
  <c r="AN6" i="43"/>
  <c r="AK6" i="43"/>
  <c r="AH6" i="43"/>
  <c r="AE6" i="43"/>
  <c r="AB6" i="43"/>
  <c r="Y6" i="43"/>
  <c r="V6" i="43"/>
  <c r="S6" i="43"/>
  <c r="P6" i="43"/>
  <c r="M6" i="43"/>
  <c r="J6" i="43"/>
  <c r="G6" i="43"/>
  <c r="D6" i="43"/>
  <c r="BZ27" i="42"/>
  <c r="BZ28" i="42" s="1"/>
  <c r="BY27" i="42"/>
  <c r="BW27" i="42"/>
  <c r="BW28" i="42" s="1"/>
  <c r="BV27" i="42"/>
  <c r="BV28" i="42" s="1"/>
  <c r="BT27" i="42"/>
  <c r="BT28" i="42" s="1"/>
  <c r="BS27" i="42"/>
  <c r="BS28" i="42" s="1"/>
  <c r="BQ27" i="42"/>
  <c r="BQ28" i="42" s="1"/>
  <c r="BP27" i="42"/>
  <c r="BN27" i="42"/>
  <c r="BN28" i="42" s="1"/>
  <c r="BM27" i="42"/>
  <c r="BM28" i="42" s="1"/>
  <c r="BK27" i="42"/>
  <c r="BK28" i="42" s="1"/>
  <c r="BJ27" i="42"/>
  <c r="BJ28" i="42" s="1"/>
  <c r="BH27" i="42"/>
  <c r="BH28" i="42" s="1"/>
  <c r="BG27" i="42"/>
  <c r="BG28" i="42" s="1"/>
  <c r="BE27" i="42"/>
  <c r="BE28" i="42" s="1"/>
  <c r="BD27" i="42"/>
  <c r="BB27" i="42"/>
  <c r="BB28" i="42" s="1"/>
  <c r="BA27" i="42"/>
  <c r="BA28" i="42" s="1"/>
  <c r="AY27" i="42"/>
  <c r="AY28" i="42" s="1"/>
  <c r="AX27" i="42"/>
  <c r="AX28" i="42" s="1"/>
  <c r="AV27" i="42"/>
  <c r="AV28" i="42" s="1"/>
  <c r="AU27" i="42"/>
  <c r="AU28" i="42" s="1"/>
  <c r="AS27" i="42"/>
  <c r="AS28" i="42" s="1"/>
  <c r="AR27" i="42"/>
  <c r="AR28" i="42" s="1"/>
  <c r="AP27" i="42"/>
  <c r="AP28" i="42" s="1"/>
  <c r="AO27" i="42"/>
  <c r="AO28" i="42" s="1"/>
  <c r="AM27" i="42"/>
  <c r="AM28" i="42" s="1"/>
  <c r="AL27" i="42"/>
  <c r="AL28" i="42" s="1"/>
  <c r="AJ27" i="42"/>
  <c r="AJ28" i="42" s="1"/>
  <c r="AI27" i="42"/>
  <c r="AI28" i="42" s="1"/>
  <c r="AG27" i="42"/>
  <c r="AG28" i="42" s="1"/>
  <c r="AF27" i="42"/>
  <c r="AF28" i="42" s="1"/>
  <c r="AD27" i="42"/>
  <c r="AD28" i="42" s="1"/>
  <c r="AC27" i="42"/>
  <c r="AC28" i="42" s="1"/>
  <c r="AA27" i="42"/>
  <c r="AA28" i="42" s="1"/>
  <c r="Z27" i="42"/>
  <c r="Z28" i="42" s="1"/>
  <c r="X27" i="42"/>
  <c r="X28" i="42" s="1"/>
  <c r="W27" i="42"/>
  <c r="W28" i="42" s="1"/>
  <c r="U27" i="42"/>
  <c r="U28" i="42" s="1"/>
  <c r="T27" i="42"/>
  <c r="R27" i="42"/>
  <c r="R28" i="42" s="1"/>
  <c r="Q27" i="42"/>
  <c r="Q28" i="42" s="1"/>
  <c r="O27" i="42"/>
  <c r="O28" i="42" s="1"/>
  <c r="N27" i="42"/>
  <c r="L27" i="42"/>
  <c r="L28" i="42" s="1"/>
  <c r="K27" i="42"/>
  <c r="K28" i="42" s="1"/>
  <c r="I27" i="42"/>
  <c r="I28" i="42" s="1"/>
  <c r="H27" i="42"/>
  <c r="H28" i="42" s="1"/>
  <c r="F27" i="42"/>
  <c r="F28" i="42" s="1"/>
  <c r="E27" i="42"/>
  <c r="E28" i="42" s="1"/>
  <c r="C27" i="42"/>
  <c r="C28" i="42" s="1"/>
  <c r="B27" i="42"/>
  <c r="B28" i="42" s="1"/>
  <c r="CC26" i="42"/>
  <c r="CB26" i="42"/>
  <c r="CA26" i="42"/>
  <c r="BX26" i="42"/>
  <c r="BU26" i="42"/>
  <c r="BR26" i="42"/>
  <c r="BO26" i="42"/>
  <c r="BI26" i="42"/>
  <c r="BF26" i="42"/>
  <c r="BC26" i="42"/>
  <c r="AZ26" i="42"/>
  <c r="AW26" i="42"/>
  <c r="AT26" i="42"/>
  <c r="AQ26" i="42"/>
  <c r="AN26" i="42"/>
  <c r="AK26" i="42"/>
  <c r="AH26" i="42"/>
  <c r="AE26" i="42"/>
  <c r="AB26" i="42"/>
  <c r="Y26" i="42"/>
  <c r="V26" i="42"/>
  <c r="S26" i="42"/>
  <c r="P26" i="42"/>
  <c r="M26" i="42"/>
  <c r="J26" i="42"/>
  <c r="G26" i="42"/>
  <c r="D26" i="42"/>
  <c r="CC25" i="42"/>
  <c r="CB25" i="42"/>
  <c r="CA25" i="42"/>
  <c r="BX25" i="42"/>
  <c r="BU25" i="42"/>
  <c r="BR25" i="42"/>
  <c r="BO25" i="42"/>
  <c r="BI25" i="42"/>
  <c r="BF25" i="42"/>
  <c r="BC25" i="42"/>
  <c r="AZ25" i="42"/>
  <c r="AW25" i="42"/>
  <c r="AT25" i="42"/>
  <c r="AQ25" i="42"/>
  <c r="AN25" i="42"/>
  <c r="AK25" i="42"/>
  <c r="AH25" i="42"/>
  <c r="AE25" i="42"/>
  <c r="AB25" i="42"/>
  <c r="Y25" i="42"/>
  <c r="V25" i="42"/>
  <c r="S25" i="42"/>
  <c r="P25" i="42"/>
  <c r="M25" i="42"/>
  <c r="J25" i="42"/>
  <c r="G25" i="42"/>
  <c r="D25" i="42"/>
  <c r="CC24" i="42"/>
  <c r="CB24" i="42"/>
  <c r="CA24" i="42"/>
  <c r="BX24" i="42"/>
  <c r="BU24" i="42"/>
  <c r="BR24" i="42"/>
  <c r="BO24" i="42"/>
  <c r="BI24" i="42"/>
  <c r="BF24" i="42"/>
  <c r="BC24" i="42"/>
  <c r="AZ24" i="42"/>
  <c r="AW24" i="42"/>
  <c r="AT24" i="42"/>
  <c r="AQ24" i="42"/>
  <c r="AN24" i="42"/>
  <c r="AK24" i="42"/>
  <c r="AH24" i="42"/>
  <c r="AE24" i="42"/>
  <c r="AB24" i="42"/>
  <c r="Y24" i="42"/>
  <c r="V24" i="42"/>
  <c r="S24" i="42"/>
  <c r="P24" i="42"/>
  <c r="M24" i="42"/>
  <c r="J24" i="42"/>
  <c r="G24" i="42"/>
  <c r="D24" i="42"/>
  <c r="CC23" i="42"/>
  <c r="CB23" i="42"/>
  <c r="CA23" i="42"/>
  <c r="BX23" i="42"/>
  <c r="BU23" i="42"/>
  <c r="BR23" i="42"/>
  <c r="BO23" i="42"/>
  <c r="BI23" i="42"/>
  <c r="BF23" i="42"/>
  <c r="BC23" i="42"/>
  <c r="AZ23" i="42"/>
  <c r="AW23" i="42"/>
  <c r="AT23" i="42"/>
  <c r="AQ23" i="42"/>
  <c r="AN23" i="42"/>
  <c r="AK23" i="42"/>
  <c r="AH23" i="42"/>
  <c r="AE23" i="42"/>
  <c r="AB23" i="42"/>
  <c r="Y23" i="42"/>
  <c r="V23" i="42"/>
  <c r="S23" i="42"/>
  <c r="P23" i="42"/>
  <c r="M23" i="42"/>
  <c r="J23" i="42"/>
  <c r="G23" i="42"/>
  <c r="D23" i="42"/>
  <c r="CC22" i="42"/>
  <c r="CB22" i="42"/>
  <c r="CA22" i="42"/>
  <c r="BX22" i="42"/>
  <c r="BU22" i="42"/>
  <c r="BR22" i="42"/>
  <c r="BO22" i="42"/>
  <c r="BI22" i="42"/>
  <c r="BF22" i="42"/>
  <c r="BC22" i="42"/>
  <c r="AZ22" i="42"/>
  <c r="AW22" i="42"/>
  <c r="AT22" i="42"/>
  <c r="AQ22" i="42"/>
  <c r="AN22" i="42"/>
  <c r="AK22" i="42"/>
  <c r="AH22" i="42"/>
  <c r="AE22" i="42"/>
  <c r="AB22" i="42"/>
  <c r="Y22" i="42"/>
  <c r="V22" i="42"/>
  <c r="S22" i="42"/>
  <c r="P22" i="42"/>
  <c r="M22" i="42"/>
  <c r="J22" i="42"/>
  <c r="G22" i="42"/>
  <c r="D22" i="42"/>
  <c r="CC21" i="42"/>
  <c r="CB21" i="42"/>
  <c r="CA21" i="42"/>
  <c r="BX21" i="42"/>
  <c r="BU21" i="42"/>
  <c r="BR21" i="42"/>
  <c r="BO21" i="42"/>
  <c r="BI21" i="42"/>
  <c r="BF21" i="42"/>
  <c r="BC21" i="42"/>
  <c r="AZ21" i="42"/>
  <c r="AW21" i="42"/>
  <c r="AT21" i="42"/>
  <c r="AQ21" i="42"/>
  <c r="AN21" i="42"/>
  <c r="AK21" i="42"/>
  <c r="AH21" i="42"/>
  <c r="AE21" i="42"/>
  <c r="AB21" i="42"/>
  <c r="Y21" i="42"/>
  <c r="V21" i="42"/>
  <c r="S21" i="42"/>
  <c r="P21" i="42"/>
  <c r="M21" i="42"/>
  <c r="J21" i="42"/>
  <c r="G21" i="42"/>
  <c r="D21" i="42"/>
  <c r="CC20" i="42"/>
  <c r="CB20" i="42"/>
  <c r="CA20" i="42"/>
  <c r="BX20" i="42"/>
  <c r="BU20" i="42"/>
  <c r="BR20" i="42"/>
  <c r="BO20" i="42"/>
  <c r="BI20" i="42"/>
  <c r="BF20" i="42"/>
  <c r="BC20" i="42"/>
  <c r="AZ20" i="42"/>
  <c r="AW20" i="42"/>
  <c r="AT20" i="42"/>
  <c r="AQ20" i="42"/>
  <c r="AN20" i="42"/>
  <c r="AK20" i="42"/>
  <c r="AH20" i="42"/>
  <c r="AE20" i="42"/>
  <c r="AB20" i="42"/>
  <c r="Y20" i="42"/>
  <c r="V20" i="42"/>
  <c r="S20" i="42"/>
  <c r="P20" i="42"/>
  <c r="M20" i="42"/>
  <c r="J20" i="42"/>
  <c r="G20" i="42"/>
  <c r="D20" i="42"/>
  <c r="CC19" i="42"/>
  <c r="CB19" i="42"/>
  <c r="CA19" i="42"/>
  <c r="BX19" i="42"/>
  <c r="BU19" i="42"/>
  <c r="BR19" i="42"/>
  <c r="BO19" i="42"/>
  <c r="BI19" i="42"/>
  <c r="BF19" i="42"/>
  <c r="BC19" i="42"/>
  <c r="AZ19" i="42"/>
  <c r="AW19" i="42"/>
  <c r="AT19" i="42"/>
  <c r="AQ19" i="42"/>
  <c r="AN19" i="42"/>
  <c r="AK19" i="42"/>
  <c r="AH19" i="42"/>
  <c r="AE19" i="42"/>
  <c r="AB19" i="42"/>
  <c r="Y19" i="42"/>
  <c r="V19" i="42"/>
  <c r="S19" i="42"/>
  <c r="P19" i="42"/>
  <c r="M19" i="42"/>
  <c r="J19" i="42"/>
  <c r="G19" i="42"/>
  <c r="D19" i="42"/>
  <c r="CC18" i="42"/>
  <c r="CB18" i="42"/>
  <c r="CA18" i="42"/>
  <c r="BX18" i="42"/>
  <c r="BU18" i="42"/>
  <c r="BR18" i="42"/>
  <c r="BO18" i="42"/>
  <c r="BI18" i="42"/>
  <c r="BF18" i="42"/>
  <c r="BC18" i="42"/>
  <c r="AZ18" i="42"/>
  <c r="AW18" i="42"/>
  <c r="AT18" i="42"/>
  <c r="AQ18" i="42"/>
  <c r="AN18" i="42"/>
  <c r="AK18" i="42"/>
  <c r="AH18" i="42"/>
  <c r="AE18" i="42"/>
  <c r="AB18" i="42"/>
  <c r="Y18" i="42"/>
  <c r="V18" i="42"/>
  <c r="S18" i="42"/>
  <c r="P18" i="42"/>
  <c r="M18" i="42"/>
  <c r="J18" i="42"/>
  <c r="G18" i="42"/>
  <c r="D18" i="42"/>
  <c r="CC17" i="42"/>
  <c r="CB17" i="42"/>
  <c r="CA17" i="42"/>
  <c r="BX17" i="42"/>
  <c r="BU17" i="42"/>
  <c r="BR17" i="42"/>
  <c r="BO17" i="42"/>
  <c r="BI17" i="42"/>
  <c r="BF17" i="42"/>
  <c r="BC17" i="42"/>
  <c r="AZ17" i="42"/>
  <c r="AW17" i="42"/>
  <c r="AT17" i="42"/>
  <c r="AQ17" i="42"/>
  <c r="AN17" i="42"/>
  <c r="AK17" i="42"/>
  <c r="AH17" i="42"/>
  <c r="AE17" i="42"/>
  <c r="AB17" i="42"/>
  <c r="Y17" i="42"/>
  <c r="V17" i="42"/>
  <c r="S17" i="42"/>
  <c r="P17" i="42"/>
  <c r="M17" i="42"/>
  <c r="J17" i="42"/>
  <c r="G17" i="42"/>
  <c r="D17" i="42"/>
  <c r="CC16" i="42"/>
  <c r="CB16" i="42"/>
  <c r="CA16" i="42"/>
  <c r="BX16" i="42"/>
  <c r="BU16" i="42"/>
  <c r="BR16" i="42"/>
  <c r="BO16" i="42"/>
  <c r="BI16" i="42"/>
  <c r="BF16" i="42"/>
  <c r="BC16" i="42"/>
  <c r="AZ16" i="42"/>
  <c r="AW16" i="42"/>
  <c r="AT16" i="42"/>
  <c r="AQ16" i="42"/>
  <c r="AN16" i="42"/>
  <c r="AK16" i="42"/>
  <c r="AH16" i="42"/>
  <c r="AE16" i="42"/>
  <c r="AB16" i="42"/>
  <c r="Y16" i="42"/>
  <c r="V16" i="42"/>
  <c r="S16" i="42"/>
  <c r="P16" i="42"/>
  <c r="M16" i="42"/>
  <c r="J16" i="42"/>
  <c r="G16" i="42"/>
  <c r="D16" i="42"/>
  <c r="CC15" i="42"/>
  <c r="CB15" i="42"/>
  <c r="CA15" i="42"/>
  <c r="BX15" i="42"/>
  <c r="BU15" i="42"/>
  <c r="BR15" i="42"/>
  <c r="BO15" i="42"/>
  <c r="BI15" i="42"/>
  <c r="BF15" i="42"/>
  <c r="BC15" i="42"/>
  <c r="AZ15" i="42"/>
  <c r="AW15" i="42"/>
  <c r="AT15" i="42"/>
  <c r="AQ15" i="42"/>
  <c r="AN15" i="42"/>
  <c r="AK15" i="42"/>
  <c r="AH15" i="42"/>
  <c r="AE15" i="42"/>
  <c r="AB15" i="42"/>
  <c r="Y15" i="42"/>
  <c r="V15" i="42"/>
  <c r="S15" i="42"/>
  <c r="P15" i="42"/>
  <c r="M15" i="42"/>
  <c r="J15" i="42"/>
  <c r="G15" i="42"/>
  <c r="D15" i="42"/>
  <c r="CC14" i="42"/>
  <c r="CB14" i="42"/>
  <c r="CA14" i="42"/>
  <c r="BX14" i="42"/>
  <c r="BU14" i="42"/>
  <c r="BR14" i="42"/>
  <c r="BO14" i="42"/>
  <c r="BI14" i="42"/>
  <c r="BF14" i="42"/>
  <c r="BC14" i="42"/>
  <c r="AZ14" i="42"/>
  <c r="AW14" i="42"/>
  <c r="AT14" i="42"/>
  <c r="AQ14" i="42"/>
  <c r="AN14" i="42"/>
  <c r="AK14" i="42"/>
  <c r="AH14" i="42"/>
  <c r="AE14" i="42"/>
  <c r="AB14" i="42"/>
  <c r="Y14" i="42"/>
  <c r="V14" i="42"/>
  <c r="S14" i="42"/>
  <c r="P14" i="42"/>
  <c r="M14" i="42"/>
  <c r="J14" i="42"/>
  <c r="G14" i="42"/>
  <c r="D14" i="42"/>
  <c r="CC13" i="42"/>
  <c r="CB13" i="42"/>
  <c r="CA13" i="42"/>
  <c r="BX13" i="42"/>
  <c r="BU13" i="42"/>
  <c r="BR13" i="42"/>
  <c r="BO13" i="42"/>
  <c r="BI13" i="42"/>
  <c r="BF13" i="42"/>
  <c r="BC13" i="42"/>
  <c r="AZ13" i="42"/>
  <c r="AW13" i="42"/>
  <c r="AT13" i="42"/>
  <c r="AQ13" i="42"/>
  <c r="AN13" i="42"/>
  <c r="AK13" i="42"/>
  <c r="AH13" i="42"/>
  <c r="AE13" i="42"/>
  <c r="AB13" i="42"/>
  <c r="Y13" i="42"/>
  <c r="V13" i="42"/>
  <c r="S13" i="42"/>
  <c r="P13" i="42"/>
  <c r="M13" i="42"/>
  <c r="J13" i="42"/>
  <c r="G13" i="42"/>
  <c r="D13" i="42"/>
  <c r="CC12" i="42"/>
  <c r="CB12" i="42"/>
  <c r="CA12" i="42"/>
  <c r="BX12" i="42"/>
  <c r="BU12" i="42"/>
  <c r="BR12" i="42"/>
  <c r="BO12" i="42"/>
  <c r="BL12" i="42"/>
  <c r="BI12" i="42"/>
  <c r="BF12" i="42"/>
  <c r="BC12" i="42"/>
  <c r="AZ12" i="42"/>
  <c r="AW12" i="42"/>
  <c r="AT12" i="42"/>
  <c r="AQ12" i="42"/>
  <c r="AN12" i="42"/>
  <c r="AK12" i="42"/>
  <c r="AH12" i="42"/>
  <c r="AE12" i="42"/>
  <c r="AB12" i="42"/>
  <c r="Y12" i="42"/>
  <c r="V12" i="42"/>
  <c r="S12" i="42"/>
  <c r="P12" i="42"/>
  <c r="CC11" i="42"/>
  <c r="CB11" i="42"/>
  <c r="CA11" i="42"/>
  <c r="BX11" i="42"/>
  <c r="BU11" i="42"/>
  <c r="BR11" i="42"/>
  <c r="BO11" i="42"/>
  <c r="BL11" i="42"/>
  <c r="BI11" i="42"/>
  <c r="BF11" i="42"/>
  <c r="BC11" i="42"/>
  <c r="AZ11" i="42"/>
  <c r="AW11" i="42"/>
  <c r="AT11" i="42"/>
  <c r="AQ11" i="42"/>
  <c r="AN11" i="42"/>
  <c r="AK11" i="42"/>
  <c r="AH11" i="42"/>
  <c r="AE11" i="42"/>
  <c r="AB11" i="42"/>
  <c r="Y11" i="42"/>
  <c r="V11" i="42"/>
  <c r="S11" i="42"/>
  <c r="P11" i="42"/>
  <c r="M11" i="42"/>
  <c r="J11" i="42"/>
  <c r="G11" i="42"/>
  <c r="D11" i="42"/>
  <c r="CC10" i="42"/>
  <c r="CB10" i="42"/>
  <c r="CA10" i="42"/>
  <c r="BX10" i="42"/>
  <c r="BU10" i="42"/>
  <c r="BR10" i="42"/>
  <c r="BO10" i="42"/>
  <c r="BL10" i="42"/>
  <c r="BI10" i="42"/>
  <c r="BF10" i="42"/>
  <c r="BC10" i="42"/>
  <c r="AZ10" i="42"/>
  <c r="AW10" i="42"/>
  <c r="AT10" i="42"/>
  <c r="AQ10" i="42"/>
  <c r="AN10" i="42"/>
  <c r="AK10" i="42"/>
  <c r="AH10" i="42"/>
  <c r="AE10" i="42"/>
  <c r="AB10" i="42"/>
  <c r="Y10" i="42"/>
  <c r="V10" i="42"/>
  <c r="S10" i="42"/>
  <c r="P10" i="42"/>
  <c r="M10" i="42"/>
  <c r="J10" i="42"/>
  <c r="G10" i="42"/>
  <c r="D10" i="42"/>
  <c r="CC9" i="42"/>
  <c r="CB9" i="42"/>
  <c r="CA9" i="42"/>
  <c r="BX9" i="42"/>
  <c r="BU9" i="42"/>
  <c r="BR9" i="42"/>
  <c r="BO9" i="42"/>
  <c r="BL9" i="42"/>
  <c r="BI9" i="42"/>
  <c r="BF9" i="42"/>
  <c r="BC9" i="42"/>
  <c r="AZ9" i="42"/>
  <c r="AW9" i="42"/>
  <c r="AT9" i="42"/>
  <c r="AQ9" i="42"/>
  <c r="AN9" i="42"/>
  <c r="AK9" i="42"/>
  <c r="AH9" i="42"/>
  <c r="AE9" i="42"/>
  <c r="AB9" i="42"/>
  <c r="Y9" i="42"/>
  <c r="V9" i="42"/>
  <c r="S9" i="42"/>
  <c r="P9" i="42"/>
  <c r="M9" i="42"/>
  <c r="J9" i="42"/>
  <c r="G9" i="42"/>
  <c r="D9" i="42"/>
  <c r="CC8" i="42"/>
  <c r="CB8" i="42"/>
  <c r="CA8" i="42"/>
  <c r="BX8" i="42"/>
  <c r="BU8" i="42"/>
  <c r="BR8" i="42"/>
  <c r="BO8" i="42"/>
  <c r="BL8" i="42"/>
  <c r="BI8" i="42"/>
  <c r="BF8" i="42"/>
  <c r="BC8" i="42"/>
  <c r="AZ8" i="42"/>
  <c r="AW8" i="42"/>
  <c r="AT8" i="42"/>
  <c r="AQ8" i="42"/>
  <c r="AN8" i="42"/>
  <c r="AK8" i="42"/>
  <c r="AH8" i="42"/>
  <c r="AE8" i="42"/>
  <c r="AB8" i="42"/>
  <c r="Y8" i="42"/>
  <c r="V8" i="42"/>
  <c r="S8" i="42"/>
  <c r="P8" i="42"/>
  <c r="M8" i="42"/>
  <c r="J8" i="42"/>
  <c r="G8" i="42"/>
  <c r="D8" i="42"/>
  <c r="CC7" i="42"/>
  <c r="CB7" i="42"/>
  <c r="CA7" i="42"/>
  <c r="BX7" i="42"/>
  <c r="BU7" i="42"/>
  <c r="BR7" i="42"/>
  <c r="BO7" i="42"/>
  <c r="BL7" i="42"/>
  <c r="BI7" i="42"/>
  <c r="BF7" i="42"/>
  <c r="BC7" i="42"/>
  <c r="AZ7" i="42"/>
  <c r="AW7" i="42"/>
  <c r="AT7" i="42"/>
  <c r="AQ7" i="42"/>
  <c r="AN7" i="42"/>
  <c r="AK7" i="42"/>
  <c r="AH7" i="42"/>
  <c r="AE7" i="42"/>
  <c r="AB7" i="42"/>
  <c r="Y7" i="42"/>
  <c r="V7" i="42"/>
  <c r="S7" i="42"/>
  <c r="P7" i="42"/>
  <c r="M7" i="42"/>
  <c r="J7" i="42"/>
  <c r="G7" i="42"/>
  <c r="D7" i="42"/>
  <c r="CC6" i="42"/>
  <c r="CB6" i="42"/>
  <c r="CA6" i="42"/>
  <c r="BX6" i="42"/>
  <c r="BU6" i="42"/>
  <c r="BR6" i="42"/>
  <c r="BO6" i="42"/>
  <c r="BL6" i="42"/>
  <c r="BI6" i="42"/>
  <c r="BF6" i="42"/>
  <c r="BC6" i="42"/>
  <c r="AZ6" i="42"/>
  <c r="AW6" i="42"/>
  <c r="AT6" i="42"/>
  <c r="AQ6" i="42"/>
  <c r="AN6" i="42"/>
  <c r="AK6" i="42"/>
  <c r="AH6" i="42"/>
  <c r="AE6" i="42"/>
  <c r="AB6" i="42"/>
  <c r="Y6" i="42"/>
  <c r="V6" i="42"/>
  <c r="S6" i="42"/>
  <c r="P6" i="42"/>
  <c r="M6" i="42"/>
  <c r="J6" i="42"/>
  <c r="G6" i="42"/>
  <c r="D6" i="42"/>
  <c r="B28" i="41"/>
  <c r="BZ27" i="41"/>
  <c r="BY27" i="41"/>
  <c r="BW27" i="41"/>
  <c r="BV27" i="41"/>
  <c r="BV32" i="41" s="1"/>
  <c r="BT27" i="41"/>
  <c r="BS27" i="41"/>
  <c r="BQ27" i="41"/>
  <c r="BP27" i="41"/>
  <c r="BN27" i="41"/>
  <c r="BM27" i="41"/>
  <c r="BK27" i="41"/>
  <c r="BJ27" i="41"/>
  <c r="BH27" i="41"/>
  <c r="BG27" i="41"/>
  <c r="BE27" i="41"/>
  <c r="BD27" i="41"/>
  <c r="BD32" i="41" s="1"/>
  <c r="BB27" i="41"/>
  <c r="BA27" i="41"/>
  <c r="AY27" i="41"/>
  <c r="AX27" i="41"/>
  <c r="AX32" i="41" s="1"/>
  <c r="AV27" i="41"/>
  <c r="AU27" i="41"/>
  <c r="AS27" i="41"/>
  <c r="AR27" i="41"/>
  <c r="AP27" i="41"/>
  <c r="AO27" i="41"/>
  <c r="AM27" i="41"/>
  <c r="AL27" i="41"/>
  <c r="AJ27" i="41"/>
  <c r="AI27" i="41"/>
  <c r="AG27" i="41"/>
  <c r="AF27" i="41"/>
  <c r="AD27" i="41"/>
  <c r="AC27" i="41"/>
  <c r="AA27" i="41"/>
  <c r="Z27" i="41"/>
  <c r="X27" i="41"/>
  <c r="W27" i="41"/>
  <c r="U27" i="41"/>
  <c r="T27" i="41"/>
  <c r="T32" i="41" s="1"/>
  <c r="R27" i="41"/>
  <c r="Q27" i="41"/>
  <c r="O27" i="41"/>
  <c r="N27" i="41"/>
  <c r="L27" i="41"/>
  <c r="K27" i="41"/>
  <c r="I27" i="41"/>
  <c r="H27" i="41"/>
  <c r="F27" i="41"/>
  <c r="E27" i="41"/>
  <c r="D27" i="41"/>
  <c r="C28" i="41"/>
  <c r="CC26" i="41"/>
  <c r="CB26" i="41"/>
  <c r="CA26" i="41"/>
  <c r="BX26" i="41"/>
  <c r="BU26" i="41"/>
  <c r="BR26" i="41"/>
  <c r="BO26" i="41"/>
  <c r="BL26" i="41"/>
  <c r="BI26" i="41"/>
  <c r="BF26" i="41"/>
  <c r="BC26" i="41"/>
  <c r="AZ26" i="41"/>
  <c r="AW26" i="41"/>
  <c r="AT26" i="41"/>
  <c r="AQ26" i="41"/>
  <c r="AN26" i="41"/>
  <c r="AK26" i="41"/>
  <c r="AH26" i="41"/>
  <c r="AE26" i="41"/>
  <c r="AB26" i="41"/>
  <c r="Y26" i="41"/>
  <c r="V26" i="41"/>
  <c r="S26" i="41"/>
  <c r="P26" i="41"/>
  <c r="M26" i="41"/>
  <c r="J26" i="41"/>
  <c r="G26" i="41"/>
  <c r="D26" i="41"/>
  <c r="CC25" i="41"/>
  <c r="CB25" i="41"/>
  <c r="CA25" i="41"/>
  <c r="BX25" i="41"/>
  <c r="BU25" i="41"/>
  <c r="BR25" i="41"/>
  <c r="BO25" i="41"/>
  <c r="BL25" i="41"/>
  <c r="BI25" i="41"/>
  <c r="BF25" i="41"/>
  <c r="BC25" i="41"/>
  <c r="AZ25" i="41"/>
  <c r="AW25" i="41"/>
  <c r="AT25" i="41"/>
  <c r="AQ25" i="41"/>
  <c r="AN25" i="41"/>
  <c r="AK25" i="41"/>
  <c r="AH25" i="41"/>
  <c r="AE25" i="41"/>
  <c r="AB25" i="41"/>
  <c r="Y25" i="41"/>
  <c r="V25" i="41"/>
  <c r="S25" i="41"/>
  <c r="P25" i="41"/>
  <c r="M25" i="41"/>
  <c r="J25" i="41"/>
  <c r="G25" i="41"/>
  <c r="D25" i="41"/>
  <c r="CC24" i="41"/>
  <c r="CB24" i="41"/>
  <c r="CA24" i="41"/>
  <c r="BX24" i="41"/>
  <c r="BU24" i="41"/>
  <c r="BR24" i="41"/>
  <c r="BO24" i="41"/>
  <c r="BL24" i="41"/>
  <c r="BI24" i="41"/>
  <c r="BF24" i="41"/>
  <c r="BC24" i="41"/>
  <c r="AZ24" i="41"/>
  <c r="AW24" i="41"/>
  <c r="AT24" i="41"/>
  <c r="AQ24" i="41"/>
  <c r="AN24" i="41"/>
  <c r="AK24" i="41"/>
  <c r="AH24" i="41"/>
  <c r="AE24" i="41"/>
  <c r="AB24" i="41"/>
  <c r="Y24" i="41"/>
  <c r="V24" i="41"/>
  <c r="S24" i="41"/>
  <c r="P24" i="41"/>
  <c r="M24" i="41"/>
  <c r="J24" i="41"/>
  <c r="G24" i="41"/>
  <c r="D24" i="41"/>
  <c r="CC23" i="41"/>
  <c r="CB23" i="41"/>
  <c r="CA23" i="41"/>
  <c r="BX23" i="41"/>
  <c r="BU23" i="41"/>
  <c r="BR23" i="41"/>
  <c r="BO23" i="41"/>
  <c r="BL23" i="41"/>
  <c r="BI23" i="41"/>
  <c r="BF23" i="41"/>
  <c r="BC23" i="41"/>
  <c r="AZ23" i="41"/>
  <c r="AW23" i="41"/>
  <c r="AT23" i="41"/>
  <c r="AQ23" i="41"/>
  <c r="AN23" i="41"/>
  <c r="AK23" i="41"/>
  <c r="AH23" i="41"/>
  <c r="AE23" i="41"/>
  <c r="AB23" i="41"/>
  <c r="Y23" i="41"/>
  <c r="V23" i="41"/>
  <c r="S23" i="41"/>
  <c r="P23" i="41"/>
  <c r="M23" i="41"/>
  <c r="J23" i="41"/>
  <c r="G23" i="41"/>
  <c r="D23" i="41"/>
  <c r="CC22" i="41"/>
  <c r="CB22" i="41"/>
  <c r="CA22" i="41"/>
  <c r="BX22" i="41"/>
  <c r="BU22" i="41"/>
  <c r="BR22" i="41"/>
  <c r="BO22" i="41"/>
  <c r="BL22" i="41"/>
  <c r="BI22" i="41"/>
  <c r="BF22" i="41"/>
  <c r="BC22" i="41"/>
  <c r="AZ22" i="41"/>
  <c r="AW22" i="41"/>
  <c r="AT22" i="41"/>
  <c r="AQ22" i="41"/>
  <c r="AN22" i="41"/>
  <c r="AK22" i="41"/>
  <c r="AH22" i="41"/>
  <c r="AE22" i="41"/>
  <c r="AB22" i="41"/>
  <c r="Y22" i="41"/>
  <c r="V22" i="41"/>
  <c r="S22" i="41"/>
  <c r="P22" i="41"/>
  <c r="M22" i="41"/>
  <c r="J22" i="41"/>
  <c r="G22" i="41"/>
  <c r="D22" i="41"/>
  <c r="CC21" i="41"/>
  <c r="CB21" i="41"/>
  <c r="CA21" i="41"/>
  <c r="BX21" i="41"/>
  <c r="BU21" i="41"/>
  <c r="BR21" i="41"/>
  <c r="BO21" i="41"/>
  <c r="BL21" i="41"/>
  <c r="BI21" i="41"/>
  <c r="BF21" i="41"/>
  <c r="BC21" i="41"/>
  <c r="AZ21" i="41"/>
  <c r="AW21" i="41"/>
  <c r="AT21" i="41"/>
  <c r="AQ21" i="41"/>
  <c r="AN21" i="41"/>
  <c r="AK21" i="41"/>
  <c r="AH21" i="41"/>
  <c r="AE21" i="41"/>
  <c r="AB21" i="41"/>
  <c r="Y21" i="41"/>
  <c r="V21" i="41"/>
  <c r="S21" i="41"/>
  <c r="P21" i="41"/>
  <c r="M21" i="41"/>
  <c r="J21" i="41"/>
  <c r="G21" i="41"/>
  <c r="D21" i="41"/>
  <c r="CC20" i="41"/>
  <c r="CB20" i="41"/>
  <c r="CA20" i="41"/>
  <c r="BX20" i="41"/>
  <c r="BU20" i="41"/>
  <c r="BR20" i="41"/>
  <c r="BO20" i="41"/>
  <c r="BL20" i="41"/>
  <c r="BI20" i="41"/>
  <c r="BF20" i="41"/>
  <c r="BC20" i="41"/>
  <c r="AZ20" i="41"/>
  <c r="AW20" i="41"/>
  <c r="AT20" i="41"/>
  <c r="AQ20" i="41"/>
  <c r="AN20" i="41"/>
  <c r="AK20" i="41"/>
  <c r="AH20" i="41"/>
  <c r="AE20" i="41"/>
  <c r="AB20" i="41"/>
  <c r="Y20" i="41"/>
  <c r="V20" i="41"/>
  <c r="S20" i="41"/>
  <c r="P20" i="41"/>
  <c r="M20" i="41"/>
  <c r="J20" i="41"/>
  <c r="G20" i="41"/>
  <c r="D20" i="41"/>
  <c r="CC19" i="41"/>
  <c r="CB19" i="41"/>
  <c r="CA19" i="41"/>
  <c r="BX19" i="41"/>
  <c r="BU19" i="41"/>
  <c r="BR19" i="41"/>
  <c r="BO19" i="41"/>
  <c r="BL19" i="41"/>
  <c r="BI19" i="41"/>
  <c r="BF19" i="41"/>
  <c r="BC19" i="41"/>
  <c r="AZ19" i="41"/>
  <c r="AW19" i="41"/>
  <c r="AT19" i="41"/>
  <c r="AQ19" i="41"/>
  <c r="AN19" i="41"/>
  <c r="AK19" i="41"/>
  <c r="AH19" i="41"/>
  <c r="AE19" i="41"/>
  <c r="AB19" i="41"/>
  <c r="Y19" i="41"/>
  <c r="V19" i="41"/>
  <c r="S19" i="41"/>
  <c r="P19" i="41"/>
  <c r="M19" i="41"/>
  <c r="J19" i="41"/>
  <c r="G19" i="41"/>
  <c r="D19" i="41"/>
  <c r="CC18" i="41"/>
  <c r="CB18" i="41"/>
  <c r="CA18" i="41"/>
  <c r="BX18" i="41"/>
  <c r="BU18" i="41"/>
  <c r="BR18" i="41"/>
  <c r="BO18" i="41"/>
  <c r="BL18" i="41"/>
  <c r="BI18" i="41"/>
  <c r="BF18" i="41"/>
  <c r="BC18" i="41"/>
  <c r="AZ18" i="41"/>
  <c r="AW18" i="41"/>
  <c r="AT18" i="41"/>
  <c r="AQ18" i="41"/>
  <c r="AN18" i="41"/>
  <c r="AK18" i="41"/>
  <c r="AH18" i="41"/>
  <c r="AE18" i="41"/>
  <c r="AB18" i="41"/>
  <c r="Y18" i="41"/>
  <c r="V18" i="41"/>
  <c r="S18" i="41"/>
  <c r="P18" i="41"/>
  <c r="M18" i="41"/>
  <c r="J18" i="41"/>
  <c r="G18" i="41"/>
  <c r="D18" i="41"/>
  <c r="CC17" i="41"/>
  <c r="CB17" i="41"/>
  <c r="CA17" i="41"/>
  <c r="BX17" i="41"/>
  <c r="BU17" i="41"/>
  <c r="BR17" i="41"/>
  <c r="BO17" i="41"/>
  <c r="BL17" i="41"/>
  <c r="BI17" i="41"/>
  <c r="BF17" i="41"/>
  <c r="BC17" i="41"/>
  <c r="AZ17" i="41"/>
  <c r="AW17" i="41"/>
  <c r="AT17" i="41"/>
  <c r="AQ17" i="41"/>
  <c r="AN17" i="41"/>
  <c r="AK17" i="41"/>
  <c r="AH17" i="41"/>
  <c r="AE17" i="41"/>
  <c r="AB17" i="41"/>
  <c r="Y17" i="41"/>
  <c r="V17" i="41"/>
  <c r="S17" i="41"/>
  <c r="P17" i="41"/>
  <c r="M17" i="41"/>
  <c r="J17" i="41"/>
  <c r="G17" i="41"/>
  <c r="D17" i="41"/>
  <c r="CC16" i="41"/>
  <c r="CB16" i="41"/>
  <c r="CA16" i="41"/>
  <c r="BX16" i="41"/>
  <c r="BU16" i="41"/>
  <c r="BR16" i="41"/>
  <c r="BO16" i="41"/>
  <c r="BL16" i="41"/>
  <c r="BI16" i="41"/>
  <c r="BF16" i="41"/>
  <c r="BC16" i="41"/>
  <c r="AZ16" i="41"/>
  <c r="AW16" i="41"/>
  <c r="AT16" i="41"/>
  <c r="AQ16" i="41"/>
  <c r="AN16" i="41"/>
  <c r="AK16" i="41"/>
  <c r="AH16" i="41"/>
  <c r="AE16" i="41"/>
  <c r="AB16" i="41"/>
  <c r="Y16" i="41"/>
  <c r="V16" i="41"/>
  <c r="S16" i="41"/>
  <c r="P16" i="41"/>
  <c r="M16" i="41"/>
  <c r="J16" i="41"/>
  <c r="G16" i="41"/>
  <c r="D16" i="41"/>
  <c r="CC15" i="41"/>
  <c r="CB15" i="41"/>
  <c r="CA15" i="41"/>
  <c r="BX15" i="41"/>
  <c r="BU15" i="41"/>
  <c r="BR15" i="41"/>
  <c r="BO15" i="41"/>
  <c r="BL15" i="41"/>
  <c r="BI15" i="41"/>
  <c r="BF15" i="41"/>
  <c r="BC15" i="41"/>
  <c r="AZ15" i="41"/>
  <c r="AW15" i="41"/>
  <c r="AT15" i="41"/>
  <c r="AQ15" i="41"/>
  <c r="AN15" i="41"/>
  <c r="AK15" i="41"/>
  <c r="AH15" i="41"/>
  <c r="AE15" i="41"/>
  <c r="AB15" i="41"/>
  <c r="Y15" i="41"/>
  <c r="V15" i="41"/>
  <c r="S15" i="41"/>
  <c r="P15" i="41"/>
  <c r="M15" i="41"/>
  <c r="J15" i="41"/>
  <c r="G15" i="41"/>
  <c r="D15" i="41"/>
  <c r="CC14" i="41"/>
  <c r="CB14" i="41"/>
  <c r="CA14" i="41"/>
  <c r="BX14" i="41"/>
  <c r="BU14" i="41"/>
  <c r="BR14" i="41"/>
  <c r="BO14" i="41"/>
  <c r="BL14" i="41"/>
  <c r="BI14" i="41"/>
  <c r="BF14" i="41"/>
  <c r="BC14" i="41"/>
  <c r="AZ14" i="41"/>
  <c r="AW14" i="41"/>
  <c r="AT14" i="41"/>
  <c r="AQ14" i="41"/>
  <c r="AN14" i="41"/>
  <c r="AK14" i="41"/>
  <c r="AH14" i="41"/>
  <c r="AE14" i="41"/>
  <c r="AB14" i="41"/>
  <c r="Y14" i="41"/>
  <c r="V14" i="41"/>
  <c r="S14" i="41"/>
  <c r="P14" i="41"/>
  <c r="M14" i="41"/>
  <c r="J14" i="41"/>
  <c r="G14" i="41"/>
  <c r="D14" i="41"/>
  <c r="CC13" i="41"/>
  <c r="CB13" i="41"/>
  <c r="CA13" i="41"/>
  <c r="BX13" i="41"/>
  <c r="BU13" i="41"/>
  <c r="BR13" i="41"/>
  <c r="BO13" i="41"/>
  <c r="BL13" i="41"/>
  <c r="BI13" i="41"/>
  <c r="BF13" i="41"/>
  <c r="BC13" i="41"/>
  <c r="AZ13" i="41"/>
  <c r="AW13" i="41"/>
  <c r="AT13" i="41"/>
  <c r="AQ13" i="41"/>
  <c r="AN13" i="41"/>
  <c r="AK13" i="41"/>
  <c r="AH13" i="41"/>
  <c r="AE13" i="41"/>
  <c r="AB13" i="41"/>
  <c r="Y13" i="41"/>
  <c r="V13" i="41"/>
  <c r="S13" i="41"/>
  <c r="P13" i="41"/>
  <c r="M13" i="41"/>
  <c r="J13" i="41"/>
  <c r="G13" i="41"/>
  <c r="D13" i="41"/>
  <c r="CC12" i="41"/>
  <c r="CB12" i="41"/>
  <c r="CA12" i="41"/>
  <c r="BX12" i="41"/>
  <c r="BU12" i="41"/>
  <c r="BR12" i="41"/>
  <c r="BO12" i="41"/>
  <c r="BL12" i="41"/>
  <c r="BI12" i="41"/>
  <c r="BF12" i="41"/>
  <c r="BC12" i="41"/>
  <c r="AZ12" i="41"/>
  <c r="AW12" i="41"/>
  <c r="AT12" i="41"/>
  <c r="AQ12" i="41"/>
  <c r="AN12" i="41"/>
  <c r="AK12" i="41"/>
  <c r="AH12" i="41"/>
  <c r="AE12" i="41"/>
  <c r="AB12" i="41"/>
  <c r="Y12" i="41"/>
  <c r="V12" i="41"/>
  <c r="S12" i="41"/>
  <c r="P12" i="41"/>
  <c r="M12" i="41"/>
  <c r="J12" i="41"/>
  <c r="G12" i="41"/>
  <c r="D12" i="41"/>
  <c r="CC11" i="41"/>
  <c r="CB11" i="41"/>
  <c r="CA11" i="41"/>
  <c r="BX11" i="41"/>
  <c r="BU11" i="41"/>
  <c r="BR11" i="41"/>
  <c r="BO11" i="41"/>
  <c r="BL11" i="41"/>
  <c r="BI11" i="41"/>
  <c r="BF11" i="41"/>
  <c r="BC11" i="41"/>
  <c r="AZ11" i="41"/>
  <c r="AW11" i="41"/>
  <c r="AT11" i="41"/>
  <c r="AQ11" i="41"/>
  <c r="AN11" i="41"/>
  <c r="AK11" i="41"/>
  <c r="AH11" i="41"/>
  <c r="AE11" i="41"/>
  <c r="AB11" i="41"/>
  <c r="Y11" i="41"/>
  <c r="V11" i="41"/>
  <c r="S11" i="41"/>
  <c r="P11" i="41"/>
  <c r="M11" i="41"/>
  <c r="J11" i="41"/>
  <c r="G11" i="41"/>
  <c r="D11" i="41"/>
  <c r="CC10" i="41"/>
  <c r="CB10" i="41"/>
  <c r="CA10" i="41"/>
  <c r="BX10" i="41"/>
  <c r="BU10" i="41"/>
  <c r="BR10" i="41"/>
  <c r="BO10" i="41"/>
  <c r="BL10" i="41"/>
  <c r="BI10" i="41"/>
  <c r="BF10" i="41"/>
  <c r="BC10" i="41"/>
  <c r="AZ10" i="41"/>
  <c r="AW10" i="41"/>
  <c r="AT10" i="41"/>
  <c r="AQ10" i="41"/>
  <c r="AN10" i="41"/>
  <c r="AK10" i="41"/>
  <c r="AH10" i="41"/>
  <c r="AE10" i="41"/>
  <c r="AB10" i="41"/>
  <c r="Y10" i="41"/>
  <c r="V10" i="41"/>
  <c r="S10" i="41"/>
  <c r="P10" i="41"/>
  <c r="M10" i="41"/>
  <c r="J10" i="41"/>
  <c r="G10" i="41"/>
  <c r="D10" i="41"/>
  <c r="CC9" i="41"/>
  <c r="CB9" i="41"/>
  <c r="CA9" i="41"/>
  <c r="BX9" i="41"/>
  <c r="BU9" i="41"/>
  <c r="BR9" i="41"/>
  <c r="BO9" i="41"/>
  <c r="BL9" i="41"/>
  <c r="BI9" i="41"/>
  <c r="BF9" i="41"/>
  <c r="BC9" i="41"/>
  <c r="AZ9" i="41"/>
  <c r="AW9" i="41"/>
  <c r="AT9" i="41"/>
  <c r="AQ9" i="41"/>
  <c r="AN9" i="41"/>
  <c r="AK9" i="41"/>
  <c r="AH9" i="41"/>
  <c r="AE9" i="41"/>
  <c r="AB9" i="41"/>
  <c r="Y9" i="41"/>
  <c r="V9" i="41"/>
  <c r="S9" i="41"/>
  <c r="P9" i="41"/>
  <c r="M9" i="41"/>
  <c r="J9" i="41"/>
  <c r="G9" i="41"/>
  <c r="D9" i="41"/>
  <c r="CC8" i="41"/>
  <c r="CB8" i="41"/>
  <c r="CA8" i="41"/>
  <c r="BX8" i="41"/>
  <c r="BU8" i="41"/>
  <c r="BR8" i="41"/>
  <c r="BO8" i="41"/>
  <c r="BL8" i="41"/>
  <c r="BI8" i="41"/>
  <c r="BF8" i="41"/>
  <c r="BC8" i="41"/>
  <c r="AZ8" i="41"/>
  <c r="AW8" i="41"/>
  <c r="AT8" i="41"/>
  <c r="AQ8" i="41"/>
  <c r="AN8" i="41"/>
  <c r="AK8" i="41"/>
  <c r="AH8" i="41"/>
  <c r="AE8" i="41"/>
  <c r="AB8" i="41"/>
  <c r="Y8" i="41"/>
  <c r="V8" i="41"/>
  <c r="S8" i="41"/>
  <c r="P8" i="41"/>
  <c r="M8" i="41"/>
  <c r="J8" i="41"/>
  <c r="G8" i="41"/>
  <c r="D8" i="41"/>
  <c r="CC7" i="41"/>
  <c r="CB7" i="41"/>
  <c r="CA7" i="41"/>
  <c r="BX7" i="41"/>
  <c r="BU7" i="41"/>
  <c r="BR7" i="41"/>
  <c r="BO7" i="41"/>
  <c r="BL7" i="41"/>
  <c r="BI7" i="41"/>
  <c r="BF7" i="41"/>
  <c r="BC7" i="41"/>
  <c r="AZ7" i="41"/>
  <c r="AW7" i="41"/>
  <c r="AT7" i="41"/>
  <c r="AQ7" i="41"/>
  <c r="AN7" i="41"/>
  <c r="AK7" i="41"/>
  <c r="AH7" i="41"/>
  <c r="AE7" i="41"/>
  <c r="AB7" i="41"/>
  <c r="Y7" i="41"/>
  <c r="V7" i="41"/>
  <c r="S7" i="41"/>
  <c r="P7" i="41"/>
  <c r="M7" i="41"/>
  <c r="J7" i="41"/>
  <c r="G7" i="41"/>
  <c r="D7" i="41"/>
  <c r="CC6" i="41"/>
  <c r="CB6" i="41"/>
  <c r="CA6" i="41"/>
  <c r="BX6" i="41"/>
  <c r="BU6" i="41"/>
  <c r="BR6" i="41"/>
  <c r="BO6" i="41"/>
  <c r="BL6" i="41"/>
  <c r="BI6" i="41"/>
  <c r="BF6" i="41"/>
  <c r="BC6" i="41"/>
  <c r="AZ6" i="41"/>
  <c r="AW6" i="41"/>
  <c r="AT6" i="41"/>
  <c r="AQ6" i="41"/>
  <c r="AN6" i="41"/>
  <c r="AK6" i="41"/>
  <c r="AH6" i="41"/>
  <c r="AE6" i="41"/>
  <c r="AB6" i="41"/>
  <c r="Y6" i="41"/>
  <c r="V6" i="41"/>
  <c r="S6" i="41"/>
  <c r="P6" i="41"/>
  <c r="M6" i="41"/>
  <c r="J6" i="41"/>
  <c r="G6" i="41"/>
  <c r="D6" i="41"/>
  <c r="BP28" i="40"/>
  <c r="BD28" i="40"/>
  <c r="AF28" i="40"/>
  <c r="Z28" i="40"/>
  <c r="BZ27" i="40"/>
  <c r="BZ28" i="40" s="1"/>
  <c r="BY27" i="40"/>
  <c r="BY28" i="40" s="1"/>
  <c r="BW27" i="40"/>
  <c r="BW28" i="40" s="1"/>
  <c r="BV27" i="40"/>
  <c r="BV28" i="40" s="1"/>
  <c r="BT27" i="40"/>
  <c r="BT28" i="40" s="1"/>
  <c r="BS27" i="40"/>
  <c r="BS28" i="40" s="1"/>
  <c r="BQ27" i="40"/>
  <c r="BQ28" i="40" s="1"/>
  <c r="BP27" i="40"/>
  <c r="BO27" i="40"/>
  <c r="BN27" i="40"/>
  <c r="BN28" i="40" s="1"/>
  <c r="BM27" i="40"/>
  <c r="BM28" i="40" s="1"/>
  <c r="BK27" i="40"/>
  <c r="BK28" i="40" s="1"/>
  <c r="BJ27" i="40"/>
  <c r="BJ28" i="40" s="1"/>
  <c r="BH27" i="40"/>
  <c r="BH28" i="40" s="1"/>
  <c r="BG27" i="40"/>
  <c r="BG28" i="40" s="1"/>
  <c r="BE27" i="40"/>
  <c r="BE28" i="40" s="1"/>
  <c r="BD27" i="40"/>
  <c r="BF27" i="40" s="1"/>
  <c r="BB27" i="40"/>
  <c r="BB28" i="40" s="1"/>
  <c r="BA27" i="40"/>
  <c r="BA28" i="40" s="1"/>
  <c r="AY27" i="40"/>
  <c r="AY28" i="40" s="1"/>
  <c r="AX27" i="40"/>
  <c r="AX28" i="40" s="1"/>
  <c r="AV27" i="40"/>
  <c r="AV28" i="40" s="1"/>
  <c r="AU27" i="40"/>
  <c r="AU28" i="40" s="1"/>
  <c r="AS27" i="40"/>
  <c r="AS28" i="40" s="1"/>
  <c r="AR27" i="40"/>
  <c r="AT27" i="40" s="1"/>
  <c r="AP27" i="40"/>
  <c r="AP28" i="40" s="1"/>
  <c r="AO27" i="40"/>
  <c r="AO28" i="40" s="1"/>
  <c r="AM27" i="40"/>
  <c r="AM28" i="40" s="1"/>
  <c r="AL27" i="40"/>
  <c r="AL28" i="40" s="1"/>
  <c r="AJ27" i="40"/>
  <c r="AJ28" i="40" s="1"/>
  <c r="AI27" i="40"/>
  <c r="AI28" i="40" s="1"/>
  <c r="AG27" i="40"/>
  <c r="AG28" i="40" s="1"/>
  <c r="AF27" i="40"/>
  <c r="AD27" i="40"/>
  <c r="AD28" i="40" s="1"/>
  <c r="AC27" i="40"/>
  <c r="AC28" i="40" s="1"/>
  <c r="AB27" i="40"/>
  <c r="AA27" i="40"/>
  <c r="AA28" i="40" s="1"/>
  <c r="Z27" i="40"/>
  <c r="X27" i="40"/>
  <c r="X28" i="40" s="1"/>
  <c r="W27" i="40"/>
  <c r="W28" i="40" s="1"/>
  <c r="U27" i="40"/>
  <c r="U28" i="40" s="1"/>
  <c r="T27" i="40"/>
  <c r="V27" i="40" s="1"/>
  <c r="R27" i="40"/>
  <c r="R28" i="40" s="1"/>
  <c r="Q27" i="40"/>
  <c r="Q28" i="40" s="1"/>
  <c r="O27" i="40"/>
  <c r="O28" i="40" s="1"/>
  <c r="N27" i="40"/>
  <c r="P27" i="40" s="1"/>
  <c r="L27" i="40"/>
  <c r="L28" i="40" s="1"/>
  <c r="K27" i="40"/>
  <c r="K28" i="40" s="1"/>
  <c r="I27" i="40"/>
  <c r="I28" i="40" s="1"/>
  <c r="H27" i="40"/>
  <c r="J27" i="40" s="1"/>
  <c r="F27" i="40"/>
  <c r="F28" i="40" s="1"/>
  <c r="E27" i="40"/>
  <c r="E28" i="40" s="1"/>
  <c r="C27" i="40"/>
  <c r="C28" i="40" s="1"/>
  <c r="B27" i="40"/>
  <c r="B28" i="40" s="1"/>
  <c r="CC26" i="40"/>
  <c r="CB26" i="40"/>
  <c r="CA26" i="40"/>
  <c r="BX26" i="40"/>
  <c r="BU26" i="40"/>
  <c r="BR26" i="40"/>
  <c r="BO26" i="40"/>
  <c r="BL26" i="40"/>
  <c r="BI26" i="40"/>
  <c r="BF26" i="40"/>
  <c r="BC26" i="40"/>
  <c r="AZ26" i="40"/>
  <c r="AW26" i="40"/>
  <c r="AT26" i="40"/>
  <c r="AQ26" i="40"/>
  <c r="AN26" i="40"/>
  <c r="AK26" i="40"/>
  <c r="AH26" i="40"/>
  <c r="AE26" i="40"/>
  <c r="AB26" i="40"/>
  <c r="Y26" i="40"/>
  <c r="V26" i="40"/>
  <c r="S26" i="40"/>
  <c r="P26" i="40"/>
  <c r="M26" i="40"/>
  <c r="J26" i="40"/>
  <c r="G26" i="40"/>
  <c r="D26" i="40"/>
  <c r="CC25" i="40"/>
  <c r="CB25" i="40"/>
  <c r="CA25" i="40"/>
  <c r="BX25" i="40"/>
  <c r="BU25" i="40"/>
  <c r="BR25" i="40"/>
  <c r="BO25" i="40"/>
  <c r="BL25" i="40"/>
  <c r="BI25" i="40"/>
  <c r="BF25" i="40"/>
  <c r="BC25" i="40"/>
  <c r="AZ25" i="40"/>
  <c r="AW25" i="40"/>
  <c r="AT25" i="40"/>
  <c r="AQ25" i="40"/>
  <c r="AN25" i="40"/>
  <c r="AK25" i="40"/>
  <c r="AH25" i="40"/>
  <c r="AE25" i="40"/>
  <c r="AB25" i="40"/>
  <c r="Y25" i="40"/>
  <c r="V25" i="40"/>
  <c r="S25" i="40"/>
  <c r="P25" i="40"/>
  <c r="M25" i="40"/>
  <c r="J25" i="40"/>
  <c r="G25" i="40"/>
  <c r="D25" i="40"/>
  <c r="CC24" i="40"/>
  <c r="CB24" i="40"/>
  <c r="CA24" i="40"/>
  <c r="BX24" i="40"/>
  <c r="BU24" i="40"/>
  <c r="BR24" i="40"/>
  <c r="BO24" i="40"/>
  <c r="BL24" i="40"/>
  <c r="BI24" i="40"/>
  <c r="BF24" i="40"/>
  <c r="BC24" i="40"/>
  <c r="AZ24" i="40"/>
  <c r="AW24" i="40"/>
  <c r="AT24" i="40"/>
  <c r="AQ24" i="40"/>
  <c r="AN24" i="40"/>
  <c r="AK24" i="40"/>
  <c r="AH24" i="40"/>
  <c r="AE24" i="40"/>
  <c r="AB24" i="40"/>
  <c r="Y24" i="40"/>
  <c r="V24" i="40"/>
  <c r="S24" i="40"/>
  <c r="P24" i="40"/>
  <c r="M24" i="40"/>
  <c r="J24" i="40"/>
  <c r="G24" i="40"/>
  <c r="D24" i="40"/>
  <c r="CC23" i="40"/>
  <c r="CB23" i="40"/>
  <c r="CA23" i="40"/>
  <c r="BX23" i="40"/>
  <c r="BU23" i="40"/>
  <c r="BR23" i="40"/>
  <c r="BO23" i="40"/>
  <c r="BL23" i="40"/>
  <c r="BI23" i="40"/>
  <c r="BF23" i="40"/>
  <c r="BC23" i="40"/>
  <c r="AZ23" i="40"/>
  <c r="AW23" i="40"/>
  <c r="AT23" i="40"/>
  <c r="AQ23" i="40"/>
  <c r="AN23" i="40"/>
  <c r="AK23" i="40"/>
  <c r="AH23" i="40"/>
  <c r="AE23" i="40"/>
  <c r="AB23" i="40"/>
  <c r="Y23" i="40"/>
  <c r="V23" i="40"/>
  <c r="S23" i="40"/>
  <c r="P23" i="40"/>
  <c r="M23" i="40"/>
  <c r="J23" i="40"/>
  <c r="G23" i="40"/>
  <c r="D23" i="40"/>
  <c r="CC22" i="40"/>
  <c r="CB22" i="40"/>
  <c r="CA22" i="40"/>
  <c r="BX22" i="40"/>
  <c r="BU22" i="40"/>
  <c r="BR22" i="40"/>
  <c r="BO22" i="40"/>
  <c r="BL22" i="40"/>
  <c r="BI22" i="40"/>
  <c r="BF22" i="40"/>
  <c r="BC22" i="40"/>
  <c r="AZ22" i="40"/>
  <c r="AW22" i="40"/>
  <c r="AT22" i="40"/>
  <c r="AQ22" i="40"/>
  <c r="AN22" i="40"/>
  <c r="AK22" i="40"/>
  <c r="AH22" i="40"/>
  <c r="AE22" i="40"/>
  <c r="AB22" i="40"/>
  <c r="Y22" i="40"/>
  <c r="V22" i="40"/>
  <c r="S22" i="40"/>
  <c r="P22" i="40"/>
  <c r="M22" i="40"/>
  <c r="J22" i="40"/>
  <c r="G22" i="40"/>
  <c r="D22" i="40"/>
  <c r="CC21" i="40"/>
  <c r="CB21" i="40"/>
  <c r="CA21" i="40"/>
  <c r="BX21" i="40"/>
  <c r="BU21" i="40"/>
  <c r="BR21" i="40"/>
  <c r="BO21" i="40"/>
  <c r="BL21" i="40"/>
  <c r="BI21" i="40"/>
  <c r="BF21" i="40"/>
  <c r="BC21" i="40"/>
  <c r="AZ21" i="40"/>
  <c r="AW21" i="40"/>
  <c r="AT21" i="40"/>
  <c r="AQ21" i="40"/>
  <c r="AN21" i="40"/>
  <c r="AK21" i="40"/>
  <c r="AH21" i="40"/>
  <c r="AE21" i="40"/>
  <c r="AB21" i="40"/>
  <c r="Y21" i="40"/>
  <c r="V21" i="40"/>
  <c r="S21" i="40"/>
  <c r="P21" i="40"/>
  <c r="M21" i="40"/>
  <c r="J21" i="40"/>
  <c r="G21" i="40"/>
  <c r="D21" i="40"/>
  <c r="CC20" i="40"/>
  <c r="CB20" i="40"/>
  <c r="CA20" i="40"/>
  <c r="BX20" i="40"/>
  <c r="BU20" i="40"/>
  <c r="BR20" i="40"/>
  <c r="BO20" i="40"/>
  <c r="BL20" i="40"/>
  <c r="BI20" i="40"/>
  <c r="BF20" i="40"/>
  <c r="BC20" i="40"/>
  <c r="AZ20" i="40"/>
  <c r="AW20" i="40"/>
  <c r="AT20" i="40"/>
  <c r="AQ20" i="40"/>
  <c r="AN20" i="40"/>
  <c r="AK20" i="40"/>
  <c r="AH20" i="40"/>
  <c r="AE20" i="40"/>
  <c r="AB20" i="40"/>
  <c r="Y20" i="40"/>
  <c r="V20" i="40"/>
  <c r="S20" i="40"/>
  <c r="P20" i="40"/>
  <c r="M20" i="40"/>
  <c r="J20" i="40"/>
  <c r="G20" i="40"/>
  <c r="D20" i="40"/>
  <c r="CC19" i="40"/>
  <c r="CB19" i="40"/>
  <c r="CA19" i="40"/>
  <c r="BX19" i="40"/>
  <c r="BU19" i="40"/>
  <c r="BR19" i="40"/>
  <c r="BO19" i="40"/>
  <c r="BL19" i="40"/>
  <c r="BI19" i="40"/>
  <c r="BF19" i="40"/>
  <c r="BC19" i="40"/>
  <c r="AZ19" i="40"/>
  <c r="AW19" i="40"/>
  <c r="AT19" i="40"/>
  <c r="AQ19" i="40"/>
  <c r="AN19" i="40"/>
  <c r="AK19" i="40"/>
  <c r="AH19" i="40"/>
  <c r="AE19" i="40"/>
  <c r="AB19" i="40"/>
  <c r="Y19" i="40"/>
  <c r="V19" i="40"/>
  <c r="S19" i="40"/>
  <c r="P19" i="40"/>
  <c r="M19" i="40"/>
  <c r="J19" i="40"/>
  <c r="G19" i="40"/>
  <c r="D19" i="40"/>
  <c r="CC18" i="40"/>
  <c r="CB18" i="40"/>
  <c r="CA18" i="40"/>
  <c r="BX18" i="40"/>
  <c r="BU18" i="40"/>
  <c r="BR18" i="40"/>
  <c r="BO18" i="40"/>
  <c r="BL18" i="40"/>
  <c r="BI18" i="40"/>
  <c r="BF18" i="40"/>
  <c r="BC18" i="40"/>
  <c r="AZ18" i="40"/>
  <c r="AW18" i="40"/>
  <c r="AT18" i="40"/>
  <c r="AQ18" i="40"/>
  <c r="AN18" i="40"/>
  <c r="AK18" i="40"/>
  <c r="AH18" i="40"/>
  <c r="AE18" i="40"/>
  <c r="AB18" i="40"/>
  <c r="Y18" i="40"/>
  <c r="V18" i="40"/>
  <c r="S18" i="40"/>
  <c r="P18" i="40"/>
  <c r="M18" i="40"/>
  <c r="J18" i="40"/>
  <c r="G18" i="40"/>
  <c r="D18" i="40"/>
  <c r="CC17" i="40"/>
  <c r="CB17" i="40"/>
  <c r="CA17" i="40"/>
  <c r="BX17" i="40"/>
  <c r="BU17" i="40"/>
  <c r="BR17" i="40"/>
  <c r="BO17" i="40"/>
  <c r="BL17" i="40"/>
  <c r="BI17" i="40"/>
  <c r="BF17" i="40"/>
  <c r="BC17" i="40"/>
  <c r="AZ17" i="40"/>
  <c r="AW17" i="40"/>
  <c r="AT17" i="40"/>
  <c r="AQ17" i="40"/>
  <c r="AN17" i="40"/>
  <c r="AK17" i="40"/>
  <c r="AH17" i="40"/>
  <c r="AE17" i="40"/>
  <c r="AB17" i="40"/>
  <c r="Y17" i="40"/>
  <c r="V17" i="40"/>
  <c r="S17" i="40"/>
  <c r="P17" i="40"/>
  <c r="M17" i="40"/>
  <c r="J17" i="40"/>
  <c r="G17" i="40"/>
  <c r="D17" i="40"/>
  <c r="CC16" i="40"/>
  <c r="CB16" i="40"/>
  <c r="CA16" i="40"/>
  <c r="BX16" i="40"/>
  <c r="BU16" i="40"/>
  <c r="BR16" i="40"/>
  <c r="BO16" i="40"/>
  <c r="BL16" i="40"/>
  <c r="BI16" i="40"/>
  <c r="BF16" i="40"/>
  <c r="BC16" i="40"/>
  <c r="AZ16" i="40"/>
  <c r="AW16" i="40"/>
  <c r="AT16" i="40"/>
  <c r="AQ16" i="40"/>
  <c r="AN16" i="40"/>
  <c r="AK16" i="40"/>
  <c r="AH16" i="40"/>
  <c r="AE16" i="40"/>
  <c r="AB16" i="40"/>
  <c r="Y16" i="40"/>
  <c r="V16" i="40"/>
  <c r="S16" i="40"/>
  <c r="P16" i="40"/>
  <c r="M16" i="40"/>
  <c r="J16" i="40"/>
  <c r="G16" i="40"/>
  <c r="D16" i="40"/>
  <c r="CC15" i="40"/>
  <c r="CB15" i="40"/>
  <c r="CA15" i="40"/>
  <c r="BX15" i="40"/>
  <c r="BU15" i="40"/>
  <c r="BR15" i="40"/>
  <c r="BO15" i="40"/>
  <c r="BL15" i="40"/>
  <c r="BI15" i="40"/>
  <c r="BF15" i="40"/>
  <c r="BC15" i="40"/>
  <c r="AZ15" i="40"/>
  <c r="AW15" i="40"/>
  <c r="AT15" i="40"/>
  <c r="AQ15" i="40"/>
  <c r="AN15" i="40"/>
  <c r="AK15" i="40"/>
  <c r="AH15" i="40"/>
  <c r="AE15" i="40"/>
  <c r="AB15" i="40"/>
  <c r="Y15" i="40"/>
  <c r="V15" i="40"/>
  <c r="S15" i="40"/>
  <c r="P15" i="40"/>
  <c r="M15" i="40"/>
  <c r="J15" i="40"/>
  <c r="G15" i="40"/>
  <c r="D15" i="40"/>
  <c r="CC14" i="40"/>
  <c r="CB14" i="40"/>
  <c r="CA14" i="40"/>
  <c r="BX14" i="40"/>
  <c r="BU14" i="40"/>
  <c r="BR14" i="40"/>
  <c r="BO14" i="40"/>
  <c r="BL14" i="40"/>
  <c r="BI14" i="40"/>
  <c r="BF14" i="40"/>
  <c r="BC14" i="40"/>
  <c r="AZ14" i="40"/>
  <c r="AW14" i="40"/>
  <c r="AT14" i="40"/>
  <c r="AQ14" i="40"/>
  <c r="AN14" i="40"/>
  <c r="AK14" i="40"/>
  <c r="AH14" i="40"/>
  <c r="AE14" i="40"/>
  <c r="AB14" i="40"/>
  <c r="Y14" i="40"/>
  <c r="V14" i="40"/>
  <c r="S14" i="40"/>
  <c r="P14" i="40"/>
  <c r="M14" i="40"/>
  <c r="J14" i="40"/>
  <c r="G14" i="40"/>
  <c r="D14" i="40"/>
  <c r="CC13" i="40"/>
  <c r="CB13" i="40"/>
  <c r="CA13" i="40"/>
  <c r="BX13" i="40"/>
  <c r="BU13" i="40"/>
  <c r="BR13" i="40"/>
  <c r="BO13" i="40"/>
  <c r="BL13" i="40"/>
  <c r="BI13" i="40"/>
  <c r="BF13" i="40"/>
  <c r="BC13" i="40"/>
  <c r="AZ13" i="40"/>
  <c r="AW13" i="40"/>
  <c r="AT13" i="40"/>
  <c r="AQ13" i="40"/>
  <c r="AN13" i="40"/>
  <c r="AK13" i="40"/>
  <c r="AH13" i="40"/>
  <c r="AE13" i="40"/>
  <c r="AB13" i="40"/>
  <c r="Y13" i="40"/>
  <c r="V13" i="40"/>
  <c r="S13" i="40"/>
  <c r="P13" i="40"/>
  <c r="M13" i="40"/>
  <c r="J13" i="40"/>
  <c r="G13" i="40"/>
  <c r="D13" i="40"/>
  <c r="CC12" i="40"/>
  <c r="CB12" i="40"/>
  <c r="CD12" i="40" s="1"/>
  <c r="CA12" i="40"/>
  <c r="BX12" i="40"/>
  <c r="BU12" i="40"/>
  <c r="BR12" i="40"/>
  <c r="BO12" i="40"/>
  <c r="BL12" i="40"/>
  <c r="BI12" i="40"/>
  <c r="BF12" i="40"/>
  <c r="BC12" i="40"/>
  <c r="AZ12" i="40"/>
  <c r="AW12" i="40"/>
  <c r="AT12" i="40"/>
  <c r="AQ12" i="40"/>
  <c r="AN12" i="40"/>
  <c r="AK12" i="40"/>
  <c r="AH12" i="40"/>
  <c r="AE12" i="40"/>
  <c r="AB12" i="40"/>
  <c r="Y12" i="40"/>
  <c r="V12" i="40"/>
  <c r="S12" i="40"/>
  <c r="P12" i="40"/>
  <c r="M12" i="40"/>
  <c r="J12" i="40"/>
  <c r="G12" i="40"/>
  <c r="D12" i="40"/>
  <c r="CC11" i="40"/>
  <c r="CB11" i="40"/>
  <c r="CD11" i="40" s="1"/>
  <c r="CA11" i="40"/>
  <c r="BX11" i="40"/>
  <c r="BU11" i="40"/>
  <c r="BR11" i="40"/>
  <c r="BO11" i="40"/>
  <c r="BL11" i="40"/>
  <c r="BI11" i="40"/>
  <c r="BF11" i="40"/>
  <c r="BC11" i="40"/>
  <c r="AZ11" i="40"/>
  <c r="AW11" i="40"/>
  <c r="AT11" i="40"/>
  <c r="AQ11" i="40"/>
  <c r="AN11" i="40"/>
  <c r="AK11" i="40"/>
  <c r="AH11" i="40"/>
  <c r="AE11" i="40"/>
  <c r="AB11" i="40"/>
  <c r="Y11" i="40"/>
  <c r="V11" i="40"/>
  <c r="S11" i="40"/>
  <c r="P11" i="40"/>
  <c r="M11" i="40"/>
  <c r="J11" i="40"/>
  <c r="G11" i="40"/>
  <c r="D11" i="40"/>
  <c r="CC10" i="40"/>
  <c r="CB10" i="40"/>
  <c r="CA10" i="40"/>
  <c r="BX10" i="40"/>
  <c r="BU10" i="40"/>
  <c r="BR10" i="40"/>
  <c r="BO10" i="40"/>
  <c r="BL10" i="40"/>
  <c r="BI10" i="40"/>
  <c r="BF10" i="40"/>
  <c r="BC10" i="40"/>
  <c r="AZ10" i="40"/>
  <c r="AW10" i="40"/>
  <c r="AT10" i="40"/>
  <c r="AQ10" i="40"/>
  <c r="AN10" i="40"/>
  <c r="AK10" i="40"/>
  <c r="AH10" i="40"/>
  <c r="AE10" i="40"/>
  <c r="AB10" i="40"/>
  <c r="Y10" i="40"/>
  <c r="V10" i="40"/>
  <c r="S10" i="40"/>
  <c r="P10" i="40"/>
  <c r="M10" i="40"/>
  <c r="J10" i="40"/>
  <c r="G10" i="40"/>
  <c r="D10" i="40"/>
  <c r="CC9" i="40"/>
  <c r="CB9" i="40"/>
  <c r="CA9" i="40"/>
  <c r="BX9" i="40"/>
  <c r="BU9" i="40"/>
  <c r="BR9" i="40"/>
  <c r="BO9" i="40"/>
  <c r="BL9" i="40"/>
  <c r="BI9" i="40"/>
  <c r="BF9" i="40"/>
  <c r="BC9" i="40"/>
  <c r="AZ9" i="40"/>
  <c r="AW9" i="40"/>
  <c r="AT9" i="40"/>
  <c r="AQ9" i="40"/>
  <c r="AN9" i="40"/>
  <c r="AK9" i="40"/>
  <c r="AH9" i="40"/>
  <c r="AE9" i="40"/>
  <c r="AB9" i="40"/>
  <c r="Y9" i="40"/>
  <c r="V9" i="40"/>
  <c r="S9" i="40"/>
  <c r="P9" i="40"/>
  <c r="M9" i="40"/>
  <c r="J9" i="40"/>
  <c r="G9" i="40"/>
  <c r="D9" i="40"/>
  <c r="CC8" i="40"/>
  <c r="CB8" i="40"/>
  <c r="CD8" i="40" s="1"/>
  <c r="CA8" i="40"/>
  <c r="BX8" i="40"/>
  <c r="BU8" i="40"/>
  <c r="BR8" i="40"/>
  <c r="BO8" i="40"/>
  <c r="BL8" i="40"/>
  <c r="BI8" i="40"/>
  <c r="BF8" i="40"/>
  <c r="BC8" i="40"/>
  <c r="AZ8" i="40"/>
  <c r="AW8" i="40"/>
  <c r="AT8" i="40"/>
  <c r="AQ8" i="40"/>
  <c r="AN8" i="40"/>
  <c r="AK8" i="40"/>
  <c r="AH8" i="40"/>
  <c r="AE8" i="40"/>
  <c r="AB8" i="40"/>
  <c r="Y8" i="40"/>
  <c r="V8" i="40"/>
  <c r="S8" i="40"/>
  <c r="P8" i="40"/>
  <c r="M8" i="40"/>
  <c r="J8" i="40"/>
  <c r="G8" i="40"/>
  <c r="D8" i="40"/>
  <c r="CC7" i="40"/>
  <c r="CB7" i="40"/>
  <c r="CD7" i="40" s="1"/>
  <c r="CA7" i="40"/>
  <c r="BX7" i="40"/>
  <c r="BU7" i="40"/>
  <c r="BR7" i="40"/>
  <c r="BO7" i="40"/>
  <c r="BL7" i="40"/>
  <c r="BI7" i="40"/>
  <c r="BF7" i="40"/>
  <c r="BC7" i="40"/>
  <c r="AZ7" i="40"/>
  <c r="AW7" i="40"/>
  <c r="AT7" i="40"/>
  <c r="AQ7" i="40"/>
  <c r="AN7" i="40"/>
  <c r="AK7" i="40"/>
  <c r="AH7" i="40"/>
  <c r="AE7" i="40"/>
  <c r="AB7" i="40"/>
  <c r="Y7" i="40"/>
  <c r="V7" i="40"/>
  <c r="S7" i="40"/>
  <c r="P7" i="40"/>
  <c r="M7" i="40"/>
  <c r="J7" i="40"/>
  <c r="G7" i="40"/>
  <c r="D7" i="40"/>
  <c r="CC6" i="40"/>
  <c r="CB6" i="40"/>
  <c r="CD6" i="40" s="1"/>
  <c r="CA6" i="40"/>
  <c r="BX6" i="40"/>
  <c r="BU6" i="40"/>
  <c r="BR6" i="40"/>
  <c r="BO6" i="40"/>
  <c r="BL6" i="40"/>
  <c r="BI6" i="40"/>
  <c r="BF6" i="40"/>
  <c r="BC6" i="40"/>
  <c r="AZ6" i="40"/>
  <c r="AW6" i="40"/>
  <c r="AT6" i="40"/>
  <c r="AQ6" i="40"/>
  <c r="AN6" i="40"/>
  <c r="AK6" i="40"/>
  <c r="AH6" i="40"/>
  <c r="AE6" i="40"/>
  <c r="AB6" i="40"/>
  <c r="Y6" i="40"/>
  <c r="V6" i="40"/>
  <c r="S6" i="40"/>
  <c r="P6" i="40"/>
  <c r="M6" i="40"/>
  <c r="J6" i="40"/>
  <c r="G6" i="40"/>
  <c r="D6" i="40"/>
  <c r="AL28" i="39"/>
  <c r="N28" i="39"/>
  <c r="BZ27" i="39"/>
  <c r="BZ28" i="39" s="1"/>
  <c r="BY27" i="39"/>
  <c r="BY28" i="39" s="1"/>
  <c r="BW27" i="39"/>
  <c r="BW28" i="39" s="1"/>
  <c r="BV27" i="39"/>
  <c r="BV28" i="39" s="1"/>
  <c r="BT27" i="39"/>
  <c r="BT28" i="39" s="1"/>
  <c r="BS27" i="39"/>
  <c r="BS28" i="39" s="1"/>
  <c r="BQ27" i="39"/>
  <c r="BQ28" i="39" s="1"/>
  <c r="BP27" i="39"/>
  <c r="BO27" i="39"/>
  <c r="BN27" i="39"/>
  <c r="BN28" i="39" s="1"/>
  <c r="BM27" i="39"/>
  <c r="BM28" i="39" s="1"/>
  <c r="BK27" i="39"/>
  <c r="BK28" i="39" s="1"/>
  <c r="BJ27" i="39"/>
  <c r="BJ28" i="39" s="1"/>
  <c r="BH27" i="39"/>
  <c r="BH28" i="39" s="1"/>
  <c r="BG27" i="39"/>
  <c r="BG28" i="39" s="1"/>
  <c r="BE27" i="39"/>
  <c r="BE28" i="39" s="1"/>
  <c r="BD27" i="39"/>
  <c r="BC27" i="39"/>
  <c r="BB27" i="39"/>
  <c r="BB28" i="39" s="1"/>
  <c r="BA27" i="39"/>
  <c r="BA28" i="39" s="1"/>
  <c r="AZ27" i="39"/>
  <c r="AY27" i="39"/>
  <c r="AY28" i="39" s="1"/>
  <c r="AX27" i="39"/>
  <c r="AX28" i="39" s="1"/>
  <c r="AV27" i="39"/>
  <c r="AV28" i="39" s="1"/>
  <c r="AU27" i="39"/>
  <c r="AU28" i="39" s="1"/>
  <c r="AS27" i="39"/>
  <c r="AS28" i="39" s="1"/>
  <c r="AR27" i="39"/>
  <c r="AQ27" i="39"/>
  <c r="AP27" i="39"/>
  <c r="AP28" i="39" s="1"/>
  <c r="AO27" i="39"/>
  <c r="AO28" i="39" s="1"/>
  <c r="AM27" i="39"/>
  <c r="AM28" i="39" s="1"/>
  <c r="AL27" i="39"/>
  <c r="AJ27" i="39"/>
  <c r="AJ28" i="39" s="1"/>
  <c r="AI27" i="39"/>
  <c r="AI28" i="39" s="1"/>
  <c r="AG27" i="39"/>
  <c r="AG28" i="39" s="1"/>
  <c r="AF27" i="39"/>
  <c r="AH27" i="39" s="1"/>
  <c r="AD27" i="39"/>
  <c r="AD28" i="39" s="1"/>
  <c r="AC27" i="39"/>
  <c r="AC28" i="39" s="1"/>
  <c r="AA27" i="39"/>
  <c r="AA28" i="39" s="1"/>
  <c r="Z27" i="39"/>
  <c r="Z28" i="39" s="1"/>
  <c r="X27" i="39"/>
  <c r="X28" i="39" s="1"/>
  <c r="W27" i="39"/>
  <c r="W28" i="39" s="1"/>
  <c r="U27" i="39"/>
  <c r="U28" i="39" s="1"/>
  <c r="T27" i="39"/>
  <c r="V27" i="39" s="1"/>
  <c r="R27" i="39"/>
  <c r="R28" i="39" s="1"/>
  <c r="Q27" i="39"/>
  <c r="Q28" i="39" s="1"/>
  <c r="P27" i="39"/>
  <c r="O27" i="39"/>
  <c r="O28" i="39" s="1"/>
  <c r="N27" i="39"/>
  <c r="L27" i="39"/>
  <c r="L28" i="39" s="1"/>
  <c r="K27" i="39"/>
  <c r="K28" i="39" s="1"/>
  <c r="I27" i="39"/>
  <c r="I28" i="39" s="1"/>
  <c r="H27" i="39"/>
  <c r="F27" i="39"/>
  <c r="F28" i="39" s="1"/>
  <c r="E27" i="39"/>
  <c r="E28" i="39" s="1"/>
  <c r="C27" i="39"/>
  <c r="C28" i="39" s="1"/>
  <c r="B27" i="39"/>
  <c r="D27" i="39" s="1"/>
  <c r="CC26" i="39"/>
  <c r="CB26" i="39"/>
  <c r="CA26" i="39"/>
  <c r="BX26" i="39"/>
  <c r="BU26" i="39"/>
  <c r="BR26" i="39"/>
  <c r="BO26" i="39"/>
  <c r="BL26" i="39"/>
  <c r="BI26" i="39"/>
  <c r="BF26" i="39"/>
  <c r="BC26" i="39"/>
  <c r="AZ26" i="39"/>
  <c r="AW26" i="39"/>
  <c r="AT26" i="39"/>
  <c r="AQ26" i="39"/>
  <c r="AN26" i="39"/>
  <c r="AK26" i="39"/>
  <c r="AH26" i="39"/>
  <c r="AE26" i="39"/>
  <c r="AB26" i="39"/>
  <c r="Y26" i="39"/>
  <c r="V26" i="39"/>
  <c r="S26" i="39"/>
  <c r="P26" i="39"/>
  <c r="M26" i="39"/>
  <c r="J26" i="39"/>
  <c r="G26" i="39"/>
  <c r="D26" i="39"/>
  <c r="CC25" i="39"/>
  <c r="CB25" i="39"/>
  <c r="CA25" i="39"/>
  <c r="BX25" i="39"/>
  <c r="BU25" i="39"/>
  <c r="BR25" i="39"/>
  <c r="BO25" i="39"/>
  <c r="BL25" i="39"/>
  <c r="BI25" i="39"/>
  <c r="BF25" i="39"/>
  <c r="BC25" i="39"/>
  <c r="AZ25" i="39"/>
  <c r="AW25" i="39"/>
  <c r="AT25" i="39"/>
  <c r="AQ25" i="39"/>
  <c r="AN25" i="39"/>
  <c r="AK25" i="39"/>
  <c r="AH25" i="39"/>
  <c r="AE25" i="39"/>
  <c r="AB25" i="39"/>
  <c r="Y25" i="39"/>
  <c r="V25" i="39"/>
  <c r="S25" i="39"/>
  <c r="P25" i="39"/>
  <c r="M25" i="39"/>
  <c r="J25" i="39"/>
  <c r="G25" i="39"/>
  <c r="D25" i="39"/>
  <c r="CC24" i="39"/>
  <c r="CB24" i="39"/>
  <c r="CA24" i="39"/>
  <c r="BX24" i="39"/>
  <c r="BU24" i="39"/>
  <c r="BR24" i="39"/>
  <c r="BO24" i="39"/>
  <c r="BL24" i="39"/>
  <c r="BI24" i="39"/>
  <c r="BF24" i="39"/>
  <c r="BC24" i="39"/>
  <c r="AZ24" i="39"/>
  <c r="AW24" i="39"/>
  <c r="AT24" i="39"/>
  <c r="AQ24" i="39"/>
  <c r="AN24" i="39"/>
  <c r="AK24" i="39"/>
  <c r="AH24" i="39"/>
  <c r="AE24" i="39"/>
  <c r="AB24" i="39"/>
  <c r="Y24" i="39"/>
  <c r="V24" i="39"/>
  <c r="S24" i="39"/>
  <c r="P24" i="39"/>
  <c r="M24" i="39"/>
  <c r="J24" i="39"/>
  <c r="G24" i="39"/>
  <c r="D24" i="39"/>
  <c r="CC23" i="39"/>
  <c r="CB23" i="39"/>
  <c r="CA23" i="39"/>
  <c r="BX23" i="39"/>
  <c r="BU23" i="39"/>
  <c r="BR23" i="39"/>
  <c r="BO23" i="39"/>
  <c r="BL23" i="39"/>
  <c r="BI23" i="39"/>
  <c r="BF23" i="39"/>
  <c r="BC23" i="39"/>
  <c r="AZ23" i="39"/>
  <c r="AW23" i="39"/>
  <c r="AT23" i="39"/>
  <c r="AQ23" i="39"/>
  <c r="AN23" i="39"/>
  <c r="AK23" i="39"/>
  <c r="AH23" i="39"/>
  <c r="AE23" i="39"/>
  <c r="AB23" i="39"/>
  <c r="Y23" i="39"/>
  <c r="V23" i="39"/>
  <c r="S23" i="39"/>
  <c r="P23" i="39"/>
  <c r="M23" i="39"/>
  <c r="J23" i="39"/>
  <c r="G23" i="39"/>
  <c r="D23" i="39"/>
  <c r="CC22" i="39"/>
  <c r="CB22" i="39"/>
  <c r="CA22" i="39"/>
  <c r="BX22" i="39"/>
  <c r="BU22" i="39"/>
  <c r="BR22" i="39"/>
  <c r="BO22" i="39"/>
  <c r="BL22" i="39"/>
  <c r="BI22" i="39"/>
  <c r="BF22" i="39"/>
  <c r="BC22" i="39"/>
  <c r="AZ22" i="39"/>
  <c r="AW22" i="39"/>
  <c r="AT22" i="39"/>
  <c r="AQ22" i="39"/>
  <c r="AN22" i="39"/>
  <c r="AK22" i="39"/>
  <c r="AH22" i="39"/>
  <c r="AE22" i="39"/>
  <c r="AB22" i="39"/>
  <c r="Y22" i="39"/>
  <c r="V22" i="39"/>
  <c r="S22" i="39"/>
  <c r="P22" i="39"/>
  <c r="M22" i="39"/>
  <c r="J22" i="39"/>
  <c r="G22" i="39"/>
  <c r="D22" i="39"/>
  <c r="CC21" i="39"/>
  <c r="CB21" i="39"/>
  <c r="CA21" i="39"/>
  <c r="BX21" i="39"/>
  <c r="BU21" i="39"/>
  <c r="BR21" i="39"/>
  <c r="BO21" i="39"/>
  <c r="BL21" i="39"/>
  <c r="BI21" i="39"/>
  <c r="BF21" i="39"/>
  <c r="BC21" i="39"/>
  <c r="AZ21" i="39"/>
  <c r="AW21" i="39"/>
  <c r="AT21" i="39"/>
  <c r="AQ21" i="39"/>
  <c r="AN21" i="39"/>
  <c r="AK21" i="39"/>
  <c r="AH21" i="39"/>
  <c r="AE21" i="39"/>
  <c r="AB21" i="39"/>
  <c r="Y21" i="39"/>
  <c r="V21" i="39"/>
  <c r="S21" i="39"/>
  <c r="P21" i="39"/>
  <c r="M21" i="39"/>
  <c r="J21" i="39"/>
  <c r="G21" i="39"/>
  <c r="D21" i="39"/>
  <c r="CC20" i="39"/>
  <c r="CB20" i="39"/>
  <c r="CA20" i="39"/>
  <c r="BX20" i="39"/>
  <c r="BU20" i="39"/>
  <c r="BR20" i="39"/>
  <c r="BO20" i="39"/>
  <c r="BL20" i="39"/>
  <c r="BI20" i="39"/>
  <c r="BF20" i="39"/>
  <c r="BC20" i="39"/>
  <c r="AZ20" i="39"/>
  <c r="AW20" i="39"/>
  <c r="AT20" i="39"/>
  <c r="AQ20" i="39"/>
  <c r="AN20" i="39"/>
  <c r="AK20" i="39"/>
  <c r="AH20" i="39"/>
  <c r="AE20" i="39"/>
  <c r="AB20" i="39"/>
  <c r="Y20" i="39"/>
  <c r="V20" i="39"/>
  <c r="S20" i="39"/>
  <c r="P20" i="39"/>
  <c r="M20" i="39"/>
  <c r="J20" i="39"/>
  <c r="G20" i="39"/>
  <c r="D20" i="39"/>
  <c r="CC19" i="39"/>
  <c r="CB19" i="39"/>
  <c r="CA19" i="39"/>
  <c r="BX19" i="39"/>
  <c r="BU19" i="39"/>
  <c r="BR19" i="39"/>
  <c r="BO19" i="39"/>
  <c r="BL19" i="39"/>
  <c r="BI19" i="39"/>
  <c r="BF19" i="39"/>
  <c r="BC19" i="39"/>
  <c r="AZ19" i="39"/>
  <c r="AW19" i="39"/>
  <c r="AT19" i="39"/>
  <c r="AQ19" i="39"/>
  <c r="AN19" i="39"/>
  <c r="AK19" i="39"/>
  <c r="AH19" i="39"/>
  <c r="AE19" i="39"/>
  <c r="AB19" i="39"/>
  <c r="Y19" i="39"/>
  <c r="V19" i="39"/>
  <c r="S19" i="39"/>
  <c r="P19" i="39"/>
  <c r="M19" i="39"/>
  <c r="J19" i="39"/>
  <c r="G19" i="39"/>
  <c r="D19" i="39"/>
  <c r="CC18" i="39"/>
  <c r="CB18" i="39"/>
  <c r="CA18" i="39"/>
  <c r="BX18" i="39"/>
  <c r="BU18" i="39"/>
  <c r="BR18" i="39"/>
  <c r="BO18" i="39"/>
  <c r="BL18" i="39"/>
  <c r="BI18" i="39"/>
  <c r="BF18" i="39"/>
  <c r="BC18" i="39"/>
  <c r="AZ18" i="39"/>
  <c r="AW18" i="39"/>
  <c r="AT18" i="39"/>
  <c r="AQ18" i="39"/>
  <c r="AN18" i="39"/>
  <c r="AK18" i="39"/>
  <c r="AH18" i="39"/>
  <c r="AE18" i="39"/>
  <c r="AB18" i="39"/>
  <c r="Y18" i="39"/>
  <c r="V18" i="39"/>
  <c r="S18" i="39"/>
  <c r="P18" i="39"/>
  <c r="M18" i="39"/>
  <c r="J18" i="39"/>
  <c r="G18" i="39"/>
  <c r="D18" i="39"/>
  <c r="CC17" i="39"/>
  <c r="CB17" i="39"/>
  <c r="CA17" i="39"/>
  <c r="BX17" i="39"/>
  <c r="BU17" i="39"/>
  <c r="BR17" i="39"/>
  <c r="BO17" i="39"/>
  <c r="BL17" i="39"/>
  <c r="BI17" i="39"/>
  <c r="BF17" i="39"/>
  <c r="BC17" i="39"/>
  <c r="AZ17" i="39"/>
  <c r="AW17" i="39"/>
  <c r="AT17" i="39"/>
  <c r="AQ17" i="39"/>
  <c r="AN17" i="39"/>
  <c r="AK17" i="39"/>
  <c r="AH17" i="39"/>
  <c r="AE17" i="39"/>
  <c r="AB17" i="39"/>
  <c r="Y17" i="39"/>
  <c r="V17" i="39"/>
  <c r="S17" i="39"/>
  <c r="P17" i="39"/>
  <c r="M17" i="39"/>
  <c r="J17" i="39"/>
  <c r="G17" i="39"/>
  <c r="D17" i="39"/>
  <c r="CC16" i="39"/>
  <c r="CA16" i="39"/>
  <c r="BX16" i="39"/>
  <c r="BU16" i="39"/>
  <c r="BR16" i="39"/>
  <c r="BO16" i="39"/>
  <c r="BL16" i="39"/>
  <c r="BI16" i="39"/>
  <c r="BF16" i="39"/>
  <c r="BC16" i="39"/>
  <c r="AZ16" i="39"/>
  <c r="AW16" i="39"/>
  <c r="AT16" i="39"/>
  <c r="AQ16" i="39"/>
  <c r="AN16" i="39"/>
  <c r="AK16" i="39"/>
  <c r="AH16" i="39"/>
  <c r="AE16" i="39"/>
  <c r="AB16" i="39"/>
  <c r="Y16" i="39"/>
  <c r="V16" i="39"/>
  <c r="S16" i="39"/>
  <c r="P16" i="39"/>
  <c r="M16" i="39"/>
  <c r="J16" i="39"/>
  <c r="G16" i="39"/>
  <c r="D16" i="39"/>
  <c r="CC15" i="39"/>
  <c r="CB15" i="39"/>
  <c r="CA15" i="39"/>
  <c r="BX15" i="39"/>
  <c r="BU15" i="39"/>
  <c r="BR15" i="39"/>
  <c r="BO15" i="39"/>
  <c r="BL15" i="39"/>
  <c r="BI15" i="39"/>
  <c r="BF15" i="39"/>
  <c r="BC15" i="39"/>
  <c r="AZ15" i="39"/>
  <c r="AW15" i="39"/>
  <c r="AT15" i="39"/>
  <c r="AQ15" i="39"/>
  <c r="AN15" i="39"/>
  <c r="AK15" i="39"/>
  <c r="AH15" i="39"/>
  <c r="AE15" i="39"/>
  <c r="AB15" i="39"/>
  <c r="Y15" i="39"/>
  <c r="V15" i="39"/>
  <c r="S15" i="39"/>
  <c r="P15" i="39"/>
  <c r="M15" i="39"/>
  <c r="J15" i="39"/>
  <c r="G15" i="39"/>
  <c r="D15" i="39"/>
  <c r="CC14" i="39"/>
  <c r="CB14" i="39"/>
  <c r="CA14" i="39"/>
  <c r="BX14" i="39"/>
  <c r="BU14" i="39"/>
  <c r="BR14" i="39"/>
  <c r="BO14" i="39"/>
  <c r="BL14" i="39"/>
  <c r="BI14" i="39"/>
  <c r="BF14" i="39"/>
  <c r="BC14" i="39"/>
  <c r="AZ14" i="39"/>
  <c r="AW14" i="39"/>
  <c r="AT14" i="39"/>
  <c r="AQ14" i="39"/>
  <c r="AN14" i="39"/>
  <c r="AK14" i="39"/>
  <c r="AH14" i="39"/>
  <c r="AE14" i="39"/>
  <c r="AB14" i="39"/>
  <c r="Y14" i="39"/>
  <c r="V14" i="39"/>
  <c r="S14" i="39"/>
  <c r="P14" i="39"/>
  <c r="M14" i="39"/>
  <c r="J14" i="39"/>
  <c r="G14" i="39"/>
  <c r="D14" i="39"/>
  <c r="CC13" i="39"/>
  <c r="CB13" i="39"/>
  <c r="CA13" i="39"/>
  <c r="BX13" i="39"/>
  <c r="BU13" i="39"/>
  <c r="BR13" i="39"/>
  <c r="BO13" i="39"/>
  <c r="BL13" i="39"/>
  <c r="BI13" i="39"/>
  <c r="BF13" i="39"/>
  <c r="BC13" i="39"/>
  <c r="AZ13" i="39"/>
  <c r="AW13" i="39"/>
  <c r="AT13" i="39"/>
  <c r="AQ13" i="39"/>
  <c r="AN13" i="39"/>
  <c r="AK13" i="39"/>
  <c r="AH13" i="39"/>
  <c r="AE13" i="39"/>
  <c r="AB13" i="39"/>
  <c r="Y13" i="39"/>
  <c r="V13" i="39"/>
  <c r="S13" i="39"/>
  <c r="P13" i="39"/>
  <c r="M13" i="39"/>
  <c r="J13" i="39"/>
  <c r="G13" i="39"/>
  <c r="D13" i="39"/>
  <c r="CC12" i="39"/>
  <c r="CB12" i="39"/>
  <c r="CA12" i="39"/>
  <c r="BX12" i="39"/>
  <c r="BU12" i="39"/>
  <c r="BR12" i="39"/>
  <c r="BO12" i="39"/>
  <c r="BL12" i="39"/>
  <c r="BI12" i="39"/>
  <c r="BF12" i="39"/>
  <c r="BC12" i="39"/>
  <c r="AZ12" i="39"/>
  <c r="AW12" i="39"/>
  <c r="AT12" i="39"/>
  <c r="AQ12" i="39"/>
  <c r="AN12" i="39"/>
  <c r="AK12" i="39"/>
  <c r="AH12" i="39"/>
  <c r="AE12" i="39"/>
  <c r="AB12" i="39"/>
  <c r="Y12" i="39"/>
  <c r="V12" i="39"/>
  <c r="S12" i="39"/>
  <c r="P12" i="39"/>
  <c r="M12" i="39"/>
  <c r="J12" i="39"/>
  <c r="G12" i="39"/>
  <c r="D12" i="39"/>
  <c r="CC11" i="39"/>
  <c r="CB11" i="39"/>
  <c r="CA11" i="39"/>
  <c r="BX11" i="39"/>
  <c r="BU11" i="39"/>
  <c r="BR11" i="39"/>
  <c r="BO11" i="39"/>
  <c r="BL11" i="39"/>
  <c r="BI11" i="39"/>
  <c r="BF11" i="39"/>
  <c r="BC11" i="39"/>
  <c r="AZ11" i="39"/>
  <c r="AW11" i="39"/>
  <c r="AT11" i="39"/>
  <c r="AQ11" i="39"/>
  <c r="AN11" i="39"/>
  <c r="AK11" i="39"/>
  <c r="AH11" i="39"/>
  <c r="AE11" i="39"/>
  <c r="AB11" i="39"/>
  <c r="Y11" i="39"/>
  <c r="V11" i="39"/>
  <c r="S11" i="39"/>
  <c r="P11" i="39"/>
  <c r="M11" i="39"/>
  <c r="J11" i="39"/>
  <c r="G11" i="39"/>
  <c r="D11" i="39"/>
  <c r="CC10" i="39"/>
  <c r="CB10" i="39"/>
  <c r="CA10" i="39"/>
  <c r="BX10" i="39"/>
  <c r="BU10" i="39"/>
  <c r="BR10" i="39"/>
  <c r="BO10" i="39"/>
  <c r="BL10" i="39"/>
  <c r="BI10" i="39"/>
  <c r="BF10" i="39"/>
  <c r="BC10" i="39"/>
  <c r="AZ10" i="39"/>
  <c r="AW10" i="39"/>
  <c r="AT10" i="39"/>
  <c r="AQ10" i="39"/>
  <c r="AN10" i="39"/>
  <c r="AK10" i="39"/>
  <c r="AH10" i="39"/>
  <c r="AE10" i="39"/>
  <c r="AB10" i="39"/>
  <c r="Y10" i="39"/>
  <c r="V10" i="39"/>
  <c r="S10" i="39"/>
  <c r="P10" i="39"/>
  <c r="M10" i="39"/>
  <c r="J10" i="39"/>
  <c r="G10" i="39"/>
  <c r="D10" i="39"/>
  <c r="CC9" i="39"/>
  <c r="CB9" i="39"/>
  <c r="CA9" i="39"/>
  <c r="BX9" i="39"/>
  <c r="BU9" i="39"/>
  <c r="BR9" i="39"/>
  <c r="BO9" i="39"/>
  <c r="BL9" i="39"/>
  <c r="BI9" i="39"/>
  <c r="BF9" i="39"/>
  <c r="BC9" i="39"/>
  <c r="AZ9" i="39"/>
  <c r="AW9" i="39"/>
  <c r="AT9" i="39"/>
  <c r="AQ9" i="39"/>
  <c r="AN9" i="39"/>
  <c r="AK9" i="39"/>
  <c r="AH9" i="39"/>
  <c r="AE9" i="39"/>
  <c r="AB9" i="39"/>
  <c r="Y9" i="39"/>
  <c r="V9" i="39"/>
  <c r="S9" i="39"/>
  <c r="P9" i="39"/>
  <c r="M9" i="39"/>
  <c r="J9" i="39"/>
  <c r="G9" i="39"/>
  <c r="D9" i="39"/>
  <c r="CC8" i="39"/>
  <c r="CB8" i="39"/>
  <c r="CA8" i="39"/>
  <c r="BX8" i="39"/>
  <c r="BU8" i="39"/>
  <c r="BR8" i="39"/>
  <c r="BO8" i="39"/>
  <c r="BL8" i="39"/>
  <c r="BI8" i="39"/>
  <c r="BF8" i="39"/>
  <c r="BC8" i="39"/>
  <c r="AZ8" i="39"/>
  <c r="AW8" i="39"/>
  <c r="AT8" i="39"/>
  <c r="AQ8" i="39"/>
  <c r="AN8" i="39"/>
  <c r="AK8" i="39"/>
  <c r="AH8" i="39"/>
  <c r="AE8" i="39"/>
  <c r="AB8" i="39"/>
  <c r="Y8" i="39"/>
  <c r="V8" i="39"/>
  <c r="S8" i="39"/>
  <c r="P8" i="39"/>
  <c r="M8" i="39"/>
  <c r="J8" i="39"/>
  <c r="G8" i="39"/>
  <c r="D8" i="39"/>
  <c r="CC7" i="39"/>
  <c r="CB7" i="39"/>
  <c r="CA7" i="39"/>
  <c r="BX7" i="39"/>
  <c r="BU7" i="39"/>
  <c r="BR7" i="39"/>
  <c r="BO7" i="39"/>
  <c r="BL7" i="39"/>
  <c r="BI7" i="39"/>
  <c r="BF7" i="39"/>
  <c r="BC7" i="39"/>
  <c r="AZ7" i="39"/>
  <c r="AW7" i="39"/>
  <c r="AT7" i="39"/>
  <c r="AQ7" i="39"/>
  <c r="AN7" i="39"/>
  <c r="AK7" i="39"/>
  <c r="AH7" i="39"/>
  <c r="AE7" i="39"/>
  <c r="AB7" i="39"/>
  <c r="Y7" i="39"/>
  <c r="V7" i="39"/>
  <c r="S7" i="39"/>
  <c r="P7" i="39"/>
  <c r="M7" i="39"/>
  <c r="J7" i="39"/>
  <c r="G7" i="39"/>
  <c r="D7" i="39"/>
  <c r="CC6" i="39"/>
  <c r="CB6" i="39"/>
  <c r="CA6" i="39"/>
  <c r="BX6" i="39"/>
  <c r="BU6" i="39"/>
  <c r="BR6" i="39"/>
  <c r="BO6" i="39"/>
  <c r="BL6" i="39"/>
  <c r="BI6" i="39"/>
  <c r="BF6" i="39"/>
  <c r="BC6" i="39"/>
  <c r="AZ6" i="39"/>
  <c r="AW6" i="39"/>
  <c r="AT6" i="39"/>
  <c r="AQ6" i="39"/>
  <c r="AN6" i="39"/>
  <c r="AK6" i="39"/>
  <c r="AH6" i="39"/>
  <c r="AE6" i="39"/>
  <c r="AB6" i="39"/>
  <c r="Y6" i="39"/>
  <c r="V6" i="39"/>
  <c r="S6" i="39"/>
  <c r="P6" i="39"/>
  <c r="M6" i="39"/>
  <c r="J6" i="39"/>
  <c r="G6" i="39"/>
  <c r="D6" i="39"/>
  <c r="BP28" i="38"/>
  <c r="BD28" i="38"/>
  <c r="Z28" i="38"/>
  <c r="H28" i="38"/>
  <c r="B28" i="38"/>
  <c r="CA27" i="38"/>
  <c r="BZ27" i="38"/>
  <c r="BZ28" i="38" s="1"/>
  <c r="BY27" i="38"/>
  <c r="BY28" i="38" s="1"/>
  <c r="BX27" i="38"/>
  <c r="BW27" i="38"/>
  <c r="BW28" i="38" s="1"/>
  <c r="BV27" i="38"/>
  <c r="BV28" i="38" s="1"/>
  <c r="BT27" i="38"/>
  <c r="BT28" i="38" s="1"/>
  <c r="BS27" i="38"/>
  <c r="BS28" i="38" s="1"/>
  <c r="BQ27" i="38"/>
  <c r="BQ28" i="38" s="1"/>
  <c r="BP27" i="38"/>
  <c r="BR27" i="38" s="1"/>
  <c r="BN27" i="38"/>
  <c r="BN28" i="38" s="1"/>
  <c r="BM27" i="38"/>
  <c r="BM28" i="38" s="1"/>
  <c r="BK27" i="38"/>
  <c r="BK28" i="38" s="1"/>
  <c r="BJ27" i="38"/>
  <c r="BJ28" i="38" s="1"/>
  <c r="BH27" i="38"/>
  <c r="BH28" i="38" s="1"/>
  <c r="BG27" i="38"/>
  <c r="BG28" i="38" s="1"/>
  <c r="BE27" i="38"/>
  <c r="BE28" i="38" s="1"/>
  <c r="BD27" i="38"/>
  <c r="BC27" i="38"/>
  <c r="BB27" i="38"/>
  <c r="BB28" i="38" s="1"/>
  <c r="BA27" i="38"/>
  <c r="BA28" i="38" s="1"/>
  <c r="AY27" i="38"/>
  <c r="AY28" i="38" s="1"/>
  <c r="AX27" i="38"/>
  <c r="AZ27" i="38" s="1"/>
  <c r="AV27" i="38"/>
  <c r="AV28" i="38" s="1"/>
  <c r="AU27" i="38"/>
  <c r="AU28" i="38" s="1"/>
  <c r="AS27" i="38"/>
  <c r="AS28" i="38" s="1"/>
  <c r="AR27" i="38"/>
  <c r="AT27" i="38" s="1"/>
  <c r="AP27" i="38"/>
  <c r="AP28" i="38" s="1"/>
  <c r="AO27" i="38"/>
  <c r="AO28" i="38" s="1"/>
  <c r="AM27" i="38"/>
  <c r="AM28" i="38" s="1"/>
  <c r="AL27" i="38"/>
  <c r="AL28" i="38" s="1"/>
  <c r="AJ27" i="38"/>
  <c r="AJ28" i="38" s="1"/>
  <c r="AI27" i="38"/>
  <c r="AI28" i="38" s="1"/>
  <c r="AG27" i="38"/>
  <c r="AG28" i="38" s="1"/>
  <c r="AF27" i="38"/>
  <c r="AF28" i="38" s="1"/>
  <c r="AE27" i="38"/>
  <c r="AD27" i="38"/>
  <c r="AD28" i="38" s="1"/>
  <c r="AC27" i="38"/>
  <c r="AC28" i="38" s="1"/>
  <c r="AB27" i="38"/>
  <c r="AA27" i="38"/>
  <c r="AA28" i="38" s="1"/>
  <c r="Z27" i="38"/>
  <c r="X27" i="38"/>
  <c r="X28" i="38" s="1"/>
  <c r="W27" i="38"/>
  <c r="W28" i="38" s="1"/>
  <c r="U27" i="38"/>
  <c r="U28" i="38" s="1"/>
  <c r="T27" i="38"/>
  <c r="V27" i="38" s="1"/>
  <c r="R27" i="38"/>
  <c r="R28" i="38" s="1"/>
  <c r="Q27" i="38"/>
  <c r="Q28" i="38" s="1"/>
  <c r="O27" i="38"/>
  <c r="O28" i="38" s="1"/>
  <c r="N27" i="38"/>
  <c r="N28" i="38" s="1"/>
  <c r="L27" i="38"/>
  <c r="L28" i="38" s="1"/>
  <c r="K27" i="38"/>
  <c r="K28" i="38" s="1"/>
  <c r="I27" i="38"/>
  <c r="I28" i="38" s="1"/>
  <c r="H27" i="38"/>
  <c r="G27" i="38"/>
  <c r="F27" i="38"/>
  <c r="F28" i="38" s="1"/>
  <c r="E27" i="38"/>
  <c r="E28" i="38" s="1"/>
  <c r="C27" i="38"/>
  <c r="C28" i="38" s="1"/>
  <c r="B27" i="38"/>
  <c r="CC26" i="38"/>
  <c r="CB26" i="38"/>
  <c r="CA26" i="38"/>
  <c r="BX26" i="38"/>
  <c r="BU26" i="38"/>
  <c r="BR26" i="38"/>
  <c r="BO26" i="38"/>
  <c r="BL26" i="38"/>
  <c r="BI26" i="38"/>
  <c r="BF26" i="38"/>
  <c r="BC26" i="38"/>
  <c r="AZ26" i="38"/>
  <c r="AW26" i="38"/>
  <c r="AT26" i="38"/>
  <c r="AQ26" i="38"/>
  <c r="AN26" i="38"/>
  <c r="AK26" i="38"/>
  <c r="AH26" i="38"/>
  <c r="AE26" i="38"/>
  <c r="AB26" i="38"/>
  <c r="Y26" i="38"/>
  <c r="V26" i="38"/>
  <c r="S26" i="38"/>
  <c r="P26" i="38"/>
  <c r="M26" i="38"/>
  <c r="J26" i="38"/>
  <c r="G26" i="38"/>
  <c r="D26" i="38"/>
  <c r="CC25" i="38"/>
  <c r="CB25" i="38"/>
  <c r="CA25" i="38"/>
  <c r="BX25" i="38"/>
  <c r="BU25" i="38"/>
  <c r="BR25" i="38"/>
  <c r="BO25" i="38"/>
  <c r="BL25" i="38"/>
  <c r="BI25" i="38"/>
  <c r="BF25" i="38"/>
  <c r="BC25" i="38"/>
  <c r="AZ25" i="38"/>
  <c r="AW25" i="38"/>
  <c r="AT25" i="38"/>
  <c r="AQ25" i="38"/>
  <c r="AN25" i="38"/>
  <c r="AK25" i="38"/>
  <c r="AH25" i="38"/>
  <c r="AE25" i="38"/>
  <c r="AB25" i="38"/>
  <c r="Y25" i="38"/>
  <c r="V25" i="38"/>
  <c r="S25" i="38"/>
  <c r="P25" i="38"/>
  <c r="M25" i="38"/>
  <c r="J25" i="38"/>
  <c r="G25" i="38"/>
  <c r="D25" i="38"/>
  <c r="CC24" i="38"/>
  <c r="CB24" i="38"/>
  <c r="CA24" i="38"/>
  <c r="BX24" i="38"/>
  <c r="BU24" i="38"/>
  <c r="BR24" i="38"/>
  <c r="BO24" i="38"/>
  <c r="BL24" i="38"/>
  <c r="BI24" i="38"/>
  <c r="BF24" i="38"/>
  <c r="BC24" i="38"/>
  <c r="AZ24" i="38"/>
  <c r="AW24" i="38"/>
  <c r="AT24" i="38"/>
  <c r="AQ24" i="38"/>
  <c r="AN24" i="38"/>
  <c r="AK24" i="38"/>
  <c r="AH24" i="38"/>
  <c r="AE24" i="38"/>
  <c r="AB24" i="38"/>
  <c r="Y24" i="38"/>
  <c r="V24" i="38"/>
  <c r="S24" i="38"/>
  <c r="P24" i="38"/>
  <c r="M24" i="38"/>
  <c r="J24" i="38"/>
  <c r="G24" i="38"/>
  <c r="D24" i="38"/>
  <c r="CC23" i="38"/>
  <c r="CB23" i="38"/>
  <c r="CA23" i="38"/>
  <c r="BX23" i="38"/>
  <c r="BU23" i="38"/>
  <c r="BR23" i="38"/>
  <c r="BO23" i="38"/>
  <c r="BL23" i="38"/>
  <c r="BI23" i="38"/>
  <c r="BF23" i="38"/>
  <c r="BC23" i="38"/>
  <c r="AZ23" i="38"/>
  <c r="AW23" i="38"/>
  <c r="AT23" i="38"/>
  <c r="AQ23" i="38"/>
  <c r="AN23" i="38"/>
  <c r="AK23" i="38"/>
  <c r="AH23" i="38"/>
  <c r="AE23" i="38"/>
  <c r="AB23" i="38"/>
  <c r="Y23" i="38"/>
  <c r="V23" i="38"/>
  <c r="S23" i="38"/>
  <c r="P23" i="38"/>
  <c r="M23" i="38"/>
  <c r="J23" i="38"/>
  <c r="G23" i="38"/>
  <c r="D23" i="38"/>
  <c r="CC22" i="38"/>
  <c r="CB22" i="38"/>
  <c r="CA22" i="38"/>
  <c r="BX22" i="38"/>
  <c r="BU22" i="38"/>
  <c r="BR22" i="38"/>
  <c r="BO22" i="38"/>
  <c r="BL22" i="38"/>
  <c r="BI22" i="38"/>
  <c r="BF22" i="38"/>
  <c r="BC22" i="38"/>
  <c r="AZ22" i="38"/>
  <c r="AW22" i="38"/>
  <c r="AT22" i="38"/>
  <c r="AQ22" i="38"/>
  <c r="AN22" i="38"/>
  <c r="AK22" i="38"/>
  <c r="AH22" i="38"/>
  <c r="AE22" i="38"/>
  <c r="AB22" i="38"/>
  <c r="Y22" i="38"/>
  <c r="V22" i="38"/>
  <c r="S22" i="38"/>
  <c r="P22" i="38"/>
  <c r="M22" i="38"/>
  <c r="J22" i="38"/>
  <c r="G22" i="38"/>
  <c r="D22" i="38"/>
  <c r="CC21" i="38"/>
  <c r="CB21" i="38"/>
  <c r="CA21" i="38"/>
  <c r="BX21" i="38"/>
  <c r="BU21" i="38"/>
  <c r="BR21" i="38"/>
  <c r="BO21" i="38"/>
  <c r="BL21" i="38"/>
  <c r="BI21" i="38"/>
  <c r="BF21" i="38"/>
  <c r="BC21" i="38"/>
  <c r="AZ21" i="38"/>
  <c r="AW21" i="38"/>
  <c r="AT21" i="38"/>
  <c r="AQ21" i="38"/>
  <c r="AN21" i="38"/>
  <c r="AK21" i="38"/>
  <c r="AH21" i="38"/>
  <c r="AE21" i="38"/>
  <c r="AB21" i="38"/>
  <c r="Y21" i="38"/>
  <c r="V21" i="38"/>
  <c r="S21" i="38"/>
  <c r="P21" i="38"/>
  <c r="M21" i="38"/>
  <c r="J21" i="38"/>
  <c r="G21" i="38"/>
  <c r="D21" i="38"/>
  <c r="CC20" i="38"/>
  <c r="CB20" i="38"/>
  <c r="CA20" i="38"/>
  <c r="BX20" i="38"/>
  <c r="BU20" i="38"/>
  <c r="BR20" i="38"/>
  <c r="BO20" i="38"/>
  <c r="BL20" i="38"/>
  <c r="BI20" i="38"/>
  <c r="BF20" i="38"/>
  <c r="BC20" i="38"/>
  <c r="AZ20" i="38"/>
  <c r="AW20" i="38"/>
  <c r="AT20" i="38"/>
  <c r="AQ20" i="38"/>
  <c r="AN20" i="38"/>
  <c r="AK20" i="38"/>
  <c r="AH20" i="38"/>
  <c r="AE20" i="38"/>
  <c r="AB20" i="38"/>
  <c r="Y20" i="38"/>
  <c r="V20" i="38"/>
  <c r="S20" i="38"/>
  <c r="P20" i="38"/>
  <c r="M20" i="38"/>
  <c r="J20" i="38"/>
  <c r="G20" i="38"/>
  <c r="D20" i="38"/>
  <c r="CC19" i="38"/>
  <c r="CB19" i="38"/>
  <c r="CA19" i="38"/>
  <c r="BX19" i="38"/>
  <c r="BU19" i="38"/>
  <c r="BR19" i="38"/>
  <c r="BO19" i="38"/>
  <c r="BL19" i="38"/>
  <c r="BI19" i="38"/>
  <c r="BF19" i="38"/>
  <c r="BC19" i="38"/>
  <c r="AZ19" i="38"/>
  <c r="AW19" i="38"/>
  <c r="AT19" i="38"/>
  <c r="AQ19" i="38"/>
  <c r="AN19" i="38"/>
  <c r="AK19" i="38"/>
  <c r="AH19" i="38"/>
  <c r="AE19" i="38"/>
  <c r="AB19" i="38"/>
  <c r="Y19" i="38"/>
  <c r="V19" i="38"/>
  <c r="S19" i="38"/>
  <c r="P19" i="38"/>
  <c r="M19" i="38"/>
  <c r="J19" i="38"/>
  <c r="G19" i="38"/>
  <c r="D19" i="38"/>
  <c r="CC18" i="38"/>
  <c r="CB18" i="38"/>
  <c r="CA18" i="38"/>
  <c r="BX18" i="38"/>
  <c r="BU18" i="38"/>
  <c r="BR18" i="38"/>
  <c r="BO18" i="38"/>
  <c r="BL18" i="38"/>
  <c r="BI18" i="38"/>
  <c r="BF18" i="38"/>
  <c r="BC18" i="38"/>
  <c r="AZ18" i="38"/>
  <c r="AW18" i="38"/>
  <c r="AT18" i="38"/>
  <c r="AQ18" i="38"/>
  <c r="AN18" i="38"/>
  <c r="AK18" i="38"/>
  <c r="AH18" i="38"/>
  <c r="AE18" i="38"/>
  <c r="AB18" i="38"/>
  <c r="Y18" i="38"/>
  <c r="V18" i="38"/>
  <c r="S18" i="38"/>
  <c r="P18" i="38"/>
  <c r="M18" i="38"/>
  <c r="J18" i="38"/>
  <c r="G18" i="38"/>
  <c r="D18" i="38"/>
  <c r="CC17" i="38"/>
  <c r="CB17" i="38"/>
  <c r="CA17" i="38"/>
  <c r="BX17" i="38"/>
  <c r="BU17" i="38"/>
  <c r="BR17" i="38"/>
  <c r="BO17" i="38"/>
  <c r="BL17" i="38"/>
  <c r="BI17" i="38"/>
  <c r="BF17" i="38"/>
  <c r="BC17" i="38"/>
  <c r="AZ17" i="38"/>
  <c r="AW17" i="38"/>
  <c r="AT17" i="38"/>
  <c r="AQ17" i="38"/>
  <c r="AN17" i="38"/>
  <c r="AK17" i="38"/>
  <c r="AH17" i="38"/>
  <c r="AE17" i="38"/>
  <c r="AB17" i="38"/>
  <c r="Y17" i="38"/>
  <c r="V17" i="38"/>
  <c r="S17" i="38"/>
  <c r="P17" i="38"/>
  <c r="M17" i="38"/>
  <c r="J17" i="38"/>
  <c r="G17" i="38"/>
  <c r="D17" i="38"/>
  <c r="CC16" i="38"/>
  <c r="CB16" i="38"/>
  <c r="CA16" i="38"/>
  <c r="BX16" i="38"/>
  <c r="BU16" i="38"/>
  <c r="BR16" i="38"/>
  <c r="BO16" i="38"/>
  <c r="BL16" i="38"/>
  <c r="BI16" i="38"/>
  <c r="BF16" i="38"/>
  <c r="BC16" i="38"/>
  <c r="AZ16" i="38"/>
  <c r="AW16" i="38"/>
  <c r="AT16" i="38"/>
  <c r="AQ16" i="38"/>
  <c r="AN16" i="38"/>
  <c r="AK16" i="38"/>
  <c r="AH16" i="38"/>
  <c r="AE16" i="38"/>
  <c r="AB16" i="38"/>
  <c r="Y16" i="38"/>
  <c r="V16" i="38"/>
  <c r="S16" i="38"/>
  <c r="P16" i="38"/>
  <c r="M16" i="38"/>
  <c r="J16" i="38"/>
  <c r="G16" i="38"/>
  <c r="D16" i="38"/>
  <c r="CC15" i="38"/>
  <c r="CB15" i="38"/>
  <c r="CA15" i="38"/>
  <c r="BX15" i="38"/>
  <c r="BU15" i="38"/>
  <c r="BR15" i="38"/>
  <c r="BO15" i="38"/>
  <c r="BL15" i="38"/>
  <c r="BI15" i="38"/>
  <c r="BF15" i="38"/>
  <c r="BC15" i="38"/>
  <c r="AZ15" i="38"/>
  <c r="AW15" i="38"/>
  <c r="AT15" i="38"/>
  <c r="AQ15" i="38"/>
  <c r="AN15" i="38"/>
  <c r="AK15" i="38"/>
  <c r="AH15" i="38"/>
  <c r="AE15" i="38"/>
  <c r="AB15" i="38"/>
  <c r="Y15" i="38"/>
  <c r="V15" i="38"/>
  <c r="S15" i="38"/>
  <c r="P15" i="38"/>
  <c r="M15" i="38"/>
  <c r="J15" i="38"/>
  <c r="G15" i="38"/>
  <c r="D15" i="38"/>
  <c r="CC14" i="38"/>
  <c r="CB14" i="38"/>
  <c r="CA14" i="38"/>
  <c r="BX14" i="38"/>
  <c r="BU14" i="38"/>
  <c r="BR14" i="38"/>
  <c r="BO14" i="38"/>
  <c r="BL14" i="38"/>
  <c r="BI14" i="38"/>
  <c r="BF14" i="38"/>
  <c r="BC14" i="38"/>
  <c r="AZ14" i="38"/>
  <c r="AW14" i="38"/>
  <c r="AT14" i="38"/>
  <c r="AQ14" i="38"/>
  <c r="AN14" i="38"/>
  <c r="AK14" i="38"/>
  <c r="AH14" i="38"/>
  <c r="AE14" i="38"/>
  <c r="AB14" i="38"/>
  <c r="Y14" i="38"/>
  <c r="V14" i="38"/>
  <c r="S14" i="38"/>
  <c r="P14" i="38"/>
  <c r="M14" i="38"/>
  <c r="J14" i="38"/>
  <c r="G14" i="38"/>
  <c r="D14" i="38"/>
  <c r="CC13" i="38"/>
  <c r="CB13" i="38"/>
  <c r="CA13" i="38"/>
  <c r="BX13" i="38"/>
  <c r="BU13" i="38"/>
  <c r="BR13" i="38"/>
  <c r="BO13" i="38"/>
  <c r="BL13" i="38"/>
  <c r="BI13" i="38"/>
  <c r="BF13" i="38"/>
  <c r="BC13" i="38"/>
  <c r="AZ13" i="38"/>
  <c r="AW13" i="38"/>
  <c r="AT13" i="38"/>
  <c r="AQ13" i="38"/>
  <c r="AN13" i="38"/>
  <c r="AK13" i="38"/>
  <c r="AH13" i="38"/>
  <c r="AE13" i="38"/>
  <c r="AB13" i="38"/>
  <c r="Y13" i="38"/>
  <c r="V13" i="38"/>
  <c r="S13" i="38"/>
  <c r="P13" i="38"/>
  <c r="M13" i="38"/>
  <c r="J13" i="38"/>
  <c r="G13" i="38"/>
  <c r="D13" i="38"/>
  <c r="CC12" i="38"/>
  <c r="CB12" i="38"/>
  <c r="CD12" i="38" s="1"/>
  <c r="CA12" i="38"/>
  <c r="BX12" i="38"/>
  <c r="BU12" i="38"/>
  <c r="BR12" i="38"/>
  <c r="BO12" i="38"/>
  <c r="BL12" i="38"/>
  <c r="BI12" i="38"/>
  <c r="BF12" i="38"/>
  <c r="BC12" i="38"/>
  <c r="AZ12" i="38"/>
  <c r="AW12" i="38"/>
  <c r="AT12" i="38"/>
  <c r="AQ12" i="38"/>
  <c r="AN12" i="38"/>
  <c r="AK12" i="38"/>
  <c r="AH12" i="38"/>
  <c r="AE12" i="38"/>
  <c r="AB12" i="38"/>
  <c r="Y12" i="38"/>
  <c r="V12" i="38"/>
  <c r="S12" i="38"/>
  <c r="P12" i="38"/>
  <c r="M12" i="38"/>
  <c r="J12" i="38"/>
  <c r="G12" i="38"/>
  <c r="D12" i="38"/>
  <c r="CC11" i="38"/>
  <c r="CB11" i="38"/>
  <c r="CD11" i="38" s="1"/>
  <c r="CA11" i="38"/>
  <c r="BX11" i="38"/>
  <c r="BU11" i="38"/>
  <c r="BR11" i="38"/>
  <c r="BO11" i="38"/>
  <c r="BL11" i="38"/>
  <c r="BI11" i="38"/>
  <c r="BF11" i="38"/>
  <c r="BC11" i="38"/>
  <c r="AZ11" i="38"/>
  <c r="AW11" i="38"/>
  <c r="AT11" i="38"/>
  <c r="AQ11" i="38"/>
  <c r="AN11" i="38"/>
  <c r="AK11" i="38"/>
  <c r="AH11" i="38"/>
  <c r="AE11" i="38"/>
  <c r="AB11" i="38"/>
  <c r="Y11" i="38"/>
  <c r="V11" i="38"/>
  <c r="S11" i="38"/>
  <c r="P11" i="38"/>
  <c r="M11" i="38"/>
  <c r="J11" i="38"/>
  <c r="G11" i="38"/>
  <c r="D11" i="38"/>
  <c r="CC10" i="38"/>
  <c r="CB10" i="38"/>
  <c r="CD10" i="38" s="1"/>
  <c r="CA10" i="38"/>
  <c r="BX10" i="38"/>
  <c r="BU10" i="38"/>
  <c r="BR10" i="38"/>
  <c r="BO10" i="38"/>
  <c r="BL10" i="38"/>
  <c r="BI10" i="38"/>
  <c r="BF10" i="38"/>
  <c r="BC10" i="38"/>
  <c r="AZ10" i="38"/>
  <c r="AW10" i="38"/>
  <c r="AT10" i="38"/>
  <c r="AQ10" i="38"/>
  <c r="AN10" i="38"/>
  <c r="AK10" i="38"/>
  <c r="AH10" i="38"/>
  <c r="AE10" i="38"/>
  <c r="AB10" i="38"/>
  <c r="Y10" i="38"/>
  <c r="V10" i="38"/>
  <c r="S10" i="38"/>
  <c r="P10" i="38"/>
  <c r="M10" i="38"/>
  <c r="J10" i="38"/>
  <c r="G10" i="38"/>
  <c r="D10" i="38"/>
  <c r="CC9" i="38"/>
  <c r="CB9" i="38"/>
  <c r="CD9" i="38" s="1"/>
  <c r="CA9" i="38"/>
  <c r="BX9" i="38"/>
  <c r="BU9" i="38"/>
  <c r="BR9" i="38"/>
  <c r="BO9" i="38"/>
  <c r="BL9" i="38"/>
  <c r="BI9" i="38"/>
  <c r="BF9" i="38"/>
  <c r="BC9" i="38"/>
  <c r="AZ9" i="38"/>
  <c r="AW9" i="38"/>
  <c r="AT9" i="38"/>
  <c r="AQ9" i="38"/>
  <c r="AN9" i="38"/>
  <c r="AK9" i="38"/>
  <c r="AH9" i="38"/>
  <c r="AE9" i="38"/>
  <c r="AB9" i="38"/>
  <c r="Y9" i="38"/>
  <c r="V9" i="38"/>
  <c r="S9" i="38"/>
  <c r="P9" i="38"/>
  <c r="M9" i="38"/>
  <c r="J9" i="38"/>
  <c r="G9" i="38"/>
  <c r="D9" i="38"/>
  <c r="CC8" i="38"/>
  <c r="CB8" i="38"/>
  <c r="CD8" i="38" s="1"/>
  <c r="CA8" i="38"/>
  <c r="BX8" i="38"/>
  <c r="BU8" i="38"/>
  <c r="BR8" i="38"/>
  <c r="BO8" i="38"/>
  <c r="BL8" i="38"/>
  <c r="BI8" i="38"/>
  <c r="BF8" i="38"/>
  <c r="BC8" i="38"/>
  <c r="AZ8" i="38"/>
  <c r="AW8" i="38"/>
  <c r="AT8" i="38"/>
  <c r="AQ8" i="38"/>
  <c r="AN8" i="38"/>
  <c r="AK8" i="38"/>
  <c r="AH8" i="38"/>
  <c r="AE8" i="38"/>
  <c r="AB8" i="38"/>
  <c r="Y8" i="38"/>
  <c r="V8" i="38"/>
  <c r="S8" i="38"/>
  <c r="P8" i="38"/>
  <c r="M8" i="38"/>
  <c r="J8" i="38"/>
  <c r="G8" i="38"/>
  <c r="D8" i="38"/>
  <c r="CC7" i="38"/>
  <c r="CB7" i="38"/>
  <c r="CD7" i="38" s="1"/>
  <c r="CA7" i="38"/>
  <c r="BX7" i="38"/>
  <c r="BU7" i="38"/>
  <c r="BR7" i="38"/>
  <c r="BO7" i="38"/>
  <c r="BL7" i="38"/>
  <c r="BI7" i="38"/>
  <c r="BF7" i="38"/>
  <c r="BC7" i="38"/>
  <c r="AZ7" i="38"/>
  <c r="AW7" i="38"/>
  <c r="AT7" i="38"/>
  <c r="AQ7" i="38"/>
  <c r="AN7" i="38"/>
  <c r="AK7" i="38"/>
  <c r="AH7" i="38"/>
  <c r="AE7" i="38"/>
  <c r="AB7" i="38"/>
  <c r="Y7" i="38"/>
  <c r="V7" i="38"/>
  <c r="S7" i="38"/>
  <c r="P7" i="38"/>
  <c r="M7" i="38"/>
  <c r="J7" i="38"/>
  <c r="G7" i="38"/>
  <c r="D7" i="38"/>
  <c r="CC6" i="38"/>
  <c r="CB6" i="38"/>
  <c r="CD6" i="38" s="1"/>
  <c r="CA6" i="38"/>
  <c r="BX6" i="38"/>
  <c r="BU6" i="38"/>
  <c r="BR6" i="38"/>
  <c r="BO6" i="38"/>
  <c r="BL6" i="38"/>
  <c r="BI6" i="38"/>
  <c r="BF6" i="38"/>
  <c r="BC6" i="38"/>
  <c r="AZ6" i="38"/>
  <c r="AW6" i="38"/>
  <c r="AT6" i="38"/>
  <c r="AQ6" i="38"/>
  <c r="AN6" i="38"/>
  <c r="AK6" i="38"/>
  <c r="AH6" i="38"/>
  <c r="AE6" i="38"/>
  <c r="AB6" i="38"/>
  <c r="Y6" i="38"/>
  <c r="V6" i="38"/>
  <c r="S6" i="38"/>
  <c r="P6" i="38"/>
  <c r="M6" i="38"/>
  <c r="J6" i="38"/>
  <c r="G6" i="38"/>
  <c r="D6" i="38"/>
  <c r="BQ28" i="37"/>
  <c r="BJ28" i="37"/>
  <c r="BD28" i="37"/>
  <c r="AS28" i="37"/>
  <c r="AL28" i="37"/>
  <c r="AF28" i="37"/>
  <c r="U28" i="37"/>
  <c r="CA27" i="37"/>
  <c r="BZ27" i="37"/>
  <c r="BZ28" i="37" s="1"/>
  <c r="BY27" i="37"/>
  <c r="BY28" i="37" s="1"/>
  <c r="BW27" i="37"/>
  <c r="BW28" i="37" s="1"/>
  <c r="BV27" i="37"/>
  <c r="BV28" i="37" s="1"/>
  <c r="BT27" i="37"/>
  <c r="BT28" i="37" s="1"/>
  <c r="BS27" i="37"/>
  <c r="BS28" i="37" s="1"/>
  <c r="BQ27" i="37"/>
  <c r="BP27" i="37"/>
  <c r="BR27" i="37" s="1"/>
  <c r="BN27" i="37"/>
  <c r="BN28" i="37" s="1"/>
  <c r="BM27" i="37"/>
  <c r="BM28" i="37" s="1"/>
  <c r="BL27" i="37"/>
  <c r="BK27" i="37"/>
  <c r="BK28" i="37" s="1"/>
  <c r="BJ27" i="37"/>
  <c r="BH27" i="37"/>
  <c r="BH28" i="37" s="1"/>
  <c r="BG27" i="37"/>
  <c r="BG28" i="37" s="1"/>
  <c r="BE27" i="37"/>
  <c r="BE28" i="37" s="1"/>
  <c r="BD27" i="37"/>
  <c r="BB27" i="37"/>
  <c r="BB28" i="37" s="1"/>
  <c r="BA27" i="37"/>
  <c r="BA28" i="37" s="1"/>
  <c r="AZ27" i="37"/>
  <c r="AY27" i="37"/>
  <c r="AY28" i="37" s="1"/>
  <c r="AX27" i="37"/>
  <c r="AX28" i="37" s="1"/>
  <c r="AV27" i="37"/>
  <c r="AV28" i="37" s="1"/>
  <c r="AU27" i="37"/>
  <c r="AU28" i="37" s="1"/>
  <c r="AS27" i="37"/>
  <c r="AR27" i="37"/>
  <c r="AP27" i="37"/>
  <c r="AP28" i="37" s="1"/>
  <c r="AO27" i="37"/>
  <c r="AO28" i="37" s="1"/>
  <c r="AM27" i="37"/>
  <c r="AM28" i="37" s="1"/>
  <c r="AL27" i="37"/>
  <c r="AN27" i="37" s="1"/>
  <c r="AJ27" i="37"/>
  <c r="AJ28" i="37" s="1"/>
  <c r="AI27" i="37"/>
  <c r="AI28" i="37" s="1"/>
  <c r="AG27" i="37"/>
  <c r="AG28" i="37" s="1"/>
  <c r="AF27" i="37"/>
  <c r="AH27" i="37" s="1"/>
  <c r="AD27" i="37"/>
  <c r="AD28" i="37" s="1"/>
  <c r="AC27" i="37"/>
  <c r="AC28" i="37" s="1"/>
  <c r="AA27" i="37"/>
  <c r="AA28" i="37" s="1"/>
  <c r="Z27" i="37"/>
  <c r="AB27" i="37" s="1"/>
  <c r="X27" i="37"/>
  <c r="X28" i="37" s="1"/>
  <c r="W27" i="37"/>
  <c r="W28" i="37" s="1"/>
  <c r="U27" i="37"/>
  <c r="T27" i="37"/>
  <c r="T28" i="37" s="1"/>
  <c r="S27" i="37"/>
  <c r="R27" i="37"/>
  <c r="R28" i="37" s="1"/>
  <c r="Q27" i="37"/>
  <c r="Q28" i="37" s="1"/>
  <c r="P27" i="37"/>
  <c r="O27" i="37"/>
  <c r="O28" i="37" s="1"/>
  <c r="N27" i="37"/>
  <c r="N28" i="37" s="1"/>
  <c r="L27" i="37"/>
  <c r="L28" i="37" s="1"/>
  <c r="K27" i="37"/>
  <c r="K28" i="37" s="1"/>
  <c r="I27" i="37"/>
  <c r="I28" i="37" s="1"/>
  <c r="H27" i="37"/>
  <c r="J27" i="37" s="1"/>
  <c r="F27" i="37"/>
  <c r="F28" i="37" s="1"/>
  <c r="E27" i="37"/>
  <c r="E28" i="37" s="1"/>
  <c r="C27" i="37"/>
  <c r="C28" i="37" s="1"/>
  <c r="B27" i="37"/>
  <c r="B28" i="37" s="1"/>
  <c r="CC26" i="37"/>
  <c r="CB26" i="37"/>
  <c r="CA26" i="37"/>
  <c r="BX26" i="37"/>
  <c r="BU26" i="37"/>
  <c r="BR26" i="37"/>
  <c r="BO26" i="37"/>
  <c r="BL26" i="37"/>
  <c r="BI26" i="37"/>
  <c r="BF26" i="37"/>
  <c r="BC26" i="37"/>
  <c r="AZ26" i="37"/>
  <c r="AW26" i="37"/>
  <c r="AT26" i="37"/>
  <c r="AQ26" i="37"/>
  <c r="AN26" i="37"/>
  <c r="AK26" i="37"/>
  <c r="AH26" i="37"/>
  <c r="AE26" i="37"/>
  <c r="AB26" i="37"/>
  <c r="Y26" i="37"/>
  <c r="V26" i="37"/>
  <c r="S26" i="37"/>
  <c r="P26" i="37"/>
  <c r="M26" i="37"/>
  <c r="J26" i="37"/>
  <c r="G26" i="37"/>
  <c r="D26" i="37"/>
  <c r="CC25" i="37"/>
  <c r="CB25" i="37"/>
  <c r="CA25" i="37"/>
  <c r="BX25" i="37"/>
  <c r="BU25" i="37"/>
  <c r="BR25" i="37"/>
  <c r="BO25" i="37"/>
  <c r="BL25" i="37"/>
  <c r="BI25" i="37"/>
  <c r="BF25" i="37"/>
  <c r="BC25" i="37"/>
  <c r="AZ25" i="37"/>
  <c r="AW25" i="37"/>
  <c r="AT25" i="37"/>
  <c r="AQ25" i="37"/>
  <c r="AN25" i="37"/>
  <c r="AK25" i="37"/>
  <c r="AH25" i="37"/>
  <c r="AE25" i="37"/>
  <c r="AB25" i="37"/>
  <c r="Y25" i="37"/>
  <c r="V25" i="37"/>
  <c r="S25" i="37"/>
  <c r="P25" i="37"/>
  <c r="M25" i="37"/>
  <c r="J25" i="37"/>
  <c r="G25" i="37"/>
  <c r="D25" i="37"/>
  <c r="CC24" i="37"/>
  <c r="CB24" i="37"/>
  <c r="CA24" i="37"/>
  <c r="BX24" i="37"/>
  <c r="BU24" i="37"/>
  <c r="BR24" i="37"/>
  <c r="BO24" i="37"/>
  <c r="BL24" i="37"/>
  <c r="BI24" i="37"/>
  <c r="BF24" i="37"/>
  <c r="BC24" i="37"/>
  <c r="AZ24" i="37"/>
  <c r="AW24" i="37"/>
  <c r="AT24" i="37"/>
  <c r="AQ24" i="37"/>
  <c r="AN24" i="37"/>
  <c r="AK24" i="37"/>
  <c r="AH24" i="37"/>
  <c r="AE24" i="37"/>
  <c r="AB24" i="37"/>
  <c r="Y24" i="37"/>
  <c r="V24" i="37"/>
  <c r="S24" i="37"/>
  <c r="P24" i="37"/>
  <c r="M24" i="37"/>
  <c r="J24" i="37"/>
  <c r="G24" i="37"/>
  <c r="D24" i="37"/>
  <c r="CC23" i="37"/>
  <c r="CB23" i="37"/>
  <c r="CA23" i="37"/>
  <c r="BX23" i="37"/>
  <c r="BU23" i="37"/>
  <c r="BR23" i="37"/>
  <c r="BO23" i="37"/>
  <c r="BL23" i="37"/>
  <c r="BI23" i="37"/>
  <c r="BF23" i="37"/>
  <c r="BC23" i="37"/>
  <c r="AZ23" i="37"/>
  <c r="AW23" i="37"/>
  <c r="AT23" i="37"/>
  <c r="AQ23" i="37"/>
  <c r="AN23" i="37"/>
  <c r="AK23" i="37"/>
  <c r="AH23" i="37"/>
  <c r="AE23" i="37"/>
  <c r="AB23" i="37"/>
  <c r="Y23" i="37"/>
  <c r="V23" i="37"/>
  <c r="S23" i="37"/>
  <c r="P23" i="37"/>
  <c r="M23" i="37"/>
  <c r="J23" i="37"/>
  <c r="G23" i="37"/>
  <c r="D23" i="37"/>
  <c r="CC22" i="37"/>
  <c r="CB22" i="37"/>
  <c r="CA22" i="37"/>
  <c r="BX22" i="37"/>
  <c r="BU22" i="37"/>
  <c r="BR22" i="37"/>
  <c r="BO22" i="37"/>
  <c r="BL22" i="37"/>
  <c r="BI22" i="37"/>
  <c r="BF22" i="37"/>
  <c r="BC22" i="37"/>
  <c r="AZ22" i="37"/>
  <c r="AW22" i="37"/>
  <c r="AT22" i="37"/>
  <c r="AQ22" i="37"/>
  <c r="AN22" i="37"/>
  <c r="AK22" i="37"/>
  <c r="AH22" i="37"/>
  <c r="AE22" i="37"/>
  <c r="AB22" i="37"/>
  <c r="Y22" i="37"/>
  <c r="V22" i="37"/>
  <c r="S22" i="37"/>
  <c r="P22" i="37"/>
  <c r="M22" i="37"/>
  <c r="J22" i="37"/>
  <c r="G22" i="37"/>
  <c r="D22" i="37"/>
  <c r="CC21" i="37"/>
  <c r="CB21" i="37"/>
  <c r="CA21" i="37"/>
  <c r="BX21" i="37"/>
  <c r="BU21" i="37"/>
  <c r="BR21" i="37"/>
  <c r="BO21" i="37"/>
  <c r="BL21" i="37"/>
  <c r="BI21" i="37"/>
  <c r="BF21" i="37"/>
  <c r="BC21" i="37"/>
  <c r="AZ21" i="37"/>
  <c r="AW21" i="37"/>
  <c r="AT21" i="37"/>
  <c r="AQ21" i="37"/>
  <c r="AN21" i="37"/>
  <c r="AK21" i="37"/>
  <c r="AH21" i="37"/>
  <c r="AE21" i="37"/>
  <c r="AB21" i="37"/>
  <c r="Y21" i="37"/>
  <c r="V21" i="37"/>
  <c r="S21" i="37"/>
  <c r="P21" i="37"/>
  <c r="M21" i="37"/>
  <c r="J21" i="37"/>
  <c r="G21" i="37"/>
  <c r="D21" i="37"/>
  <c r="CC20" i="37"/>
  <c r="CB20" i="37"/>
  <c r="CA20" i="37"/>
  <c r="BX20" i="37"/>
  <c r="BU20" i="37"/>
  <c r="BR20" i="37"/>
  <c r="BO20" i="37"/>
  <c r="BL20" i="37"/>
  <c r="BI20" i="37"/>
  <c r="BF20" i="37"/>
  <c r="BC20" i="37"/>
  <c r="AZ20" i="37"/>
  <c r="AW20" i="37"/>
  <c r="AT20" i="37"/>
  <c r="AQ20" i="37"/>
  <c r="AN20" i="37"/>
  <c r="AK20" i="37"/>
  <c r="AH20" i="37"/>
  <c r="AE20" i="37"/>
  <c r="AB20" i="37"/>
  <c r="Y20" i="37"/>
  <c r="V20" i="37"/>
  <c r="S20" i="37"/>
  <c r="P20" i="37"/>
  <c r="M20" i="37"/>
  <c r="J20" i="37"/>
  <c r="G20" i="37"/>
  <c r="D20" i="37"/>
  <c r="CC19" i="37"/>
  <c r="CB19" i="37"/>
  <c r="CA19" i="37"/>
  <c r="BX19" i="37"/>
  <c r="BU19" i="37"/>
  <c r="BR19" i="37"/>
  <c r="BO19" i="37"/>
  <c r="BL19" i="37"/>
  <c r="BI19" i="37"/>
  <c r="BF19" i="37"/>
  <c r="BC19" i="37"/>
  <c r="AZ19" i="37"/>
  <c r="AW19" i="37"/>
  <c r="AT19" i="37"/>
  <c r="AQ19" i="37"/>
  <c r="AN19" i="37"/>
  <c r="AK19" i="37"/>
  <c r="AH19" i="37"/>
  <c r="AE19" i="37"/>
  <c r="AB19" i="37"/>
  <c r="Y19" i="37"/>
  <c r="V19" i="37"/>
  <c r="S19" i="37"/>
  <c r="P19" i="37"/>
  <c r="M19" i="37"/>
  <c r="J19" i="37"/>
  <c r="G19" i="37"/>
  <c r="D19" i="37"/>
  <c r="CC18" i="37"/>
  <c r="CB18" i="37"/>
  <c r="CA18" i="37"/>
  <c r="BX18" i="37"/>
  <c r="BU18" i="37"/>
  <c r="BR18" i="37"/>
  <c r="BO18" i="37"/>
  <c r="BL18" i="37"/>
  <c r="BI18" i="37"/>
  <c r="BF18" i="37"/>
  <c r="BC18" i="37"/>
  <c r="AZ18" i="37"/>
  <c r="AW18" i="37"/>
  <c r="AT18" i="37"/>
  <c r="AQ18" i="37"/>
  <c r="AN18" i="37"/>
  <c r="AK18" i="37"/>
  <c r="AH18" i="37"/>
  <c r="AE18" i="37"/>
  <c r="AB18" i="37"/>
  <c r="Y18" i="37"/>
  <c r="V18" i="37"/>
  <c r="S18" i="37"/>
  <c r="P18" i="37"/>
  <c r="M18" i="37"/>
  <c r="J18" i="37"/>
  <c r="G18" i="37"/>
  <c r="D18" i="37"/>
  <c r="CC17" i="37"/>
  <c r="CB17" i="37"/>
  <c r="CA17" i="37"/>
  <c r="BX17" i="37"/>
  <c r="BU17" i="37"/>
  <c r="BR17" i="37"/>
  <c r="BO17" i="37"/>
  <c r="BL17" i="37"/>
  <c r="BI17" i="37"/>
  <c r="BF17" i="37"/>
  <c r="BC17" i="37"/>
  <c r="AZ17" i="37"/>
  <c r="AW17" i="37"/>
  <c r="AT17" i="37"/>
  <c r="AQ17" i="37"/>
  <c r="AN17" i="37"/>
  <c r="AK17" i="37"/>
  <c r="AH17" i="37"/>
  <c r="AE17" i="37"/>
  <c r="AB17" i="37"/>
  <c r="Y17" i="37"/>
  <c r="V17" i="37"/>
  <c r="S17" i="37"/>
  <c r="P17" i="37"/>
  <c r="M17" i="37"/>
  <c r="J17" i="37"/>
  <c r="G17" i="37"/>
  <c r="D17" i="37"/>
  <c r="CC16" i="37"/>
  <c r="CB16" i="37"/>
  <c r="CA16" i="37"/>
  <c r="BX16" i="37"/>
  <c r="BU16" i="37"/>
  <c r="BR16" i="37"/>
  <c r="BO16" i="37"/>
  <c r="BL16" i="37"/>
  <c r="BI16" i="37"/>
  <c r="BF16" i="37"/>
  <c r="BC16" i="37"/>
  <c r="AZ16" i="37"/>
  <c r="AW16" i="37"/>
  <c r="AT16" i="37"/>
  <c r="AQ16" i="37"/>
  <c r="AN16" i="37"/>
  <c r="AK16" i="37"/>
  <c r="AH16" i="37"/>
  <c r="AE16" i="37"/>
  <c r="AB16" i="37"/>
  <c r="Y16" i="37"/>
  <c r="V16" i="37"/>
  <c r="S16" i="37"/>
  <c r="P16" i="37"/>
  <c r="M16" i="37"/>
  <c r="J16" i="37"/>
  <c r="G16" i="37"/>
  <c r="D16" i="37"/>
  <c r="CC15" i="37"/>
  <c r="CB15" i="37"/>
  <c r="CA15" i="37"/>
  <c r="BX15" i="37"/>
  <c r="BU15" i="37"/>
  <c r="BR15" i="37"/>
  <c r="BO15" i="37"/>
  <c r="BL15" i="37"/>
  <c r="BI15" i="37"/>
  <c r="BF15" i="37"/>
  <c r="BC15" i="37"/>
  <c r="AZ15" i="37"/>
  <c r="AW15" i="37"/>
  <c r="AT15" i="37"/>
  <c r="AQ15" i="37"/>
  <c r="AN15" i="37"/>
  <c r="AK15" i="37"/>
  <c r="AH15" i="37"/>
  <c r="AE15" i="37"/>
  <c r="AB15" i="37"/>
  <c r="Y15" i="37"/>
  <c r="V15" i="37"/>
  <c r="S15" i="37"/>
  <c r="P15" i="37"/>
  <c r="M15" i="37"/>
  <c r="J15" i="37"/>
  <c r="G15" i="37"/>
  <c r="D15" i="37"/>
  <c r="CC14" i="37"/>
  <c r="CB14" i="37"/>
  <c r="CA14" i="37"/>
  <c r="BX14" i="37"/>
  <c r="BU14" i="37"/>
  <c r="BR14" i="37"/>
  <c r="BO14" i="37"/>
  <c r="BL14" i="37"/>
  <c r="BI14" i="37"/>
  <c r="BF14" i="37"/>
  <c r="BC14" i="37"/>
  <c r="AZ14" i="37"/>
  <c r="AW14" i="37"/>
  <c r="AT14" i="37"/>
  <c r="AQ14" i="37"/>
  <c r="AN14" i="37"/>
  <c r="AK14" i="37"/>
  <c r="AH14" i="37"/>
  <c r="AE14" i="37"/>
  <c r="AB14" i="37"/>
  <c r="Y14" i="37"/>
  <c r="V14" i="37"/>
  <c r="S14" i="37"/>
  <c r="P14" i="37"/>
  <c r="M14" i="37"/>
  <c r="J14" i="37"/>
  <c r="G14" i="37"/>
  <c r="D14" i="37"/>
  <c r="CC13" i="37"/>
  <c r="CC27" i="37" s="1"/>
  <c r="CB13" i="37"/>
  <c r="CA13" i="37"/>
  <c r="BX13" i="37"/>
  <c r="BU13" i="37"/>
  <c r="BR13" i="37"/>
  <c r="BO13" i="37"/>
  <c r="BL13" i="37"/>
  <c r="BI13" i="37"/>
  <c r="BF13" i="37"/>
  <c r="BC13" i="37"/>
  <c r="AZ13" i="37"/>
  <c r="AW13" i="37"/>
  <c r="AT13" i="37"/>
  <c r="AQ13" i="37"/>
  <c r="AN13" i="37"/>
  <c r="AK13" i="37"/>
  <c r="AH13" i="37"/>
  <c r="AE13" i="37"/>
  <c r="AB13" i="37"/>
  <c r="Y13" i="37"/>
  <c r="V13" i="37"/>
  <c r="S13" i="37"/>
  <c r="P13" i="37"/>
  <c r="M13" i="37"/>
  <c r="J13" i="37"/>
  <c r="G13" i="37"/>
  <c r="D13" i="37"/>
  <c r="CC12" i="37"/>
  <c r="CB12" i="37"/>
  <c r="CA12" i="37"/>
  <c r="BX12" i="37"/>
  <c r="BU12" i="37"/>
  <c r="BR12" i="37"/>
  <c r="BO12" i="37"/>
  <c r="BL12" i="37"/>
  <c r="BI12" i="37"/>
  <c r="BF12" i="37"/>
  <c r="BC12" i="37"/>
  <c r="AZ12" i="37"/>
  <c r="AW12" i="37"/>
  <c r="AT12" i="37"/>
  <c r="AQ12" i="37"/>
  <c r="AN12" i="37"/>
  <c r="AK12" i="37"/>
  <c r="AH12" i="37"/>
  <c r="AE12" i="37"/>
  <c r="AB12" i="37"/>
  <c r="Y12" i="37"/>
  <c r="V12" i="37"/>
  <c r="S12" i="37"/>
  <c r="P12" i="37"/>
  <c r="M12" i="37"/>
  <c r="J12" i="37"/>
  <c r="G12" i="37"/>
  <c r="D12" i="37"/>
  <c r="CC11" i="37"/>
  <c r="CB11" i="37"/>
  <c r="CA11" i="37"/>
  <c r="BX11" i="37"/>
  <c r="BU11" i="37"/>
  <c r="BR11" i="37"/>
  <c r="BO11" i="37"/>
  <c r="BL11" i="37"/>
  <c r="BI11" i="37"/>
  <c r="BF11" i="37"/>
  <c r="BC11" i="37"/>
  <c r="AZ11" i="37"/>
  <c r="AW11" i="37"/>
  <c r="AT11" i="37"/>
  <c r="AQ11" i="37"/>
  <c r="AN11" i="37"/>
  <c r="AK11" i="37"/>
  <c r="AH11" i="37"/>
  <c r="AE11" i="37"/>
  <c r="AB11" i="37"/>
  <c r="Y11" i="37"/>
  <c r="V11" i="37"/>
  <c r="S11" i="37"/>
  <c r="P11" i="37"/>
  <c r="M11" i="37"/>
  <c r="J11" i="37"/>
  <c r="G11" i="37"/>
  <c r="D11" i="37"/>
  <c r="CC10" i="37"/>
  <c r="CB10" i="37"/>
  <c r="CA10" i="37"/>
  <c r="BX10" i="37"/>
  <c r="BU10" i="37"/>
  <c r="BR10" i="37"/>
  <c r="BO10" i="37"/>
  <c r="BL10" i="37"/>
  <c r="BI10" i="37"/>
  <c r="BF10" i="37"/>
  <c r="BC10" i="37"/>
  <c r="AZ10" i="37"/>
  <c r="AW10" i="37"/>
  <c r="AT10" i="37"/>
  <c r="AQ10" i="37"/>
  <c r="AN10" i="37"/>
  <c r="AK10" i="37"/>
  <c r="AH10" i="37"/>
  <c r="AE10" i="37"/>
  <c r="AB10" i="37"/>
  <c r="Y10" i="37"/>
  <c r="V10" i="37"/>
  <c r="S10" i="37"/>
  <c r="P10" i="37"/>
  <c r="M10" i="37"/>
  <c r="J10" i="37"/>
  <c r="G10" i="37"/>
  <c r="D10" i="37"/>
  <c r="CC9" i="37"/>
  <c r="CB9" i="37"/>
  <c r="CA9" i="37"/>
  <c r="BX9" i="37"/>
  <c r="BU9" i="37"/>
  <c r="BR9" i="37"/>
  <c r="BO9" i="37"/>
  <c r="BL9" i="37"/>
  <c r="BI9" i="37"/>
  <c r="BF9" i="37"/>
  <c r="BC9" i="37"/>
  <c r="AZ9" i="37"/>
  <c r="AW9" i="37"/>
  <c r="AT9" i="37"/>
  <c r="AQ9" i="37"/>
  <c r="AN9" i="37"/>
  <c r="AK9" i="37"/>
  <c r="AH9" i="37"/>
  <c r="AE9" i="37"/>
  <c r="AB9" i="37"/>
  <c r="Y9" i="37"/>
  <c r="V9" i="37"/>
  <c r="S9" i="37"/>
  <c r="P9" i="37"/>
  <c r="M9" i="37"/>
  <c r="J9" i="37"/>
  <c r="G9" i="37"/>
  <c r="D9" i="37"/>
  <c r="CC8" i="37"/>
  <c r="CB8" i="37"/>
  <c r="CA8" i="37"/>
  <c r="BX8" i="37"/>
  <c r="BU8" i="37"/>
  <c r="BR8" i="37"/>
  <c r="BO8" i="37"/>
  <c r="BL8" i="37"/>
  <c r="BI8" i="37"/>
  <c r="BF8" i="37"/>
  <c r="BC8" i="37"/>
  <c r="AZ8" i="37"/>
  <c r="AW8" i="37"/>
  <c r="AT8" i="37"/>
  <c r="AQ8" i="37"/>
  <c r="AN8" i="37"/>
  <c r="AK8" i="37"/>
  <c r="AH8" i="37"/>
  <c r="AE8" i="37"/>
  <c r="AB8" i="37"/>
  <c r="Y8" i="37"/>
  <c r="V8" i="37"/>
  <c r="S8" i="37"/>
  <c r="P8" i="37"/>
  <c r="M8" i="37"/>
  <c r="J8" i="37"/>
  <c r="G8" i="37"/>
  <c r="D8" i="37"/>
  <c r="CC7" i="37"/>
  <c r="CB7" i="37"/>
  <c r="CA7" i="37"/>
  <c r="BX7" i="37"/>
  <c r="BU7" i="37"/>
  <c r="BR7" i="37"/>
  <c r="BO7" i="37"/>
  <c r="BL7" i="37"/>
  <c r="BI7" i="37"/>
  <c r="BF7" i="37"/>
  <c r="BC7" i="37"/>
  <c r="AZ7" i="37"/>
  <c r="AW7" i="37"/>
  <c r="AT7" i="37"/>
  <c r="AQ7" i="37"/>
  <c r="AN7" i="37"/>
  <c r="AK7" i="37"/>
  <c r="AH7" i="37"/>
  <c r="AE7" i="37"/>
  <c r="AB7" i="37"/>
  <c r="Y7" i="37"/>
  <c r="V7" i="37"/>
  <c r="S7" i="37"/>
  <c r="P7" i="37"/>
  <c r="M7" i="37"/>
  <c r="J7" i="37"/>
  <c r="G7" i="37"/>
  <c r="D7" i="37"/>
  <c r="CC6" i="37"/>
  <c r="CB6" i="37"/>
  <c r="CA6" i="37"/>
  <c r="BX6" i="37"/>
  <c r="BU6" i="37"/>
  <c r="BR6" i="37"/>
  <c r="BO6" i="37"/>
  <c r="BL6" i="37"/>
  <c r="BI6" i="37"/>
  <c r="BF6" i="37"/>
  <c r="BC6" i="37"/>
  <c r="AZ6" i="37"/>
  <c r="AW6" i="37"/>
  <c r="AT6" i="37"/>
  <c r="AQ6" i="37"/>
  <c r="AN6" i="37"/>
  <c r="AK6" i="37"/>
  <c r="AH6" i="37"/>
  <c r="AE6" i="37"/>
  <c r="AB6" i="37"/>
  <c r="Y6" i="37"/>
  <c r="V6" i="37"/>
  <c r="S6" i="37"/>
  <c r="P6" i="37"/>
  <c r="M6" i="37"/>
  <c r="J6" i="37"/>
  <c r="G6" i="37"/>
  <c r="D6" i="37"/>
  <c r="AZ27" i="46" l="1"/>
  <c r="J27" i="46"/>
  <c r="BX27" i="46"/>
  <c r="AB27" i="46"/>
  <c r="BR27" i="46"/>
  <c r="BP28" i="46"/>
  <c r="BO27" i="46"/>
  <c r="BL27" i="46"/>
  <c r="BC27" i="46"/>
  <c r="AX28" i="46"/>
  <c r="AR28" i="46"/>
  <c r="AQ27" i="46"/>
  <c r="AN27" i="46"/>
  <c r="AF28" i="46"/>
  <c r="AE27" i="46"/>
  <c r="V27" i="46"/>
  <c r="S27" i="46"/>
  <c r="P27" i="46"/>
  <c r="CD21" i="46"/>
  <c r="H28" i="46"/>
  <c r="G27" i="46"/>
  <c r="CD18" i="46"/>
  <c r="CD19" i="46"/>
  <c r="CD20" i="46"/>
  <c r="CD22" i="46"/>
  <c r="CD23" i="46"/>
  <c r="CD24" i="46"/>
  <c r="CD26" i="46"/>
  <c r="D27" i="46"/>
  <c r="CA27" i="46"/>
  <c r="CD16" i="46"/>
  <c r="CD17" i="46"/>
  <c r="CD25" i="46"/>
  <c r="CD13" i="46"/>
  <c r="CD14" i="46"/>
  <c r="CD15" i="46"/>
  <c r="CB27" i="46"/>
  <c r="CC27" i="46"/>
  <c r="CD6" i="46"/>
  <c r="CD7" i="46"/>
  <c r="CD11" i="46"/>
  <c r="CD12" i="46"/>
  <c r="CD8" i="46"/>
  <c r="CD9" i="46"/>
  <c r="CD10" i="46"/>
  <c r="CD26" i="44"/>
  <c r="CD20" i="44"/>
  <c r="CD21" i="44"/>
  <c r="CD22" i="44"/>
  <c r="CD23" i="44"/>
  <c r="CD24" i="44"/>
  <c r="CD25" i="44"/>
  <c r="CD14" i="44"/>
  <c r="CD15" i="44"/>
  <c r="CD16" i="44"/>
  <c r="CD17" i="44"/>
  <c r="CD18" i="44"/>
  <c r="CD19" i="44"/>
  <c r="CD13" i="44"/>
  <c r="CD11" i="44"/>
  <c r="CD7" i="45"/>
  <c r="CD11" i="45"/>
  <c r="CD12" i="45"/>
  <c r="CD9" i="45"/>
  <c r="CD6" i="45"/>
  <c r="CD8" i="45"/>
  <c r="CD10" i="45"/>
  <c r="CD12" i="44"/>
  <c r="CD6" i="44"/>
  <c r="CD7" i="44"/>
  <c r="CD8" i="44"/>
  <c r="CD9" i="44"/>
  <c r="CD10" i="44"/>
  <c r="D27" i="43"/>
  <c r="J27" i="43"/>
  <c r="P27" i="43"/>
  <c r="AE27" i="43"/>
  <c r="N28" i="43"/>
  <c r="AQ27" i="42"/>
  <c r="BF27" i="42"/>
  <c r="BR27" i="42"/>
  <c r="G27" i="42"/>
  <c r="BP28" i="42"/>
  <c r="D27" i="42"/>
  <c r="J27" i="42"/>
  <c r="P27" i="42"/>
  <c r="V27" i="42"/>
  <c r="AE27" i="42"/>
  <c r="E28" i="41"/>
  <c r="E32" i="41"/>
  <c r="Q28" i="41"/>
  <c r="Q32" i="41"/>
  <c r="AC28" i="41"/>
  <c r="AC32" i="41"/>
  <c r="AO28" i="41"/>
  <c r="AO32" i="41"/>
  <c r="BA28" i="41"/>
  <c r="BA32" i="41"/>
  <c r="BM28" i="41"/>
  <c r="BM32" i="41"/>
  <c r="BY28" i="41"/>
  <c r="BY32" i="41"/>
  <c r="L28" i="41"/>
  <c r="L32" i="41"/>
  <c r="X28" i="41"/>
  <c r="X32" i="41"/>
  <c r="AJ28" i="41"/>
  <c r="AJ32" i="41"/>
  <c r="AV28" i="41"/>
  <c r="AV32" i="41"/>
  <c r="BH28" i="41"/>
  <c r="BH32" i="41"/>
  <c r="BT28" i="41"/>
  <c r="BT32" i="41"/>
  <c r="J27" i="41"/>
  <c r="H32" i="41"/>
  <c r="N28" i="41"/>
  <c r="N32" i="41"/>
  <c r="Z28" i="41"/>
  <c r="Z32" i="41"/>
  <c r="AH27" i="41"/>
  <c r="AF32" i="41"/>
  <c r="AL28" i="41"/>
  <c r="AL32" i="41"/>
  <c r="AR28" i="41"/>
  <c r="AR32" i="41"/>
  <c r="BJ28" i="41"/>
  <c r="BJ32" i="41"/>
  <c r="BP28" i="41"/>
  <c r="BP32" i="41"/>
  <c r="K28" i="41"/>
  <c r="K32" i="41"/>
  <c r="W28" i="41"/>
  <c r="W32" i="41"/>
  <c r="AI28" i="41"/>
  <c r="AI32" i="41"/>
  <c r="AU28" i="41"/>
  <c r="AU32" i="41"/>
  <c r="BG28" i="41"/>
  <c r="BG32" i="41"/>
  <c r="BS28" i="41"/>
  <c r="BS32" i="41"/>
  <c r="F28" i="41"/>
  <c r="F32" i="41"/>
  <c r="R28" i="41"/>
  <c r="R32" i="41"/>
  <c r="AD28" i="41"/>
  <c r="AD32" i="41"/>
  <c r="AP28" i="41"/>
  <c r="AP32" i="41"/>
  <c r="BB28" i="41"/>
  <c r="BB32" i="41"/>
  <c r="BN28" i="41"/>
  <c r="BN32" i="41"/>
  <c r="BZ28" i="41"/>
  <c r="BZ32" i="41"/>
  <c r="I28" i="41"/>
  <c r="I32" i="41"/>
  <c r="O28" i="41"/>
  <c r="O32" i="41"/>
  <c r="U28" i="41"/>
  <c r="U32" i="41"/>
  <c r="AA28" i="41"/>
  <c r="AA32" i="41"/>
  <c r="AG28" i="41"/>
  <c r="AG32" i="41"/>
  <c r="AM28" i="41"/>
  <c r="AM32" i="41"/>
  <c r="AS28" i="41"/>
  <c r="AS32" i="41"/>
  <c r="AY28" i="41"/>
  <c r="AY32" i="41"/>
  <c r="BE28" i="41"/>
  <c r="BE32" i="41"/>
  <c r="BF32" i="41" s="1"/>
  <c r="BK28" i="41"/>
  <c r="BK32" i="41"/>
  <c r="BQ28" i="41"/>
  <c r="BQ32" i="41"/>
  <c r="BW28" i="41"/>
  <c r="BW32" i="41"/>
  <c r="AB27" i="41"/>
  <c r="AQ27" i="41"/>
  <c r="AN27" i="41"/>
  <c r="AT27" i="41"/>
  <c r="AZ27" i="41"/>
  <c r="BF27" i="41"/>
  <c r="BX27" i="41"/>
  <c r="CA27" i="43"/>
  <c r="BP28" i="43"/>
  <c r="BL27" i="43"/>
  <c r="BD28" i="43"/>
  <c r="BC27" i="43"/>
  <c r="AX28" i="43"/>
  <c r="AN27" i="43"/>
  <c r="AF28" i="43"/>
  <c r="CD26" i="43"/>
  <c r="V27" i="43"/>
  <c r="S27" i="43"/>
  <c r="CD21" i="43"/>
  <c r="H28" i="43"/>
  <c r="G27" i="43"/>
  <c r="B28" i="43"/>
  <c r="CD17" i="43"/>
  <c r="CD20" i="43"/>
  <c r="CD25" i="43"/>
  <c r="CD13" i="43"/>
  <c r="CD24" i="43"/>
  <c r="CD16" i="43"/>
  <c r="AB27" i="43"/>
  <c r="CD18" i="43"/>
  <c r="CD19" i="43"/>
  <c r="CB27" i="43"/>
  <c r="CC27" i="43"/>
  <c r="CD14" i="43"/>
  <c r="CD15" i="43"/>
  <c r="CD22" i="43"/>
  <c r="CD23" i="43"/>
  <c r="BX27" i="42"/>
  <c r="CA27" i="42"/>
  <c r="BO27" i="42"/>
  <c r="BL27" i="42"/>
  <c r="BD28" i="42"/>
  <c r="BC27" i="42"/>
  <c r="AZ27" i="42"/>
  <c r="AT27" i="42"/>
  <c r="AN27" i="42"/>
  <c r="AB27" i="42"/>
  <c r="AH27" i="42"/>
  <c r="CD26" i="42"/>
  <c r="T28" i="42"/>
  <c r="CD15" i="42"/>
  <c r="CD23" i="42"/>
  <c r="CD13" i="42"/>
  <c r="CD18" i="42"/>
  <c r="CD22" i="42"/>
  <c r="S27" i="42"/>
  <c r="N28" i="42"/>
  <c r="CD17" i="42"/>
  <c r="CD21" i="42"/>
  <c r="CD25" i="42"/>
  <c r="CD16" i="42"/>
  <c r="CD20" i="42"/>
  <c r="CD14" i="42"/>
  <c r="CD24" i="42"/>
  <c r="CB27" i="42"/>
  <c r="CD19" i="42"/>
  <c r="CC27" i="42"/>
  <c r="BV28" i="41"/>
  <c r="CA27" i="41"/>
  <c r="BR27" i="41"/>
  <c r="BO27" i="41"/>
  <c r="BL27" i="41"/>
  <c r="BD28" i="41"/>
  <c r="BC27" i="41"/>
  <c r="AX28" i="41"/>
  <c r="CD26" i="41"/>
  <c r="AF28" i="41"/>
  <c r="AE27" i="41"/>
  <c r="V27" i="41"/>
  <c r="T28" i="41"/>
  <c r="CD13" i="41"/>
  <c r="CD18" i="41"/>
  <c r="CD21" i="41"/>
  <c r="S27" i="41"/>
  <c r="P27" i="41"/>
  <c r="CD16" i="41"/>
  <c r="CD24" i="41"/>
  <c r="H28" i="41"/>
  <c r="G27" i="41"/>
  <c r="CD17" i="41"/>
  <c r="CD20" i="41"/>
  <c r="CB27" i="41"/>
  <c r="CB32" i="41" s="1"/>
  <c r="CD25" i="41"/>
  <c r="CD22" i="41"/>
  <c r="CD23" i="41"/>
  <c r="CD19" i="41"/>
  <c r="CC27" i="41"/>
  <c r="CC32" i="41" s="1"/>
  <c r="CD14" i="41"/>
  <c r="CD15" i="41"/>
  <c r="CD6" i="43"/>
  <c r="CD7" i="43"/>
  <c r="CD8" i="43"/>
  <c r="CD9" i="43"/>
  <c r="CD11" i="43"/>
  <c r="CD10" i="43"/>
  <c r="CD12" i="43"/>
  <c r="CD10" i="42"/>
  <c r="CD11" i="42"/>
  <c r="CD8" i="42"/>
  <c r="CD6" i="42"/>
  <c r="CD7" i="42"/>
  <c r="CD9" i="42"/>
  <c r="CD12" i="42"/>
  <c r="CD9" i="41"/>
  <c r="CD10" i="41"/>
  <c r="CD11" i="41"/>
  <c r="CD8" i="41"/>
  <c r="CD7" i="41"/>
  <c r="CD6" i="41"/>
  <c r="CD12" i="41"/>
  <c r="BX27" i="40"/>
  <c r="CA27" i="40"/>
  <c r="BR27" i="40"/>
  <c r="BL27" i="40"/>
  <c r="BC27" i="40"/>
  <c r="AZ27" i="40"/>
  <c r="AR28" i="40"/>
  <c r="AQ27" i="40"/>
  <c r="AN27" i="40"/>
  <c r="AH27" i="40"/>
  <c r="AE27" i="40"/>
  <c r="CD26" i="40"/>
  <c r="T28" i="40"/>
  <c r="CD17" i="40"/>
  <c r="S27" i="40"/>
  <c r="N28" i="40"/>
  <c r="CD25" i="40"/>
  <c r="H28" i="40"/>
  <c r="CB27" i="40"/>
  <c r="CD18" i="40"/>
  <c r="CD21" i="40"/>
  <c r="CD22" i="40"/>
  <c r="CD23" i="40"/>
  <c r="CD24" i="40"/>
  <c r="CD20" i="40"/>
  <c r="CD14" i="40"/>
  <c r="CD15" i="40"/>
  <c r="CD16" i="40"/>
  <c r="G27" i="40"/>
  <c r="CC27" i="40"/>
  <c r="CD13" i="40"/>
  <c r="CD19" i="40"/>
  <c r="D27" i="40"/>
  <c r="CD9" i="40"/>
  <c r="CD10" i="40"/>
  <c r="AB27" i="39"/>
  <c r="BX27" i="39"/>
  <c r="BR27" i="39"/>
  <c r="BP28" i="39"/>
  <c r="BL27" i="39"/>
  <c r="BF27" i="39"/>
  <c r="BD28" i="39"/>
  <c r="AT27" i="39"/>
  <c r="AR28" i="39"/>
  <c r="AN27" i="39"/>
  <c r="AF28" i="39"/>
  <c r="CD26" i="39"/>
  <c r="T28" i="39"/>
  <c r="S27" i="39"/>
  <c r="CD20" i="39"/>
  <c r="CD21" i="39"/>
  <c r="CD16" i="39"/>
  <c r="CD17" i="39"/>
  <c r="G27" i="39"/>
  <c r="CD22" i="39"/>
  <c r="CD23" i="39"/>
  <c r="CD24" i="39"/>
  <c r="CD25" i="39"/>
  <c r="B28" i="39"/>
  <c r="CC27" i="39"/>
  <c r="AE27" i="39"/>
  <c r="CB27" i="39"/>
  <c r="CD15" i="39"/>
  <c r="J27" i="39"/>
  <c r="H28" i="39"/>
  <c r="CD6" i="39"/>
  <c r="CD7" i="39"/>
  <c r="CD8" i="39"/>
  <c r="CD9" i="39"/>
  <c r="CD10" i="39"/>
  <c r="CD11" i="39"/>
  <c r="CD12" i="39"/>
  <c r="CD18" i="39"/>
  <c r="CD19" i="39"/>
  <c r="CD13" i="39"/>
  <c r="CA27" i="39"/>
  <c r="BO27" i="38"/>
  <c r="BL27" i="38"/>
  <c r="BF27" i="38"/>
  <c r="AX28" i="38"/>
  <c r="AR28" i="38"/>
  <c r="AQ27" i="38"/>
  <c r="AN27" i="38"/>
  <c r="CD26" i="38"/>
  <c r="AH27" i="38"/>
  <c r="T28" i="38"/>
  <c r="CB28" i="38" s="1"/>
  <c r="CD13" i="38"/>
  <c r="CD17" i="38"/>
  <c r="CD18" i="38"/>
  <c r="CD19" i="38"/>
  <c r="CD20" i="38"/>
  <c r="CD21" i="38"/>
  <c r="CD25" i="38"/>
  <c r="S27" i="38"/>
  <c r="P27" i="38"/>
  <c r="J27" i="38"/>
  <c r="CD16" i="38"/>
  <c r="CD24" i="38"/>
  <c r="D27" i="38"/>
  <c r="CB27" i="38"/>
  <c r="CC27" i="38"/>
  <c r="CD14" i="38"/>
  <c r="CD15" i="38"/>
  <c r="CD22" i="38"/>
  <c r="CD23" i="38"/>
  <c r="Z28" i="37"/>
  <c r="BX27" i="37"/>
  <c r="BP28" i="37"/>
  <c r="BO27" i="37"/>
  <c r="BF27" i="37"/>
  <c r="BC27" i="37"/>
  <c r="AT27" i="37"/>
  <c r="AR28" i="37"/>
  <c r="AQ27" i="37"/>
  <c r="CD26" i="37"/>
  <c r="AE27" i="37"/>
  <c r="V27" i="37"/>
  <c r="CD18" i="37"/>
  <c r="CD21" i="37"/>
  <c r="CD23" i="37"/>
  <c r="CD24" i="37"/>
  <c r="CD25" i="37"/>
  <c r="CD22" i="37"/>
  <c r="CD20" i="37"/>
  <c r="H28" i="37"/>
  <c r="CD14" i="37"/>
  <c r="CD15" i="37"/>
  <c r="CD16" i="37"/>
  <c r="CD17" i="37"/>
  <c r="CD19" i="37"/>
  <c r="G27" i="37"/>
  <c r="CD13" i="37"/>
  <c r="D27" i="37"/>
  <c r="CD9" i="37"/>
  <c r="CD6" i="37"/>
  <c r="CD7" i="37"/>
  <c r="CD8" i="37"/>
  <c r="CD11" i="37"/>
  <c r="CD10" i="37"/>
  <c r="CD12" i="37"/>
  <c r="CC28" i="47"/>
  <c r="M27" i="47"/>
  <c r="Y27" i="47"/>
  <c r="AK27" i="47"/>
  <c r="AW27" i="47"/>
  <c r="BI27" i="47"/>
  <c r="BU27" i="47"/>
  <c r="E28" i="47"/>
  <c r="Q28" i="47"/>
  <c r="AC28" i="47"/>
  <c r="AO28" i="47"/>
  <c r="BA28" i="47"/>
  <c r="BM28" i="47"/>
  <c r="BY28" i="47"/>
  <c r="CC28" i="46"/>
  <c r="M27" i="46"/>
  <c r="Y27" i="46"/>
  <c r="AK27" i="46"/>
  <c r="AW27" i="46"/>
  <c r="BI27" i="46"/>
  <c r="BU27" i="46"/>
  <c r="CC28" i="43"/>
  <c r="M27" i="43"/>
  <c r="Y27" i="43"/>
  <c r="AK27" i="43"/>
  <c r="AW27" i="43"/>
  <c r="BI27" i="43"/>
  <c r="BU27" i="43"/>
  <c r="CC28" i="42"/>
  <c r="M27" i="42"/>
  <c r="Y27" i="42"/>
  <c r="AK27" i="42"/>
  <c r="AW27" i="42"/>
  <c r="BI27" i="42"/>
  <c r="BU27" i="42"/>
  <c r="BY28" i="42"/>
  <c r="CC28" i="41"/>
  <c r="M27" i="41"/>
  <c r="Y27" i="41"/>
  <c r="AK27" i="41"/>
  <c r="AW27" i="41"/>
  <c r="BI27" i="41"/>
  <c r="BU27" i="41"/>
  <c r="CC28" i="40"/>
  <c r="M27" i="40"/>
  <c r="Y27" i="40"/>
  <c r="AK27" i="40"/>
  <c r="AW27" i="40"/>
  <c r="BI27" i="40"/>
  <c r="BU27" i="40"/>
  <c r="CC28" i="39"/>
  <c r="CD14" i="39"/>
  <c r="M27" i="39"/>
  <c r="Y27" i="39"/>
  <c r="AK27" i="39"/>
  <c r="AW27" i="39"/>
  <c r="BI27" i="39"/>
  <c r="BU27" i="39"/>
  <c r="CC28" i="38"/>
  <c r="M27" i="38"/>
  <c r="Y27" i="38"/>
  <c r="AK27" i="38"/>
  <c r="AW27" i="38"/>
  <c r="BI27" i="38"/>
  <c r="BU27" i="38"/>
  <c r="CC28" i="37"/>
  <c r="CB27" i="37"/>
  <c r="CD27" i="37" s="1"/>
  <c r="M27" i="37"/>
  <c r="Y27" i="37"/>
  <c r="AK27" i="37"/>
  <c r="AW27" i="37"/>
  <c r="BI27" i="37"/>
  <c r="BU27" i="37"/>
  <c r="CB28" i="46" l="1"/>
  <c r="CD27" i="46"/>
  <c r="CB28" i="47"/>
  <c r="CB28" i="43"/>
  <c r="CD27" i="43"/>
  <c r="CB28" i="42"/>
  <c r="CD27" i="42"/>
  <c r="CB28" i="41"/>
  <c r="CD27" i="41"/>
  <c r="CB28" i="40"/>
  <c r="CD27" i="40"/>
  <c r="CD27" i="39"/>
  <c r="CB28" i="39"/>
  <c r="CD27" i="38"/>
  <c r="CB28" i="37"/>
  <c r="BZ27" i="34"/>
  <c r="BZ28" i="34" s="1"/>
  <c r="BY27" i="34"/>
  <c r="BW27" i="34"/>
  <c r="BW28" i="34" s="1"/>
  <c r="BV27" i="34"/>
  <c r="BT27" i="34"/>
  <c r="BT28" i="34" s="1"/>
  <c r="BS27" i="34"/>
  <c r="BU27" i="34" s="1"/>
  <c r="BQ27" i="34"/>
  <c r="BQ28" i="34" s="1"/>
  <c r="BP27" i="34"/>
  <c r="BP28" i="34" s="1"/>
  <c r="BN27" i="34"/>
  <c r="BN28" i="34" s="1"/>
  <c r="BM27" i="34"/>
  <c r="BO27" i="34" s="1"/>
  <c r="BK27" i="34"/>
  <c r="BK28" i="34" s="1"/>
  <c r="BJ27" i="34"/>
  <c r="BJ28" i="34" s="1"/>
  <c r="BH27" i="34"/>
  <c r="BH28" i="34" s="1"/>
  <c r="BG27" i="34"/>
  <c r="BG28" i="34" s="1"/>
  <c r="BE27" i="34"/>
  <c r="BE28" i="34" s="1"/>
  <c r="BD27" i="34"/>
  <c r="BD28" i="34" s="1"/>
  <c r="BB27" i="34"/>
  <c r="BB28" i="34" s="1"/>
  <c r="BA27" i="34"/>
  <c r="BC27" i="34" s="1"/>
  <c r="AY27" i="34"/>
  <c r="AY28" i="34" s="1"/>
  <c r="AX27" i="34"/>
  <c r="AX28" i="34" s="1"/>
  <c r="AV27" i="34"/>
  <c r="AV28" i="34" s="1"/>
  <c r="AU27" i="34"/>
  <c r="AU28" i="34" s="1"/>
  <c r="AS27" i="34"/>
  <c r="AS28" i="34" s="1"/>
  <c r="AR27" i="34"/>
  <c r="AR28" i="34" s="1"/>
  <c r="AP27" i="34"/>
  <c r="AP28" i="34" s="1"/>
  <c r="AO27" i="34"/>
  <c r="AM27" i="34"/>
  <c r="AM28" i="34" s="1"/>
  <c r="AL27" i="34"/>
  <c r="AL28" i="34" s="1"/>
  <c r="AJ27" i="34"/>
  <c r="AJ28" i="34" s="1"/>
  <c r="AI27" i="34"/>
  <c r="AK27" i="34" s="1"/>
  <c r="AG27" i="34"/>
  <c r="AG28" i="34" s="1"/>
  <c r="AF27" i="34"/>
  <c r="AF28" i="34" s="1"/>
  <c r="AD27" i="34"/>
  <c r="AD28" i="34" s="1"/>
  <c r="AC27" i="34"/>
  <c r="AE27" i="34" s="1"/>
  <c r="AA27" i="34"/>
  <c r="AA28" i="34" s="1"/>
  <c r="Z27" i="34"/>
  <c r="Z28" i="34" s="1"/>
  <c r="X27" i="34"/>
  <c r="X28" i="34" s="1"/>
  <c r="W27" i="34"/>
  <c r="W28" i="34" s="1"/>
  <c r="U27" i="34"/>
  <c r="U28" i="34" s="1"/>
  <c r="T27" i="34"/>
  <c r="T28" i="34" s="1"/>
  <c r="R27" i="34"/>
  <c r="R28" i="34" s="1"/>
  <c r="Q27" i="34"/>
  <c r="S27" i="34" s="1"/>
  <c r="O27" i="34"/>
  <c r="O28" i="34" s="1"/>
  <c r="N27" i="34"/>
  <c r="N28" i="34" s="1"/>
  <c r="L27" i="34"/>
  <c r="L28" i="34" s="1"/>
  <c r="K27" i="34"/>
  <c r="K28" i="34" s="1"/>
  <c r="I27" i="34"/>
  <c r="I28" i="34" s="1"/>
  <c r="H27" i="34"/>
  <c r="H28" i="34" s="1"/>
  <c r="F27" i="34"/>
  <c r="F28" i="34" s="1"/>
  <c r="E27" i="34"/>
  <c r="C27" i="34"/>
  <c r="C28" i="34" s="1"/>
  <c r="B27" i="34"/>
  <c r="B28" i="34" s="1"/>
  <c r="CC26" i="34"/>
  <c r="CB26" i="34"/>
  <c r="CA26" i="34"/>
  <c r="BX26" i="34"/>
  <c r="BU26" i="34"/>
  <c r="BR26" i="34"/>
  <c r="BO26" i="34"/>
  <c r="BL26" i="34"/>
  <c r="BI26" i="34"/>
  <c r="BF26" i="34"/>
  <c r="BC26" i="34"/>
  <c r="AZ26" i="34"/>
  <c r="AW26" i="34"/>
  <c r="AT26" i="34"/>
  <c r="AQ26" i="34"/>
  <c r="AN26" i="34"/>
  <c r="AK26" i="34"/>
  <c r="AH26" i="34"/>
  <c r="AE26" i="34"/>
  <c r="AB26" i="34"/>
  <c r="Y26" i="34"/>
  <c r="V26" i="34"/>
  <c r="S26" i="34"/>
  <c r="P26" i="34"/>
  <c r="M26" i="34"/>
  <c r="J26" i="34"/>
  <c r="G26" i="34"/>
  <c r="D26" i="34"/>
  <c r="CC25" i="34"/>
  <c r="CB25" i="34"/>
  <c r="CA25" i="34"/>
  <c r="BX25" i="34"/>
  <c r="BU25" i="34"/>
  <c r="BR25" i="34"/>
  <c r="BO25" i="34"/>
  <c r="BL25" i="34"/>
  <c r="BI25" i="34"/>
  <c r="BF25" i="34"/>
  <c r="BC25" i="34"/>
  <c r="AZ25" i="34"/>
  <c r="AW25" i="34"/>
  <c r="AT25" i="34"/>
  <c r="AQ25" i="34"/>
  <c r="AN25" i="34"/>
  <c r="AK25" i="34"/>
  <c r="AH25" i="34"/>
  <c r="AE25" i="34"/>
  <c r="AB25" i="34"/>
  <c r="Y25" i="34"/>
  <c r="V25" i="34"/>
  <c r="S25" i="34"/>
  <c r="P25" i="34"/>
  <c r="M25" i="34"/>
  <c r="J25" i="34"/>
  <c r="G25" i="34"/>
  <c r="D25" i="34"/>
  <c r="CC24" i="34"/>
  <c r="CB24" i="34"/>
  <c r="CA24" i="34"/>
  <c r="BX24" i="34"/>
  <c r="BU24" i="34"/>
  <c r="BR24" i="34"/>
  <c r="BO24" i="34"/>
  <c r="BL24" i="34"/>
  <c r="BI24" i="34"/>
  <c r="BF24" i="34"/>
  <c r="BC24" i="34"/>
  <c r="AZ24" i="34"/>
  <c r="AW24" i="34"/>
  <c r="AT24" i="34"/>
  <c r="AQ24" i="34"/>
  <c r="AN24" i="34"/>
  <c r="AK24" i="34"/>
  <c r="AH24" i="34"/>
  <c r="AE24" i="34"/>
  <c r="AB24" i="34"/>
  <c r="Y24" i="34"/>
  <c r="V24" i="34"/>
  <c r="S24" i="34"/>
  <c r="P24" i="34"/>
  <c r="M24" i="34"/>
  <c r="J24" i="34"/>
  <c r="G24" i="34"/>
  <c r="D24" i="34"/>
  <c r="CC23" i="34"/>
  <c r="CB23" i="34"/>
  <c r="CA23" i="34"/>
  <c r="BX23" i="34"/>
  <c r="BU23" i="34"/>
  <c r="BR23" i="34"/>
  <c r="BO23" i="34"/>
  <c r="BL23" i="34"/>
  <c r="BI23" i="34"/>
  <c r="BF23" i="34"/>
  <c r="BC23" i="34"/>
  <c r="AZ23" i="34"/>
  <c r="AW23" i="34"/>
  <c r="AT23" i="34"/>
  <c r="AQ23" i="34"/>
  <c r="AN23" i="34"/>
  <c r="AK23" i="34"/>
  <c r="AH23" i="34"/>
  <c r="AE23" i="34"/>
  <c r="AB23" i="34"/>
  <c r="Y23" i="34"/>
  <c r="V23" i="34"/>
  <c r="S23" i="34"/>
  <c r="P23" i="34"/>
  <c r="M23" i="34"/>
  <c r="J23" i="34"/>
  <c r="G23" i="34"/>
  <c r="D23" i="34"/>
  <c r="CC22" i="34"/>
  <c r="CB22" i="34"/>
  <c r="CA22" i="34"/>
  <c r="BX22" i="34"/>
  <c r="BU22" i="34"/>
  <c r="BR22" i="34"/>
  <c r="BO22" i="34"/>
  <c r="BL22" i="34"/>
  <c r="BI22" i="34"/>
  <c r="BF22" i="34"/>
  <c r="BC22" i="34"/>
  <c r="AZ22" i="34"/>
  <c r="AW22" i="34"/>
  <c r="AT22" i="34"/>
  <c r="AQ22" i="34"/>
  <c r="AN22" i="34"/>
  <c r="AK22" i="34"/>
  <c r="AH22" i="34"/>
  <c r="AE22" i="34"/>
  <c r="AB22" i="34"/>
  <c r="Y22" i="34"/>
  <c r="V22" i="34"/>
  <c r="S22" i="34"/>
  <c r="P22" i="34"/>
  <c r="M22" i="34"/>
  <c r="J22" i="34"/>
  <c r="G22" i="34"/>
  <c r="D22" i="34"/>
  <c r="CC21" i="34"/>
  <c r="CB21" i="34"/>
  <c r="CA21" i="34"/>
  <c r="BX21" i="34"/>
  <c r="BU21" i="34"/>
  <c r="BR21" i="34"/>
  <c r="BO21" i="34"/>
  <c r="BL21" i="34"/>
  <c r="BI21" i="34"/>
  <c r="BF21" i="34"/>
  <c r="BC21" i="34"/>
  <c r="AZ21" i="34"/>
  <c r="AW21" i="34"/>
  <c r="AT21" i="34"/>
  <c r="AQ21" i="34"/>
  <c r="AN21" i="34"/>
  <c r="AK21" i="34"/>
  <c r="AH21" i="34"/>
  <c r="AE21" i="34"/>
  <c r="AB21" i="34"/>
  <c r="Y21" i="34"/>
  <c r="V21" i="34"/>
  <c r="S21" i="34"/>
  <c r="P21" i="34"/>
  <c r="M21" i="34"/>
  <c r="J21" i="34"/>
  <c r="G21" i="34"/>
  <c r="D21" i="34"/>
  <c r="CC20" i="34"/>
  <c r="CB20" i="34"/>
  <c r="CA20" i="34"/>
  <c r="BX20" i="34"/>
  <c r="BU20" i="34"/>
  <c r="BR20" i="34"/>
  <c r="BO20" i="34"/>
  <c r="BL20" i="34"/>
  <c r="BI20" i="34"/>
  <c r="BF20" i="34"/>
  <c r="BC20" i="34"/>
  <c r="AZ20" i="34"/>
  <c r="AW20" i="34"/>
  <c r="AT20" i="34"/>
  <c r="AQ20" i="34"/>
  <c r="AN20" i="34"/>
  <c r="AK20" i="34"/>
  <c r="AH20" i="34"/>
  <c r="AE20" i="34"/>
  <c r="AB20" i="34"/>
  <c r="Y20" i="34"/>
  <c r="V20" i="34"/>
  <c r="S20" i="34"/>
  <c r="P20" i="34"/>
  <c r="M20" i="34"/>
  <c r="J20" i="34"/>
  <c r="G20" i="34"/>
  <c r="D20" i="34"/>
  <c r="CC19" i="34"/>
  <c r="CB19" i="34"/>
  <c r="CA19" i="34"/>
  <c r="BX19" i="34"/>
  <c r="BU19" i="34"/>
  <c r="BR19" i="34"/>
  <c r="BO19" i="34"/>
  <c r="BL19" i="34"/>
  <c r="BI19" i="34"/>
  <c r="BF19" i="34"/>
  <c r="BC19" i="34"/>
  <c r="AZ19" i="34"/>
  <c r="AW19" i="34"/>
  <c r="AT19" i="34"/>
  <c r="AQ19" i="34"/>
  <c r="AN19" i="34"/>
  <c r="AK19" i="34"/>
  <c r="AH19" i="34"/>
  <c r="AE19" i="34"/>
  <c r="AB19" i="34"/>
  <c r="Y19" i="34"/>
  <c r="V19" i="34"/>
  <c r="S19" i="34"/>
  <c r="P19" i="34"/>
  <c r="M19" i="34"/>
  <c r="J19" i="34"/>
  <c r="G19" i="34"/>
  <c r="D19" i="34"/>
  <c r="CC18" i="34"/>
  <c r="CB18" i="34"/>
  <c r="CA18" i="34"/>
  <c r="BX18" i="34"/>
  <c r="BU18" i="34"/>
  <c r="BR18" i="34"/>
  <c r="BO18" i="34"/>
  <c r="BL18" i="34"/>
  <c r="BI18" i="34"/>
  <c r="BF18" i="34"/>
  <c r="BC18" i="34"/>
  <c r="AZ18" i="34"/>
  <c r="AW18" i="34"/>
  <c r="AT18" i="34"/>
  <c r="AQ18" i="34"/>
  <c r="AN18" i="34"/>
  <c r="AK18" i="34"/>
  <c r="AH18" i="34"/>
  <c r="AE18" i="34"/>
  <c r="AB18" i="34"/>
  <c r="Y18" i="34"/>
  <c r="V18" i="34"/>
  <c r="S18" i="34"/>
  <c r="P18" i="34"/>
  <c r="M18" i="34"/>
  <c r="J18" i="34"/>
  <c r="G18" i="34"/>
  <c r="D18" i="34"/>
  <c r="CC17" i="34"/>
  <c r="CB17" i="34"/>
  <c r="CA17" i="34"/>
  <c r="BX17" i="34"/>
  <c r="BU17" i="34"/>
  <c r="BR17" i="34"/>
  <c r="BO17" i="34"/>
  <c r="BL17" i="34"/>
  <c r="BI17" i="34"/>
  <c r="BF17" i="34"/>
  <c r="BC17" i="34"/>
  <c r="AZ17" i="34"/>
  <c r="AW17" i="34"/>
  <c r="AT17" i="34"/>
  <c r="AQ17" i="34"/>
  <c r="AN17" i="34"/>
  <c r="AK17" i="34"/>
  <c r="AH17" i="34"/>
  <c r="AE17" i="34"/>
  <c r="AB17" i="34"/>
  <c r="Y17" i="34"/>
  <c r="V17" i="34"/>
  <c r="S17" i="34"/>
  <c r="P17" i="34"/>
  <c r="M17" i="34"/>
  <c r="J17" i="34"/>
  <c r="G17" i="34"/>
  <c r="D17" i="34"/>
  <c r="CC16" i="34"/>
  <c r="CB16" i="34"/>
  <c r="CA16" i="34"/>
  <c r="BX16" i="34"/>
  <c r="BU16" i="34"/>
  <c r="BR16" i="34"/>
  <c r="BO16" i="34"/>
  <c r="BL16" i="34"/>
  <c r="BI16" i="34"/>
  <c r="BF16" i="34"/>
  <c r="BC16" i="34"/>
  <c r="AZ16" i="34"/>
  <c r="AW16" i="34"/>
  <c r="AT16" i="34"/>
  <c r="AQ16" i="34"/>
  <c r="AN16" i="34"/>
  <c r="AK16" i="34"/>
  <c r="AH16" i="34"/>
  <c r="AE16" i="34"/>
  <c r="AB16" i="34"/>
  <c r="Y16" i="34"/>
  <c r="V16" i="34"/>
  <c r="S16" i="34"/>
  <c r="P16" i="34"/>
  <c r="M16" i="34"/>
  <c r="J16" i="34"/>
  <c r="G16" i="34"/>
  <c r="D16" i="34"/>
  <c r="CC15" i="34"/>
  <c r="CB15" i="34"/>
  <c r="CA15" i="34"/>
  <c r="BX15" i="34"/>
  <c r="BU15" i="34"/>
  <c r="BR15" i="34"/>
  <c r="BO15" i="34"/>
  <c r="BL15" i="34"/>
  <c r="BI15" i="34"/>
  <c r="BF15" i="34"/>
  <c r="BC15" i="34"/>
  <c r="AZ15" i="34"/>
  <c r="AW15" i="34"/>
  <c r="AT15" i="34"/>
  <c r="AQ15" i="34"/>
  <c r="AN15" i="34"/>
  <c r="AK15" i="34"/>
  <c r="AH15" i="34"/>
  <c r="AE15" i="34"/>
  <c r="AB15" i="34"/>
  <c r="Y15" i="34"/>
  <c r="V15" i="34"/>
  <c r="S15" i="34"/>
  <c r="P15" i="34"/>
  <c r="M15" i="34"/>
  <c r="J15" i="34"/>
  <c r="G15" i="34"/>
  <c r="D15" i="34"/>
  <c r="CC14" i="34"/>
  <c r="CB14" i="34"/>
  <c r="CA14" i="34"/>
  <c r="BX14" i="34"/>
  <c r="BU14" i="34"/>
  <c r="BR14" i="34"/>
  <c r="BO14" i="34"/>
  <c r="BL14" i="34"/>
  <c r="BI14" i="34"/>
  <c r="BF14" i="34"/>
  <c r="BC14" i="34"/>
  <c r="AZ14" i="34"/>
  <c r="AW14" i="34"/>
  <c r="AT14" i="34"/>
  <c r="AQ14" i="34"/>
  <c r="AN14" i="34"/>
  <c r="AK14" i="34"/>
  <c r="AH14" i="34"/>
  <c r="AE14" i="34"/>
  <c r="AB14" i="34"/>
  <c r="Y14" i="34"/>
  <c r="V14" i="34"/>
  <c r="S14" i="34"/>
  <c r="P14" i="34"/>
  <c r="M14" i="34"/>
  <c r="J14" i="34"/>
  <c r="G14" i="34"/>
  <c r="D14" i="34"/>
  <c r="CC13" i="34"/>
  <c r="CB13" i="34"/>
  <c r="CA13" i="34"/>
  <c r="BX13" i="34"/>
  <c r="BU13" i="34"/>
  <c r="BR13" i="34"/>
  <c r="BO13" i="34"/>
  <c r="BL13" i="34"/>
  <c r="BI13" i="34"/>
  <c r="BF13" i="34"/>
  <c r="BC13" i="34"/>
  <c r="AZ13" i="34"/>
  <c r="AW13" i="34"/>
  <c r="AT13" i="34"/>
  <c r="AQ13" i="34"/>
  <c r="AN13" i="34"/>
  <c r="AK13" i="34"/>
  <c r="AH13" i="34"/>
  <c r="AE13" i="34"/>
  <c r="AB13" i="34"/>
  <c r="Y13" i="34"/>
  <c r="V13" i="34"/>
  <c r="S13" i="34"/>
  <c r="P13" i="34"/>
  <c r="M13" i="34"/>
  <c r="J13" i="34"/>
  <c r="G13" i="34"/>
  <c r="D13" i="34"/>
  <c r="D12" i="34"/>
  <c r="G12" i="34"/>
  <c r="J12" i="34"/>
  <c r="M12" i="34"/>
  <c r="P12" i="34"/>
  <c r="S12" i="34"/>
  <c r="V12" i="34"/>
  <c r="Y12" i="34"/>
  <c r="AB12" i="34"/>
  <c r="AE12" i="34"/>
  <c r="AH12" i="34"/>
  <c r="AK12" i="34"/>
  <c r="AN12" i="34"/>
  <c r="AQ12" i="34"/>
  <c r="AT12" i="34"/>
  <c r="AW12" i="34"/>
  <c r="AZ12" i="34"/>
  <c r="BC12" i="34"/>
  <c r="BF12" i="34"/>
  <c r="BI12" i="34"/>
  <c r="BL12" i="34"/>
  <c r="BO12" i="34"/>
  <c r="BR12" i="34"/>
  <c r="BU12" i="34"/>
  <c r="BX12" i="34"/>
  <c r="CA12" i="34"/>
  <c r="CB12" i="34"/>
  <c r="CC12" i="34"/>
  <c r="D29" i="37"/>
  <c r="G29" i="37"/>
  <c r="J29" i="37"/>
  <c r="M29" i="37"/>
  <c r="P29" i="37"/>
  <c r="S29" i="37"/>
  <c r="V29" i="37"/>
  <c r="Y29" i="37"/>
  <c r="AB29" i="37"/>
  <c r="AE29" i="37"/>
  <c r="AH29" i="37"/>
  <c r="AK29" i="37"/>
  <c r="AN29" i="37"/>
  <c r="AQ29" i="37"/>
  <c r="AT29" i="37"/>
  <c r="AW29" i="37"/>
  <c r="AZ29" i="37"/>
  <c r="BC29" i="37"/>
  <c r="BF29" i="37"/>
  <c r="BI29" i="37"/>
  <c r="BL29" i="37"/>
  <c r="BO29" i="37"/>
  <c r="BR29" i="37"/>
  <c r="BU29" i="37"/>
  <c r="BX29" i="37"/>
  <c r="CA29" i="37"/>
  <c r="CB29" i="37"/>
  <c r="CC29" i="37"/>
  <c r="CD29" i="37"/>
  <c r="CA11" i="34"/>
  <c r="CA10" i="34"/>
  <c r="CA9" i="34"/>
  <c r="CA8" i="34"/>
  <c r="CA7" i="34"/>
  <c r="CA6" i="34"/>
  <c r="BX11" i="34"/>
  <c r="BX10" i="34"/>
  <c r="BX9" i="34"/>
  <c r="BX8" i="34"/>
  <c r="BX7" i="34"/>
  <c r="BX6" i="34"/>
  <c r="BU11" i="34"/>
  <c r="BU10" i="34"/>
  <c r="BU9" i="34"/>
  <c r="BU8" i="34"/>
  <c r="BU7" i="34"/>
  <c r="BU6" i="34"/>
  <c r="BR11" i="34"/>
  <c r="BR10" i="34"/>
  <c r="BR9" i="34"/>
  <c r="BR8" i="34"/>
  <c r="BR7" i="34"/>
  <c r="BR6" i="34"/>
  <c r="BO11" i="34"/>
  <c r="BO10" i="34"/>
  <c r="BO9" i="34"/>
  <c r="BO8" i="34"/>
  <c r="BO7" i="34"/>
  <c r="BO6" i="34"/>
  <c r="BL11" i="34"/>
  <c r="BL10" i="34"/>
  <c r="BL9" i="34"/>
  <c r="BL8" i="34"/>
  <c r="BL7" i="34"/>
  <c r="BL6" i="34"/>
  <c r="BI11" i="34"/>
  <c r="BI10" i="34"/>
  <c r="BI9" i="34"/>
  <c r="BI8" i="34"/>
  <c r="BI7" i="34"/>
  <c r="BI6" i="34"/>
  <c r="BF11" i="34"/>
  <c r="BF10" i="34"/>
  <c r="BF9" i="34"/>
  <c r="BF8" i="34"/>
  <c r="BF7" i="34"/>
  <c r="BF6" i="34"/>
  <c r="BC11" i="34"/>
  <c r="BC10" i="34"/>
  <c r="BC9" i="34"/>
  <c r="BC8" i="34"/>
  <c r="BC7" i="34"/>
  <c r="BC6" i="34"/>
  <c r="AZ11" i="34"/>
  <c r="AZ10" i="34"/>
  <c r="AZ9" i="34"/>
  <c r="AZ8" i="34"/>
  <c r="AZ7" i="34"/>
  <c r="AZ6" i="34"/>
  <c r="AW11" i="34"/>
  <c r="AW10" i="34"/>
  <c r="AW9" i="34"/>
  <c r="AW8" i="34"/>
  <c r="AW7" i="34"/>
  <c r="AW6" i="34"/>
  <c r="AT11" i="34"/>
  <c r="AT10" i="34"/>
  <c r="AT9" i="34"/>
  <c r="AT8" i="34"/>
  <c r="AT7" i="34"/>
  <c r="AT6" i="34"/>
  <c r="AQ11" i="34"/>
  <c r="AQ10" i="34"/>
  <c r="AQ9" i="34"/>
  <c r="AQ8" i="34"/>
  <c r="AQ7" i="34"/>
  <c r="AQ6" i="34"/>
  <c r="AN11" i="34"/>
  <c r="AN10" i="34"/>
  <c r="AN9" i="34"/>
  <c r="AN8" i="34"/>
  <c r="AN7" i="34"/>
  <c r="AN6" i="34"/>
  <c r="AK11" i="34"/>
  <c r="AK10" i="34"/>
  <c r="AK9" i="34"/>
  <c r="AK8" i="34"/>
  <c r="AK7" i="34"/>
  <c r="AK6" i="34"/>
  <c r="AH11" i="34"/>
  <c r="AH10" i="34"/>
  <c r="AH9" i="34"/>
  <c r="AH8" i="34"/>
  <c r="AH7" i="34"/>
  <c r="AH6" i="34"/>
  <c r="AE11" i="34"/>
  <c r="AE10" i="34"/>
  <c r="AE9" i="34"/>
  <c r="AE8" i="34"/>
  <c r="AE7" i="34"/>
  <c r="AE6" i="34"/>
  <c r="AB11" i="34"/>
  <c r="AB10" i="34"/>
  <c r="AB9" i="34"/>
  <c r="AB8" i="34"/>
  <c r="AB7" i="34"/>
  <c r="AB6" i="34"/>
  <c r="Y11" i="34"/>
  <c r="Y10" i="34"/>
  <c r="Y9" i="34"/>
  <c r="Y8" i="34"/>
  <c r="Y7" i="34"/>
  <c r="Y6" i="34"/>
  <c r="V11" i="34"/>
  <c r="V10" i="34"/>
  <c r="V9" i="34"/>
  <c r="V8" i="34"/>
  <c r="V7" i="34"/>
  <c r="V6" i="34"/>
  <c r="S11" i="34"/>
  <c r="S10" i="34"/>
  <c r="S9" i="34"/>
  <c r="S8" i="34"/>
  <c r="S7" i="34"/>
  <c r="S6" i="34"/>
  <c r="P11" i="34"/>
  <c r="P10" i="34"/>
  <c r="P9" i="34"/>
  <c r="P8" i="34"/>
  <c r="P7" i="34"/>
  <c r="P6" i="34"/>
  <c r="M11" i="34"/>
  <c r="M10" i="34"/>
  <c r="M9" i="34"/>
  <c r="M8" i="34"/>
  <c r="M7" i="34"/>
  <c r="M6" i="34"/>
  <c r="J11" i="34"/>
  <c r="J10" i="34"/>
  <c r="J9" i="34"/>
  <c r="J8" i="34"/>
  <c r="J7" i="34"/>
  <c r="J6" i="34"/>
  <c r="G11" i="34"/>
  <c r="G10" i="34"/>
  <c r="G9" i="34"/>
  <c r="G8" i="34"/>
  <c r="G7" i="34"/>
  <c r="G6" i="34"/>
  <c r="D11" i="34"/>
  <c r="D10" i="34"/>
  <c r="D9" i="34"/>
  <c r="D8" i="34"/>
  <c r="D7" i="34"/>
  <c r="D6" i="34"/>
  <c r="CA27" i="34" l="1"/>
  <c r="BI27" i="34"/>
  <c r="Y27" i="34"/>
  <c r="M27" i="34"/>
  <c r="CD12" i="34"/>
  <c r="AI28" i="34"/>
  <c r="AB27" i="34"/>
  <c r="BX27" i="34"/>
  <c r="BS28" i="34"/>
  <c r="BL27" i="34"/>
  <c r="AZ27" i="34"/>
  <c r="AW27" i="34"/>
  <c r="AQ27" i="34"/>
  <c r="AN27" i="34"/>
  <c r="CD26" i="34"/>
  <c r="CD13" i="34"/>
  <c r="CD21" i="34"/>
  <c r="CD22" i="34"/>
  <c r="P27" i="34"/>
  <c r="CD18" i="34"/>
  <c r="CD14" i="34"/>
  <c r="CD15" i="34"/>
  <c r="CD16" i="34"/>
  <c r="CD17" i="34"/>
  <c r="CD19" i="34"/>
  <c r="CD20" i="34"/>
  <c r="CD23" i="34"/>
  <c r="CD24" i="34"/>
  <c r="CD25" i="34"/>
  <c r="G27" i="34"/>
  <c r="CB27" i="34"/>
  <c r="D27" i="34"/>
  <c r="CC27" i="34"/>
  <c r="CC28" i="34"/>
  <c r="E28" i="34"/>
  <c r="Q28" i="34"/>
  <c r="AC28" i="34"/>
  <c r="AO28" i="34"/>
  <c r="BA28" i="34"/>
  <c r="BM28" i="34"/>
  <c r="BY28" i="34"/>
  <c r="J27" i="34"/>
  <c r="V27" i="34"/>
  <c r="AH27" i="34"/>
  <c r="AT27" i="34"/>
  <c r="BF27" i="34"/>
  <c r="BR27" i="34"/>
  <c r="BV28" i="34"/>
  <c r="CD27" i="34" l="1"/>
  <c r="CB28" i="34"/>
  <c r="BY32" i="40" l="1"/>
  <c r="R32" i="39"/>
  <c r="AM32" i="39"/>
  <c r="AP32" i="39"/>
  <c r="AU32" i="39"/>
  <c r="AY32" i="39"/>
  <c r="BJ32" i="39"/>
  <c r="BN32" i="39"/>
  <c r="BZ32" i="39"/>
  <c r="BV31" i="37"/>
  <c r="BT31" i="37"/>
  <c r="BS31" i="37"/>
  <c r="BK31" i="37"/>
  <c r="BH31" i="37"/>
  <c r="BG31" i="37"/>
  <c r="BD31" i="37"/>
  <c r="AY31" i="37"/>
  <c r="AX31" i="37"/>
  <c r="AC31" i="37"/>
  <c r="Z31" i="37"/>
  <c r="W31" i="37"/>
  <c r="Q31" i="37"/>
  <c r="L31" i="37"/>
  <c r="K31" i="37"/>
  <c r="F31" i="37"/>
  <c r="B31" i="37"/>
  <c r="BT32" i="47"/>
  <c r="BQ32" i="47"/>
  <c r="BN32" i="47"/>
  <c r="BB32" i="47"/>
  <c r="BA32" i="47"/>
  <c r="AY32" i="47"/>
  <c r="AX32" i="47"/>
  <c r="AS32" i="47"/>
  <c r="AP32" i="47"/>
  <c r="AM32" i="47"/>
  <c r="AL32" i="47"/>
  <c r="AI32" i="47"/>
  <c r="AD32" i="47"/>
  <c r="AC32" i="47"/>
  <c r="AA32" i="47"/>
  <c r="W32" i="47"/>
  <c r="U32" i="47"/>
  <c r="R32" i="47"/>
  <c r="O32" i="47"/>
  <c r="K32" i="47"/>
  <c r="C32" i="47"/>
  <c r="BZ32" i="46"/>
  <c r="BY32" i="46"/>
  <c r="BW32" i="46"/>
  <c r="BT32" i="46"/>
  <c r="BQ32" i="46"/>
  <c r="BN32" i="46"/>
  <c r="BD32" i="46"/>
  <c r="BA32" i="46"/>
  <c r="AY32" i="46"/>
  <c r="AS32" i="46"/>
  <c r="AM32" i="46"/>
  <c r="AI32" i="46"/>
  <c r="AG32" i="46"/>
  <c r="AD32" i="46"/>
  <c r="AA32" i="46"/>
  <c r="Z32" i="46"/>
  <c r="Q32" i="46"/>
  <c r="N32" i="46"/>
  <c r="H32" i="46"/>
  <c r="E32" i="46"/>
  <c r="C32" i="46"/>
  <c r="B32" i="46"/>
  <c r="BQ32" i="45"/>
  <c r="BN32" i="45"/>
  <c r="BK32" i="45"/>
  <c r="BJ32" i="45"/>
  <c r="BH32" i="45"/>
  <c r="BE32" i="45"/>
  <c r="BB32" i="45"/>
  <c r="AY32" i="45"/>
  <c r="AU32" i="45"/>
  <c r="AM32" i="45"/>
  <c r="AI32" i="45"/>
  <c r="AG32" i="45"/>
  <c r="AD32" i="45"/>
  <c r="X32" i="45"/>
  <c r="U32" i="45"/>
  <c r="T32" i="45"/>
  <c r="R32" i="45"/>
  <c r="Q32" i="45"/>
  <c r="N32" i="45"/>
  <c r="K32" i="45"/>
  <c r="BW32" i="44"/>
  <c r="BT32" i="44"/>
  <c r="BS32" i="44"/>
  <c r="BQ32" i="44"/>
  <c r="AY32" i="44"/>
  <c r="AP32" i="44"/>
  <c r="AJ32" i="44"/>
  <c r="AI32" i="44"/>
  <c r="AG32" i="44"/>
  <c r="AF32" i="44"/>
  <c r="AA32" i="44"/>
  <c r="W32" i="44"/>
  <c r="U32" i="44"/>
  <c r="O32" i="44"/>
  <c r="K32" i="44"/>
  <c r="C32" i="44"/>
  <c r="B32" i="44"/>
  <c r="BZ32" i="43"/>
  <c r="BY32" i="43"/>
  <c r="BW32" i="43"/>
  <c r="BV32" i="43"/>
  <c r="BT32" i="43"/>
  <c r="BQ32" i="43"/>
  <c r="BN32" i="43"/>
  <c r="BK32" i="43"/>
  <c r="BH32" i="43"/>
  <c r="BB32" i="43"/>
  <c r="AY32" i="43"/>
  <c r="AV32" i="43"/>
  <c r="AU32" i="43"/>
  <c r="AS32" i="43"/>
  <c r="AR32" i="43"/>
  <c r="AJ32" i="43"/>
  <c r="AG32" i="43"/>
  <c r="W32" i="43"/>
  <c r="T32" i="43"/>
  <c r="Q32" i="43"/>
  <c r="I32" i="43"/>
  <c r="F32" i="43"/>
  <c r="E32" i="43"/>
  <c r="B32" i="43"/>
  <c r="BN32" i="42"/>
  <c r="BM32" i="42"/>
  <c r="BK32" i="42"/>
  <c r="BJ32" i="42"/>
  <c r="BD32" i="42"/>
  <c r="BB32" i="42"/>
  <c r="BA32" i="42"/>
  <c r="AX32" i="42"/>
  <c r="AO32" i="42"/>
  <c r="AM32" i="42"/>
  <c r="AL32" i="42"/>
  <c r="AG32" i="42"/>
  <c r="AD32" i="42"/>
  <c r="AA32" i="42"/>
  <c r="X32" i="42"/>
  <c r="R32" i="42"/>
  <c r="O32" i="42"/>
  <c r="F32" i="42"/>
  <c r="BS32" i="40"/>
  <c r="BP32" i="40"/>
  <c r="BN32" i="40"/>
  <c r="BM32" i="40"/>
  <c r="BK32" i="40"/>
  <c r="BH32" i="40"/>
  <c r="BB32" i="40"/>
  <c r="BA32" i="40"/>
  <c r="AU32" i="40"/>
  <c r="AM32" i="40"/>
  <c r="AL32" i="40"/>
  <c r="AI32" i="40"/>
  <c r="AF32" i="40"/>
  <c r="AA32" i="40"/>
  <c r="X32" i="40"/>
  <c r="W32" i="40"/>
  <c r="U32" i="40"/>
  <c r="R32" i="40"/>
  <c r="K32" i="40"/>
  <c r="I32" i="40"/>
  <c r="F32" i="40"/>
  <c r="C32" i="39"/>
  <c r="BW32" i="38"/>
  <c r="BV32" i="38"/>
  <c r="BJ32" i="38"/>
  <c r="BG32" i="38"/>
  <c r="BA32" i="38"/>
  <c r="AY32" i="38"/>
  <c r="AX32" i="38"/>
  <c r="AU32" i="38"/>
  <c r="AR32" i="38"/>
  <c r="AP32" i="38"/>
  <c r="AL32" i="38"/>
  <c r="AJ32" i="38"/>
  <c r="AI32" i="38"/>
  <c r="AA32" i="38"/>
  <c r="W32" i="38"/>
  <c r="T32" i="38"/>
  <c r="Q32" i="38"/>
  <c r="N32" i="38"/>
  <c r="K32" i="38"/>
  <c r="H32" i="38"/>
  <c r="E32" i="38"/>
  <c r="AI31" i="37"/>
  <c r="X31" i="37"/>
  <c r="E31" i="37"/>
  <c r="BW31" i="34"/>
  <c r="BP31" i="34"/>
  <c r="AY31" i="34"/>
  <c r="AR31" i="34"/>
  <c r="AI31" i="34"/>
  <c r="AC31" i="34"/>
  <c r="T31" i="34"/>
  <c r="Q31" i="34"/>
  <c r="O31" i="34"/>
  <c r="L31" i="34"/>
  <c r="I31" i="34"/>
  <c r="AF32" i="47"/>
  <c r="N32" i="47"/>
  <c r="CC31" i="47"/>
  <c r="CB31" i="47"/>
  <c r="CD31" i="47"/>
  <c r="CA31" i="47"/>
  <c r="BX31" i="47"/>
  <c r="BU31" i="47"/>
  <c r="BR31" i="47"/>
  <c r="BO31" i="47"/>
  <c r="BL31" i="47"/>
  <c r="BI31" i="47"/>
  <c r="BF31" i="47"/>
  <c r="BC31" i="47"/>
  <c r="AZ31" i="47"/>
  <c r="AW31" i="47"/>
  <c r="AT31" i="47"/>
  <c r="AQ31" i="47"/>
  <c r="AN31" i="47"/>
  <c r="AK31" i="47"/>
  <c r="AH31" i="47"/>
  <c r="AE31" i="47"/>
  <c r="AB31" i="47"/>
  <c r="Y31" i="47"/>
  <c r="V31" i="47"/>
  <c r="S31" i="47"/>
  <c r="P31" i="47"/>
  <c r="M31" i="47"/>
  <c r="J31" i="47"/>
  <c r="G31" i="47"/>
  <c r="D31" i="47"/>
  <c r="CC30" i="47"/>
  <c r="CD30" i="47"/>
  <c r="CB30" i="47"/>
  <c r="CA30" i="47"/>
  <c r="BX30" i="47"/>
  <c r="BU30" i="47"/>
  <c r="BR30" i="47"/>
  <c r="BO30" i="47"/>
  <c r="BL30" i="47"/>
  <c r="BI30" i="47"/>
  <c r="BF30" i="47"/>
  <c r="BC30" i="47"/>
  <c r="AZ30" i="47"/>
  <c r="AW30" i="47"/>
  <c r="AT30" i="47"/>
  <c r="AQ30" i="47"/>
  <c r="AN30" i="47"/>
  <c r="AK30" i="47"/>
  <c r="AH30" i="47"/>
  <c r="AE30" i="47"/>
  <c r="AB30" i="47"/>
  <c r="Y30" i="47"/>
  <c r="V30" i="47"/>
  <c r="S30" i="47"/>
  <c r="P30" i="47"/>
  <c r="M30" i="47"/>
  <c r="J30" i="47"/>
  <c r="G30" i="47"/>
  <c r="D30" i="47"/>
  <c r="BS32" i="46"/>
  <c r="BM32" i="46"/>
  <c r="CC31" i="46"/>
  <c r="CB31" i="46"/>
  <c r="CA31" i="46"/>
  <c r="BX31" i="46"/>
  <c r="BU31" i="46"/>
  <c r="BR31" i="46"/>
  <c r="BO31" i="46"/>
  <c r="BL31" i="46"/>
  <c r="BI31" i="46"/>
  <c r="BF31" i="46"/>
  <c r="BC31" i="46"/>
  <c r="AZ31" i="46"/>
  <c r="AW31" i="46"/>
  <c r="AT31" i="46"/>
  <c r="AQ31" i="46"/>
  <c r="AN31" i="46"/>
  <c r="AK31" i="46"/>
  <c r="AH31" i="46"/>
  <c r="AE31" i="46"/>
  <c r="AB31" i="46"/>
  <c r="Y31" i="46"/>
  <c r="V31" i="46"/>
  <c r="S31" i="46"/>
  <c r="P31" i="46"/>
  <c r="M31" i="46"/>
  <c r="J31" i="46"/>
  <c r="G31" i="46"/>
  <c r="D31" i="46"/>
  <c r="CC30" i="46"/>
  <c r="CB30" i="46"/>
  <c r="CA30" i="46"/>
  <c r="BX30" i="46"/>
  <c r="BU30" i="46"/>
  <c r="BR30" i="46"/>
  <c r="BO30" i="46"/>
  <c r="BL30" i="46"/>
  <c r="BI30" i="46"/>
  <c r="BF30" i="46"/>
  <c r="BC30" i="46"/>
  <c r="AZ30" i="46"/>
  <c r="AW30" i="46"/>
  <c r="AT30" i="46"/>
  <c r="AQ30" i="46"/>
  <c r="AN30" i="46"/>
  <c r="AK30" i="46"/>
  <c r="AH30" i="46"/>
  <c r="AE30" i="46"/>
  <c r="AB30" i="46"/>
  <c r="Y30" i="46"/>
  <c r="V30" i="46"/>
  <c r="S30" i="46"/>
  <c r="P30" i="46"/>
  <c r="M30" i="46"/>
  <c r="J30" i="46"/>
  <c r="G30" i="46"/>
  <c r="D30" i="46"/>
  <c r="BE32" i="46"/>
  <c r="AU32" i="46"/>
  <c r="I32" i="46"/>
  <c r="BG32" i="45"/>
  <c r="CA31" i="45"/>
  <c r="BX31" i="45"/>
  <c r="BU31" i="45"/>
  <c r="BR31" i="45"/>
  <c r="BO31" i="45"/>
  <c r="BL31" i="45"/>
  <c r="BI31" i="45"/>
  <c r="BF31" i="45"/>
  <c r="BC31" i="45"/>
  <c r="AZ31" i="45"/>
  <c r="AW31" i="45"/>
  <c r="AT31" i="45"/>
  <c r="AQ31" i="45"/>
  <c r="AN31" i="45"/>
  <c r="AK31" i="45"/>
  <c r="AH31" i="45"/>
  <c r="AE31" i="45"/>
  <c r="AB31" i="45"/>
  <c r="Y31" i="45"/>
  <c r="V31" i="45"/>
  <c r="S31" i="45"/>
  <c r="P31" i="45"/>
  <c r="M31" i="45"/>
  <c r="J31" i="45"/>
  <c r="G31" i="45"/>
  <c r="D31" i="45"/>
  <c r="CA30" i="45"/>
  <c r="BX30" i="45"/>
  <c r="BU30" i="45"/>
  <c r="BR30" i="45"/>
  <c r="BO30" i="45"/>
  <c r="BL30" i="45"/>
  <c r="BI30" i="45"/>
  <c r="BF30" i="45"/>
  <c r="BC30" i="45"/>
  <c r="AZ30" i="45"/>
  <c r="AW30" i="45"/>
  <c r="AT30" i="45"/>
  <c r="AQ30" i="45"/>
  <c r="AN30" i="45"/>
  <c r="AK30" i="45"/>
  <c r="AH30" i="45"/>
  <c r="AE30" i="45"/>
  <c r="AB30" i="45"/>
  <c r="Y30" i="45"/>
  <c r="V30" i="45"/>
  <c r="S30" i="45"/>
  <c r="P30" i="45"/>
  <c r="M30" i="45"/>
  <c r="J30" i="45"/>
  <c r="G30" i="45"/>
  <c r="D30" i="45"/>
  <c r="BW32" i="45"/>
  <c r="BP32" i="45"/>
  <c r="BY32" i="44"/>
  <c r="BH32" i="44"/>
  <c r="AR32" i="44"/>
  <c r="X32" i="44"/>
  <c r="T32" i="44"/>
  <c r="N32" i="44"/>
  <c r="CC31" i="44"/>
  <c r="CB31" i="44"/>
  <c r="CB30" i="44"/>
  <c r="CA31" i="44"/>
  <c r="BX31" i="44"/>
  <c r="BU31" i="44"/>
  <c r="BR31" i="44"/>
  <c r="BO31" i="44"/>
  <c r="BL31" i="44"/>
  <c r="BI31" i="44"/>
  <c r="BF31" i="44"/>
  <c r="BC31" i="44"/>
  <c r="AZ31" i="44"/>
  <c r="AW31" i="44"/>
  <c r="AT31" i="44"/>
  <c r="AQ31" i="44"/>
  <c r="AN31" i="44"/>
  <c r="AK31" i="44"/>
  <c r="AH31" i="44"/>
  <c r="AE31" i="44"/>
  <c r="AB31" i="44"/>
  <c r="Y31" i="44"/>
  <c r="V31" i="44"/>
  <c r="S31" i="44"/>
  <c r="P31" i="44"/>
  <c r="M31" i="44"/>
  <c r="J31" i="44"/>
  <c r="G31" i="44"/>
  <c r="D31" i="44"/>
  <c r="CC30" i="44"/>
  <c r="CA30" i="44"/>
  <c r="BX30" i="44"/>
  <c r="BU30" i="44"/>
  <c r="BR30" i="44"/>
  <c r="BO30" i="44"/>
  <c r="BL30" i="44"/>
  <c r="BI30" i="44"/>
  <c r="BF30" i="44"/>
  <c r="BC30" i="44"/>
  <c r="AZ30" i="44"/>
  <c r="AW30" i="44"/>
  <c r="AT30" i="44"/>
  <c r="AQ30" i="44"/>
  <c r="AN30" i="44"/>
  <c r="AK30" i="44"/>
  <c r="AH30" i="44"/>
  <c r="AE30" i="44"/>
  <c r="AB30" i="44"/>
  <c r="Y30" i="44"/>
  <c r="V30" i="44"/>
  <c r="S30" i="44"/>
  <c r="P30" i="44"/>
  <c r="M30" i="44"/>
  <c r="J30" i="44"/>
  <c r="G30" i="44"/>
  <c r="D30" i="44"/>
  <c r="BN32" i="44"/>
  <c r="BE32" i="44"/>
  <c r="AX32" i="44"/>
  <c r="AS32" i="44"/>
  <c r="AL32" i="44"/>
  <c r="R32" i="44"/>
  <c r="Q32" i="44"/>
  <c r="I32" i="44"/>
  <c r="BD32" i="43"/>
  <c r="X32" i="43"/>
  <c r="CC31" i="43"/>
  <c r="CD31" i="43" s="1"/>
  <c r="CB31" i="43"/>
  <c r="CA31" i="43"/>
  <c r="BX31" i="43"/>
  <c r="BU31" i="43"/>
  <c r="BR31" i="43"/>
  <c r="BO31" i="43"/>
  <c r="BL31" i="43"/>
  <c r="BI31" i="43"/>
  <c r="BF31" i="43"/>
  <c r="BC31" i="43"/>
  <c r="AZ31" i="43"/>
  <c r="AW31" i="43"/>
  <c r="AT31" i="43"/>
  <c r="AQ31" i="43"/>
  <c r="AN31" i="43"/>
  <c r="AK31" i="43"/>
  <c r="AH31" i="43"/>
  <c r="AE31" i="43"/>
  <c r="AB31" i="43"/>
  <c r="Y31" i="43"/>
  <c r="V31" i="43"/>
  <c r="S31" i="43"/>
  <c r="P31" i="43"/>
  <c r="M31" i="43"/>
  <c r="J31" i="43"/>
  <c r="G31" i="43"/>
  <c r="D31" i="43"/>
  <c r="CC30" i="43"/>
  <c r="CD30" i="43" s="1"/>
  <c r="CB30" i="43"/>
  <c r="CA30" i="43"/>
  <c r="BX30" i="43"/>
  <c r="BU30" i="43"/>
  <c r="BR30" i="43"/>
  <c r="BO30" i="43"/>
  <c r="BL30" i="43"/>
  <c r="BI30" i="43"/>
  <c r="BF30" i="43"/>
  <c r="BC30" i="43"/>
  <c r="AZ30" i="43"/>
  <c r="AW30" i="43"/>
  <c r="AT30" i="43"/>
  <c r="AQ30" i="43"/>
  <c r="AN30" i="43"/>
  <c r="AK30" i="43"/>
  <c r="AH30" i="43"/>
  <c r="AE30" i="43"/>
  <c r="AB30" i="43"/>
  <c r="Y30" i="43"/>
  <c r="V30" i="43"/>
  <c r="S30" i="43"/>
  <c r="P30" i="43"/>
  <c r="M30" i="43"/>
  <c r="J30" i="43"/>
  <c r="G30" i="43"/>
  <c r="D30" i="43"/>
  <c r="AO32" i="43"/>
  <c r="AM32" i="43"/>
  <c r="U32" i="43"/>
  <c r="C32" i="43"/>
  <c r="BS32" i="42"/>
  <c r="Q32" i="42"/>
  <c r="CC31" i="42"/>
  <c r="CB31" i="42"/>
  <c r="CD31" i="42" s="1"/>
  <c r="CA31" i="42"/>
  <c r="BX31" i="42"/>
  <c r="BU31" i="42"/>
  <c r="BR31" i="42"/>
  <c r="BO31" i="42"/>
  <c r="BL31" i="42"/>
  <c r="BI31" i="42"/>
  <c r="BF31" i="42"/>
  <c r="BC31" i="42"/>
  <c r="AZ31" i="42"/>
  <c r="AW31" i="42"/>
  <c r="AT31" i="42"/>
  <c r="AQ31" i="42"/>
  <c r="AN31" i="42"/>
  <c r="AK31" i="42"/>
  <c r="AH31" i="42"/>
  <c r="AE31" i="42"/>
  <c r="AB31" i="42"/>
  <c r="Y31" i="42"/>
  <c r="V31" i="42"/>
  <c r="S31" i="42"/>
  <c r="P31" i="42"/>
  <c r="M31" i="42"/>
  <c r="J31" i="42"/>
  <c r="G31" i="42"/>
  <c r="D31" i="42"/>
  <c r="CC30" i="42"/>
  <c r="CB30" i="42"/>
  <c r="CD30" i="42" s="1"/>
  <c r="CA30" i="42"/>
  <c r="BX30" i="42"/>
  <c r="BU30" i="42"/>
  <c r="BR30" i="42"/>
  <c r="BO30" i="42"/>
  <c r="BL30" i="42"/>
  <c r="BI30" i="42"/>
  <c r="BF30" i="42"/>
  <c r="BC30" i="42"/>
  <c r="AZ30" i="42"/>
  <c r="AW30" i="42"/>
  <c r="AT30" i="42"/>
  <c r="AQ30" i="42"/>
  <c r="AN30" i="42"/>
  <c r="AK30" i="42"/>
  <c r="AH30" i="42"/>
  <c r="AE30" i="42"/>
  <c r="AB30" i="42"/>
  <c r="Y30" i="42"/>
  <c r="V30" i="42"/>
  <c r="S30" i="42"/>
  <c r="P30" i="42"/>
  <c r="M30" i="42"/>
  <c r="J30" i="42"/>
  <c r="G30" i="42"/>
  <c r="D30" i="42"/>
  <c r="BZ32" i="42"/>
  <c r="BV32" i="42"/>
  <c r="AJ32" i="40"/>
  <c r="CC31" i="40"/>
  <c r="CB31" i="40"/>
  <c r="CA31" i="40"/>
  <c r="BX31" i="40"/>
  <c r="BU31" i="40"/>
  <c r="BR31" i="40"/>
  <c r="BO31" i="40"/>
  <c r="BL31" i="40"/>
  <c r="BI31" i="40"/>
  <c r="BF31" i="40"/>
  <c r="BC31" i="40"/>
  <c r="AZ31" i="40"/>
  <c r="AW31" i="40"/>
  <c r="AT31" i="40"/>
  <c r="AQ31" i="40"/>
  <c r="AN31" i="40"/>
  <c r="AK31" i="40"/>
  <c r="AH31" i="40"/>
  <c r="AE31" i="40"/>
  <c r="AB31" i="40"/>
  <c r="Y31" i="40"/>
  <c r="V31" i="40"/>
  <c r="S31" i="40"/>
  <c r="P31" i="40"/>
  <c r="M31" i="40"/>
  <c r="J31" i="40"/>
  <c r="G31" i="40"/>
  <c r="D31" i="40"/>
  <c r="CC30" i="40"/>
  <c r="CD30" i="40" s="1"/>
  <c r="CB30" i="40"/>
  <c r="CA30" i="40"/>
  <c r="BX30" i="40"/>
  <c r="BU30" i="40"/>
  <c r="BR30" i="40"/>
  <c r="BO30" i="40"/>
  <c r="BL30" i="40"/>
  <c r="BI30" i="40"/>
  <c r="BF30" i="40"/>
  <c r="BC30" i="40"/>
  <c r="AZ30" i="40"/>
  <c r="AW30" i="40"/>
  <c r="AT30" i="40"/>
  <c r="AQ30" i="40"/>
  <c r="AN30" i="40"/>
  <c r="AK30" i="40"/>
  <c r="AH30" i="40"/>
  <c r="AE30" i="40"/>
  <c r="AB30" i="40"/>
  <c r="Y30" i="40"/>
  <c r="V30" i="40"/>
  <c r="S30" i="40"/>
  <c r="P30" i="40"/>
  <c r="M30" i="40"/>
  <c r="J30" i="40"/>
  <c r="G30" i="40"/>
  <c r="D30" i="40"/>
  <c r="AP32" i="40"/>
  <c r="Z32" i="40"/>
  <c r="BT32" i="39"/>
  <c r="AR32" i="39"/>
  <c r="T32" i="39"/>
  <c r="N32" i="39"/>
  <c r="B32" i="39"/>
  <c r="CC31" i="39"/>
  <c r="CD31" i="39" s="1"/>
  <c r="CB31" i="39"/>
  <c r="CA31" i="39"/>
  <c r="BX31" i="39"/>
  <c r="BU31" i="39"/>
  <c r="BR31" i="39"/>
  <c r="BO31" i="39"/>
  <c r="BL31" i="39"/>
  <c r="BI31" i="39"/>
  <c r="BF31" i="39"/>
  <c r="BC31" i="39"/>
  <c r="AZ31" i="39"/>
  <c r="AW31" i="39"/>
  <c r="AT31" i="39"/>
  <c r="AQ31" i="39"/>
  <c r="AN31" i="39"/>
  <c r="AK31" i="39"/>
  <c r="AH31" i="39"/>
  <c r="AE31" i="39"/>
  <c r="AB31" i="39"/>
  <c r="Y31" i="39"/>
  <c r="V31" i="39"/>
  <c r="S31" i="39"/>
  <c r="P31" i="39"/>
  <c r="M31" i="39"/>
  <c r="J31" i="39"/>
  <c r="G31" i="39"/>
  <c r="D31" i="39"/>
  <c r="CC30" i="39"/>
  <c r="CB30" i="39"/>
  <c r="CD30" i="39" s="1"/>
  <c r="CA30" i="39"/>
  <c r="BX30" i="39"/>
  <c r="BU30" i="39"/>
  <c r="BR30" i="39"/>
  <c r="BO30" i="39"/>
  <c r="BL30" i="39"/>
  <c r="BI30" i="39"/>
  <c r="BF30" i="39"/>
  <c r="BC30" i="39"/>
  <c r="AZ30" i="39"/>
  <c r="AW30" i="39"/>
  <c r="AT30" i="39"/>
  <c r="AQ30" i="39"/>
  <c r="AN30" i="39"/>
  <c r="AK30" i="39"/>
  <c r="AH30" i="39"/>
  <c r="AE30" i="39"/>
  <c r="AB30" i="39"/>
  <c r="Y30" i="39"/>
  <c r="V30" i="39"/>
  <c r="S30" i="39"/>
  <c r="P30" i="39"/>
  <c r="M30" i="39"/>
  <c r="J30" i="39"/>
  <c r="G30" i="39"/>
  <c r="D30" i="39"/>
  <c r="BW32" i="39"/>
  <c r="BV32" i="39"/>
  <c r="BQ32" i="39"/>
  <c r="BP32" i="39"/>
  <c r="BE32" i="39"/>
  <c r="AX32" i="39"/>
  <c r="AS32" i="39"/>
  <c r="AL32" i="39"/>
  <c r="AI32" i="39"/>
  <c r="U32" i="39"/>
  <c r="I32" i="39"/>
  <c r="H32" i="39"/>
  <c r="E32" i="39"/>
  <c r="BE32" i="38"/>
  <c r="CC31" i="38"/>
  <c r="CC30" i="38"/>
  <c r="CB31" i="38"/>
  <c r="CA31" i="38"/>
  <c r="BX31" i="38"/>
  <c r="BU31" i="38"/>
  <c r="BR31" i="38"/>
  <c r="BO31" i="38"/>
  <c r="BL31" i="38"/>
  <c r="BI31" i="38"/>
  <c r="BF31" i="38"/>
  <c r="BC31" i="38"/>
  <c r="AZ31" i="38"/>
  <c r="AW31" i="38"/>
  <c r="AT31" i="38"/>
  <c r="AQ31" i="38"/>
  <c r="AN31" i="38"/>
  <c r="AK31" i="38"/>
  <c r="AH31" i="38"/>
  <c r="AE31" i="38"/>
  <c r="AB31" i="38"/>
  <c r="Y31" i="38"/>
  <c r="V31" i="38"/>
  <c r="S31" i="38"/>
  <c r="P31" i="38"/>
  <c r="M31" i="38"/>
  <c r="J31" i="38"/>
  <c r="G31" i="38"/>
  <c r="D31" i="38"/>
  <c r="CB30" i="38"/>
  <c r="CA30" i="38"/>
  <c r="BX30" i="38"/>
  <c r="BU30" i="38"/>
  <c r="BR30" i="38"/>
  <c r="BO30" i="38"/>
  <c r="BL30" i="38"/>
  <c r="BI30" i="38"/>
  <c r="BF30" i="38"/>
  <c r="BC30" i="38"/>
  <c r="AZ30" i="38"/>
  <c r="AW30" i="38"/>
  <c r="AT30" i="38"/>
  <c r="AQ30" i="38"/>
  <c r="AN30" i="38"/>
  <c r="AK30" i="38"/>
  <c r="AH30" i="38"/>
  <c r="AE30" i="38"/>
  <c r="AB30" i="38"/>
  <c r="Y30" i="38"/>
  <c r="V30" i="38"/>
  <c r="S30" i="38"/>
  <c r="P30" i="38"/>
  <c r="M30" i="38"/>
  <c r="J30" i="38"/>
  <c r="G30" i="38"/>
  <c r="D30" i="38"/>
  <c r="BN32" i="38"/>
  <c r="AC32" i="38"/>
  <c r="BY31" i="37"/>
  <c r="AV31" i="37"/>
  <c r="AR31" i="37"/>
  <c r="T31" i="37"/>
  <c r="O31" i="37"/>
  <c r="CC30" i="37"/>
  <c r="CB30" i="37"/>
  <c r="CA30" i="37"/>
  <c r="BX30" i="37"/>
  <c r="BU30" i="37"/>
  <c r="BR30" i="37"/>
  <c r="BO30" i="37"/>
  <c r="BL30" i="37"/>
  <c r="BI30" i="37"/>
  <c r="BF30" i="37"/>
  <c r="BC30" i="37"/>
  <c r="AZ30" i="37"/>
  <c r="AW30" i="37"/>
  <c r="AT30" i="37"/>
  <c r="AQ30" i="37"/>
  <c r="AN30" i="37"/>
  <c r="AK30" i="37"/>
  <c r="AH30" i="37"/>
  <c r="AE30" i="37"/>
  <c r="AB30" i="37"/>
  <c r="Y30" i="37"/>
  <c r="V30" i="37"/>
  <c r="S30" i="37"/>
  <c r="P30" i="37"/>
  <c r="M30" i="37"/>
  <c r="J30" i="37"/>
  <c r="G30" i="37"/>
  <c r="D30" i="37"/>
  <c r="BQ31" i="37"/>
  <c r="BA31" i="37"/>
  <c r="AL31" i="37"/>
  <c r="AA31" i="37"/>
  <c r="CC30" i="34"/>
  <c r="CD30" i="34"/>
  <c r="CB30" i="34"/>
  <c r="CA30" i="34"/>
  <c r="BX30" i="34"/>
  <c r="BU30" i="34"/>
  <c r="BR30" i="34"/>
  <c r="BO30" i="34"/>
  <c r="BL30" i="34"/>
  <c r="BI30" i="34"/>
  <c r="BF30" i="34"/>
  <c r="BC30" i="34"/>
  <c r="AZ30" i="34"/>
  <c r="AW30" i="34"/>
  <c r="AT30" i="34"/>
  <c r="AQ30" i="34"/>
  <c r="AN30" i="34"/>
  <c r="AK30" i="34"/>
  <c r="AH30" i="34"/>
  <c r="AE30" i="34"/>
  <c r="AB30" i="34"/>
  <c r="Y30" i="34"/>
  <c r="V30" i="34"/>
  <c r="S30" i="34"/>
  <c r="P30" i="34"/>
  <c r="M30" i="34"/>
  <c r="J30" i="34"/>
  <c r="G30" i="34"/>
  <c r="D30" i="34"/>
  <c r="CC29" i="34"/>
  <c r="CD29" i="34" s="1"/>
  <c r="CB29" i="34"/>
  <c r="CA29" i="34"/>
  <c r="BX29" i="34"/>
  <c r="BU29" i="34"/>
  <c r="BR29" i="34"/>
  <c r="BO29" i="34"/>
  <c r="BL29" i="34"/>
  <c r="BI29" i="34"/>
  <c r="BF29" i="34"/>
  <c r="BC29" i="34"/>
  <c r="AZ29" i="34"/>
  <c r="AW29" i="34"/>
  <c r="AT29" i="34"/>
  <c r="AQ29" i="34"/>
  <c r="AN29" i="34"/>
  <c r="AK29" i="34"/>
  <c r="AH29" i="34"/>
  <c r="AE29" i="34"/>
  <c r="AB29" i="34"/>
  <c r="Y29" i="34"/>
  <c r="V29" i="34"/>
  <c r="S29" i="34"/>
  <c r="P29" i="34"/>
  <c r="M29" i="34"/>
  <c r="J29" i="34"/>
  <c r="G29" i="34"/>
  <c r="D29" i="34"/>
  <c r="BK31" i="34"/>
  <c r="BD31" i="34"/>
  <c r="AV31" i="34"/>
  <c r="AJ31" i="34"/>
  <c r="AF31" i="34"/>
  <c r="X31" i="34"/>
  <c r="U31" i="34"/>
  <c r="H31" i="34"/>
  <c r="E31" i="34"/>
  <c r="CC11" i="34"/>
  <c r="CB11" i="34"/>
  <c r="CC10" i="34"/>
  <c r="CB10" i="34"/>
  <c r="CC9" i="34"/>
  <c r="CB9" i="34"/>
  <c r="CC8" i="34"/>
  <c r="CB8" i="34"/>
  <c r="CC7" i="34"/>
  <c r="CB7" i="34"/>
  <c r="CC6" i="34"/>
  <c r="CB6" i="34"/>
  <c r="AX31" i="34"/>
  <c r="BN31" i="34"/>
  <c r="BJ31" i="34"/>
  <c r="AD31" i="34"/>
  <c r="BY31" i="34"/>
  <c r="BP31" i="37"/>
  <c r="H31" i="37"/>
  <c r="BW31" i="37"/>
  <c r="AM31" i="37"/>
  <c r="AS31" i="37"/>
  <c r="AU31" i="37"/>
  <c r="R32" i="46"/>
  <c r="O32" i="46"/>
  <c r="AA32" i="45"/>
  <c r="L32" i="44"/>
  <c r="BD32" i="44"/>
  <c r="AM32" i="44"/>
  <c r="BP32" i="44"/>
  <c r="H32" i="42"/>
  <c r="AY32" i="42"/>
  <c r="AV32" i="42"/>
  <c r="O32" i="40"/>
  <c r="T32" i="40"/>
  <c r="C32" i="40"/>
  <c r="BW32" i="40"/>
  <c r="AA32" i="39"/>
  <c r="BK32" i="39"/>
  <c r="X32" i="39"/>
  <c r="BD32" i="39"/>
  <c r="BK32" i="38"/>
  <c r="I31" i="37"/>
  <c r="BN31" i="37"/>
  <c r="N31" i="37"/>
  <c r="BE31" i="37"/>
  <c r="L32" i="47"/>
  <c r="L32" i="46"/>
  <c r="BV32" i="46"/>
  <c r="AP32" i="45"/>
  <c r="BB32" i="44"/>
  <c r="H32" i="44"/>
  <c r="Z32" i="44"/>
  <c r="BZ32" i="44"/>
  <c r="BV32" i="44"/>
  <c r="AD32" i="44"/>
  <c r="Z32" i="43"/>
  <c r="BE32" i="42"/>
  <c r="C32" i="42"/>
  <c r="U32" i="42"/>
  <c r="AS32" i="42"/>
  <c r="BY32" i="42"/>
  <c r="L32" i="42"/>
  <c r="AD32" i="40"/>
  <c r="BV32" i="40"/>
  <c r="Z32" i="39"/>
  <c r="AD32" i="39"/>
  <c r="BB32" i="39"/>
  <c r="X32" i="38"/>
  <c r="BT32" i="38"/>
  <c r="BJ31" i="37"/>
  <c r="AD31" i="37"/>
  <c r="BT31" i="34"/>
  <c r="AS31" i="34"/>
  <c r="AL31" i="34"/>
  <c r="B31" i="34"/>
  <c r="R31" i="34"/>
  <c r="BE31" i="34"/>
  <c r="K31" i="34"/>
  <c r="BA31" i="34"/>
  <c r="N31" i="34"/>
  <c r="AA31" i="34"/>
  <c r="BS31" i="34"/>
  <c r="C31" i="34"/>
  <c r="BH31" i="34"/>
  <c r="BM31" i="34"/>
  <c r="AC32" i="40"/>
  <c r="L32" i="40"/>
  <c r="AJ32" i="39"/>
  <c r="BY32" i="39"/>
  <c r="BH32" i="39"/>
  <c r="AF32" i="39"/>
  <c r="AC32" i="39"/>
  <c r="W32" i="39"/>
  <c r="F32" i="39"/>
  <c r="BV32" i="47"/>
  <c r="BB32" i="46"/>
  <c r="BH32" i="46"/>
  <c r="BJ32" i="46"/>
  <c r="BZ32" i="45"/>
  <c r="AV32" i="44"/>
  <c r="AC32" i="44"/>
  <c r="BA32" i="44"/>
  <c r="E32" i="44"/>
  <c r="BM32" i="44"/>
  <c r="BM32" i="43"/>
  <c r="L32" i="43"/>
  <c r="AX32" i="43"/>
  <c r="Z32" i="42"/>
  <c r="BP32" i="42"/>
  <c r="K32" i="42"/>
  <c r="AX32" i="40"/>
  <c r="CD30" i="37"/>
  <c r="W32" i="46"/>
  <c r="AV32" i="46"/>
  <c r="BP32" i="46"/>
  <c r="AJ31" i="37"/>
  <c r="AO31" i="37"/>
  <c r="CD31" i="38"/>
  <c r="AO31" i="34"/>
  <c r="K32" i="39"/>
  <c r="BG32" i="42"/>
  <c r="AL32" i="43"/>
  <c r="C32" i="45"/>
  <c r="F32" i="46"/>
  <c r="U31" i="37"/>
  <c r="AO32" i="45"/>
  <c r="AJ32" i="42"/>
  <c r="F32" i="47"/>
  <c r="BP32" i="43"/>
  <c r="BG32" i="43"/>
  <c r="AP32" i="43"/>
  <c r="H32" i="43"/>
  <c r="AI32" i="42"/>
  <c r="AF32" i="42"/>
  <c r="N32" i="42"/>
  <c r="F31" i="34"/>
  <c r="CD31" i="45"/>
  <c r="AC32" i="43"/>
  <c r="O32" i="43"/>
  <c r="AG31" i="34"/>
  <c r="AO32" i="44"/>
  <c r="BG32" i="44"/>
  <c r="AS32" i="38"/>
  <c r="AP32" i="42"/>
  <c r="BQ31" i="34"/>
  <c r="AV32" i="45"/>
  <c r="BB31" i="34"/>
  <c r="AM31" i="34"/>
  <c r="AU32" i="44"/>
  <c r="BS32" i="45"/>
  <c r="CD30" i="46" l="1"/>
  <c r="CD31" i="46"/>
  <c r="CD30" i="45"/>
  <c r="CD7" i="34"/>
  <c r="CD11" i="34"/>
  <c r="CD9" i="34"/>
  <c r="CD6" i="34"/>
  <c r="CD8" i="34"/>
  <c r="CD10" i="34"/>
  <c r="Z32" i="47"/>
  <c r="BZ32" i="47"/>
  <c r="BM32" i="47"/>
  <c r="X32" i="47"/>
  <c r="T32" i="47"/>
  <c r="H32" i="47"/>
  <c r="B32" i="47"/>
  <c r="BK32" i="46"/>
  <c r="U32" i="46"/>
  <c r="Z32" i="45"/>
  <c r="BM32" i="45"/>
  <c r="BD32" i="45"/>
  <c r="BF32" i="45" s="1"/>
  <c r="AX32" i="45"/>
  <c r="AS32" i="45"/>
  <c r="AR32" i="45"/>
  <c r="AF32" i="45"/>
  <c r="O32" i="45"/>
  <c r="CD30" i="44"/>
  <c r="AI32" i="43"/>
  <c r="N32" i="43"/>
  <c r="BF32" i="42"/>
  <c r="W32" i="42"/>
  <c r="E32" i="42"/>
  <c r="BG32" i="40"/>
  <c r="BE32" i="40"/>
  <c r="BF32" i="40" s="1"/>
  <c r="AY32" i="40"/>
  <c r="AS32" i="40"/>
  <c r="H32" i="40"/>
  <c r="C32" i="38"/>
  <c r="AF32" i="38"/>
  <c r="Z32" i="38"/>
  <c r="L32" i="38"/>
  <c r="AM32" i="38"/>
  <c r="AV32" i="38"/>
  <c r="BJ32" i="47"/>
  <c r="BE32" i="47"/>
  <c r="AV32" i="47"/>
  <c r="E32" i="47"/>
  <c r="BF32" i="46"/>
  <c r="AR32" i="46"/>
  <c r="AO32" i="46"/>
  <c r="X32" i="46"/>
  <c r="BV32" i="45"/>
  <c r="AC32" i="45"/>
  <c r="W32" i="45"/>
  <c r="H32" i="45"/>
  <c r="BF32" i="44"/>
  <c r="BS32" i="43"/>
  <c r="BA32" i="43"/>
  <c r="AD32" i="43"/>
  <c r="CC32" i="43"/>
  <c r="CB32" i="43"/>
  <c r="BQ32" i="42"/>
  <c r="BH32" i="42"/>
  <c r="CC32" i="42"/>
  <c r="T32" i="42"/>
  <c r="CB32" i="42"/>
  <c r="I32" i="42"/>
  <c r="BT32" i="40"/>
  <c r="BQ32" i="40"/>
  <c r="BJ32" i="40"/>
  <c r="BD32" i="40"/>
  <c r="AR32" i="40"/>
  <c r="AO32" i="40"/>
  <c r="AG32" i="40"/>
  <c r="CC32" i="40"/>
  <c r="E32" i="40"/>
  <c r="B32" i="40"/>
  <c r="BS32" i="39"/>
  <c r="BM32" i="39"/>
  <c r="BG32" i="39"/>
  <c r="BF32" i="39"/>
  <c r="AO32" i="39"/>
  <c r="AG32" i="39"/>
  <c r="L32" i="39"/>
  <c r="CC32" i="39"/>
  <c r="CB32" i="39"/>
  <c r="BY32" i="38"/>
  <c r="BM32" i="38"/>
  <c r="BH32" i="38"/>
  <c r="U32" i="38"/>
  <c r="B32" i="38"/>
  <c r="CC32" i="38"/>
  <c r="R32" i="38"/>
  <c r="AG32" i="38"/>
  <c r="F32" i="38"/>
  <c r="BQ32" i="38"/>
  <c r="CD30" i="38"/>
  <c r="CB32" i="38"/>
  <c r="BZ32" i="38"/>
  <c r="BZ31" i="37"/>
  <c r="BF31" i="37"/>
  <c r="BB31" i="37"/>
  <c r="AP31" i="37"/>
  <c r="AF31" i="37"/>
  <c r="CB31" i="37"/>
  <c r="BV31" i="34"/>
  <c r="BF31" i="34"/>
  <c r="Z31" i="34"/>
  <c r="AJ32" i="47"/>
  <c r="BY32" i="47"/>
  <c r="AU32" i="47"/>
  <c r="AR32" i="47"/>
  <c r="Q32" i="47"/>
  <c r="CC32" i="47"/>
  <c r="AX32" i="46"/>
  <c r="AP32" i="46"/>
  <c r="AC32" i="46"/>
  <c r="CC32" i="46"/>
  <c r="BT32" i="45"/>
  <c r="BA32" i="45"/>
  <c r="AL32" i="45"/>
  <c r="I32" i="45"/>
  <c r="AA32" i="43"/>
  <c r="BP32" i="47"/>
  <c r="BZ32" i="40"/>
  <c r="BW32" i="42"/>
  <c r="B32" i="45"/>
  <c r="L32" i="45"/>
  <c r="AJ32" i="45"/>
  <c r="AF32" i="46"/>
  <c r="BG32" i="46"/>
  <c r="BH32" i="47"/>
  <c r="CB31" i="34"/>
  <c r="AO32" i="38"/>
  <c r="BD32" i="38"/>
  <c r="BF32" i="38" s="1"/>
  <c r="AC32" i="42"/>
  <c r="K32" i="46"/>
  <c r="BW32" i="47"/>
  <c r="R31" i="37"/>
  <c r="AG31" i="37"/>
  <c r="BM31" i="37"/>
  <c r="CD31" i="40"/>
  <c r="W31" i="34"/>
  <c r="AP31" i="34"/>
  <c r="Q32" i="39"/>
  <c r="O32" i="38"/>
  <c r="AR32" i="42"/>
  <c r="T32" i="46"/>
  <c r="AJ32" i="46"/>
  <c r="I32" i="47"/>
  <c r="AG32" i="47"/>
  <c r="R32" i="43"/>
  <c r="CD31" i="44"/>
  <c r="AU31" i="34"/>
  <c r="BG31" i="34"/>
  <c r="BZ31" i="34"/>
  <c r="BE32" i="43"/>
  <c r="BF32" i="43" s="1"/>
  <c r="BJ32" i="43"/>
  <c r="BS32" i="47"/>
  <c r="I32" i="38"/>
  <c r="Q32" i="40"/>
  <c r="BY32" i="45"/>
  <c r="BD32" i="47"/>
  <c r="AV32" i="39"/>
  <c r="O32" i="39"/>
  <c r="AL32" i="46"/>
  <c r="BB32" i="38"/>
  <c r="BP32" i="38"/>
  <c r="K32" i="43"/>
  <c r="AD32" i="38"/>
  <c r="C31" i="37"/>
  <c r="BS32" i="38"/>
  <c r="N32" i="40"/>
  <c r="AV32" i="40"/>
  <c r="AU32" i="42"/>
  <c r="BT32" i="42"/>
  <c r="BA32" i="39"/>
  <c r="B32" i="42"/>
  <c r="AF32" i="43"/>
  <c r="AO32" i="47"/>
  <c r="BG32" i="47"/>
  <c r="BK32" i="47"/>
  <c r="BF32" i="47" l="1"/>
  <c r="CB32" i="44"/>
  <c r="CC31" i="37"/>
  <c r="CB32" i="46"/>
  <c r="CB32" i="47"/>
  <c r="CC32" i="44"/>
  <c r="CC31" i="34"/>
  <c r="CB32" i="40"/>
  <c r="F32" i="44" l="1"/>
</calcChain>
</file>

<file path=xl/sharedStrings.xml><?xml version="1.0" encoding="utf-8"?>
<sst xmlns="http://schemas.openxmlformats.org/spreadsheetml/2006/main" count="1642" uniqueCount="82">
  <si>
    <t xml:space="preserve"> </t>
  </si>
  <si>
    <t>"Бабынинский район"</t>
  </si>
  <si>
    <t>"Барятинский район"</t>
  </si>
  <si>
    <t>"Боровский район"</t>
  </si>
  <si>
    <t>"Дзержинский район"</t>
  </si>
  <si>
    <t>"Думиничский район"</t>
  </si>
  <si>
    <t>"Жиздринский район"</t>
  </si>
  <si>
    <t>"Жуковский район"</t>
  </si>
  <si>
    <t>"Износковский район"</t>
  </si>
  <si>
    <t>"Козельский район"</t>
  </si>
  <si>
    <t>"Куйбышевский район"</t>
  </si>
  <si>
    <t>"Малоярославецкий район"</t>
  </si>
  <si>
    <t>"Медынский район"</t>
  </si>
  <si>
    <t>"Мещовский район"</t>
  </si>
  <si>
    <t>"Мосальский район"</t>
  </si>
  <si>
    <t>"Перемышльский район"</t>
  </si>
  <si>
    <t>"Спас-Деменский район"</t>
  </si>
  <si>
    <t>"Сухиничский район"</t>
  </si>
  <si>
    <t>"Тарусский район"</t>
  </si>
  <si>
    <t>"Ульяновский район"</t>
  </si>
  <si>
    <t>"Ферзиковский район"</t>
  </si>
  <si>
    <t>"Хвастовичский район"</t>
  </si>
  <si>
    <t>"Юхновский район"</t>
  </si>
  <si>
    <t>"Гор. Обнинск"</t>
  </si>
  <si>
    <t>"Гор. Калуга"</t>
  </si>
  <si>
    <t>ИТОГО</t>
  </si>
  <si>
    <t xml:space="preserve">уточненный план </t>
  </si>
  <si>
    <t>%</t>
  </si>
  <si>
    <t xml:space="preserve">Доходы (налоговые и неналоговые)                    </t>
  </si>
  <si>
    <t xml:space="preserve">Дотации от других бюджетов  бюджетной системы Российской Федерации  (00020201000000000151)                </t>
  </si>
  <si>
    <t xml:space="preserve">Субсидии от других бюджетов  бюджетной системы Российской Федерации (00020202000000000151)                       </t>
  </si>
  <si>
    <t xml:space="preserve">Субвенции от других бюджетов  бюджетной системы Российской Федерации (00020203000000000151)                       </t>
  </si>
  <si>
    <t xml:space="preserve">Прочие безвозмездные поступления (00020700000000000180)                            </t>
  </si>
  <si>
    <t>ВСЕГО ДОХОДОВ</t>
  </si>
  <si>
    <t xml:space="preserve">Общегосударственные вопросы  </t>
  </si>
  <si>
    <t>Национальная оборона</t>
  </si>
  <si>
    <t xml:space="preserve">Национальная  безопасность и провоохранительная деятельность </t>
  </si>
  <si>
    <t xml:space="preserve">Национальная экономика  </t>
  </si>
  <si>
    <t xml:space="preserve">Жилищно-коммунальное хозяйство </t>
  </si>
  <si>
    <t xml:space="preserve">Охрана окружающей среды </t>
  </si>
  <si>
    <t xml:space="preserve">Образование  </t>
  </si>
  <si>
    <t xml:space="preserve">Социальная политика     </t>
  </si>
  <si>
    <t>Межбюджетные трансферты</t>
  </si>
  <si>
    <t>ВСЕГО РАСХОДОВ</t>
  </si>
  <si>
    <t>Дефицит - (профицит +)</t>
  </si>
  <si>
    <t>из расходов:</t>
  </si>
  <si>
    <t>Оплата труда с начислениями</t>
  </si>
  <si>
    <t>Коммунальные услуги</t>
  </si>
  <si>
    <t>Доля оплаты труда с начислениями и коммунальных услуг в общих расходах</t>
  </si>
  <si>
    <t>"Гор. Киров и Кировский район"</t>
  </si>
  <si>
    <t>Иные межбюджетные трансферты                  (00020204000000000151)</t>
  </si>
  <si>
    <t>"Гор. Людиново и Людиновский район"</t>
  </si>
  <si>
    <t>Физическая культура и спорт</t>
  </si>
  <si>
    <t>Культура, кинематография</t>
  </si>
  <si>
    <t>Средства массовой информации</t>
  </si>
  <si>
    <t>Обслуживание государственного и муниципального долга</t>
  </si>
  <si>
    <t>Исполнено на 1 апреля</t>
  </si>
  <si>
    <t>Исполнено на 1 февраля</t>
  </si>
  <si>
    <t>Исполнено на 1 мая</t>
  </si>
  <si>
    <t>Исполнено на 1 июня</t>
  </si>
  <si>
    <t>Исполнено на 1 августа</t>
  </si>
  <si>
    <t>Исполнено на 1 сентября</t>
  </si>
  <si>
    <t>Исполнено на 1 октября</t>
  </si>
  <si>
    <t>Исполнено на 1 марта</t>
  </si>
  <si>
    <t>Исполнено на 1 июля</t>
  </si>
  <si>
    <t>Исполнено на 1 ноября</t>
  </si>
  <si>
    <t>Исполнено на 1 декабря</t>
  </si>
  <si>
    <t>Исполнено на 1 января</t>
  </si>
  <si>
    <t>Здравоохранение</t>
  </si>
  <si>
    <t>"Город Киров и Кировский район"</t>
  </si>
  <si>
    <t>Исполнение консолидированных бюджетов районов и городов области на 01.02.2018 года (по месячному отчету)</t>
  </si>
  <si>
    <t>Исполнение консолидированных бюджетов районов и городов области на 01.03.2018 года (по месячному отчету)</t>
  </si>
  <si>
    <t>Исполнение консолидированных бюджетов районов и городов области на 01.04.2018 года (по месячному отчету)</t>
  </si>
  <si>
    <t>Исполнение консолидированных бюджетов районов и городов области на 01.05.2018 года (по месячному отчету)</t>
  </si>
  <si>
    <t>Исполнение консолидированных бюджетов районов и городов области на 01.06.2018 года (по месячному отчету)</t>
  </si>
  <si>
    <t>Исполнение консолидированных бюджетов районов и городов области на 01.07.2018 года (по месячному отчету)</t>
  </si>
  <si>
    <t>Исполнение консолидированных бюджетов районов и городов области на 01.08.2018 года (по месячному отчету)</t>
  </si>
  <si>
    <t>Исполнение консолидированных бюджетов районов и городов области на 01.09.2018 года (по месячному отчету)</t>
  </si>
  <si>
    <t>Исполнение консолидированных бюджетов районов и городов области на 01.10.2018 года (по месячному отчету)</t>
  </si>
  <si>
    <t>Исполнение консолидированных бюджетов районов и городов области на 01.11.2018 года (по месячному отчету)</t>
  </si>
  <si>
    <t>Исполнение консолидированных бюджетов районов и городов области на 01.12.2018 года (по месячному отчету)</t>
  </si>
  <si>
    <t>Исполнение консолидированных бюджетов районов и городов области на 01.01.2019 года (по месячному отчету)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</si>
</sst>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8" x14ac:knownFonts="1">
    <font>
      <sz val="10"/>
      <name val="Arial Cyr"/>
      <charset val="204"/>
    </font>
    <font>
      <sz val="10"/>
      <name val="Arial Cyr"/>
      <charset val="204"/>
    </font>
    <font>
      <b/>
      <sz val="12"/>
      <color indexed="24"/>
      <name val="Times New Roman Cyr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i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color indexed="16"/>
      <name val="Arial"/>
      <family val="2"/>
      <charset val="204"/>
    </font>
    <font>
      <b/>
      <sz val="10"/>
      <color indexed="53"/>
      <name val="Arial"/>
      <family val="2"/>
      <charset val="204"/>
    </font>
    <font>
      <b/>
      <sz val="10"/>
      <color indexed="9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17"/>
      <name val="Arial"/>
      <family val="2"/>
      <charset val="204"/>
    </font>
    <font>
      <b/>
      <sz val="15"/>
      <color indexed="62"/>
      <name val="Arial"/>
      <family val="2"/>
      <charset val="204"/>
    </font>
    <font>
      <b/>
      <sz val="13"/>
      <color indexed="62"/>
      <name val="Arial"/>
      <family val="2"/>
      <charset val="204"/>
    </font>
    <font>
      <b/>
      <sz val="10"/>
      <color indexed="62"/>
      <name val="Arial"/>
      <family val="2"/>
      <charset val="204"/>
    </font>
    <font>
      <sz val="10"/>
      <color indexed="62"/>
      <name val="Arial"/>
      <family val="2"/>
      <charset val="204"/>
    </font>
    <font>
      <sz val="10"/>
      <color indexed="53"/>
      <name val="Arial"/>
      <family val="2"/>
      <charset val="204"/>
    </font>
    <font>
      <sz val="10"/>
      <color indexed="19"/>
      <name val="Arial"/>
      <family val="2"/>
      <charset val="204"/>
    </font>
    <font>
      <b/>
      <sz val="10"/>
      <color indexed="63"/>
      <name val="Arial"/>
      <family val="2"/>
      <charset val="204"/>
    </font>
    <font>
      <b/>
      <sz val="18"/>
      <color indexed="62"/>
      <name val="Cambria"/>
      <family val="1"/>
      <charset val="204"/>
    </font>
    <font>
      <b/>
      <sz val="10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6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39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88">
    <xf numFmtId="0" fontId="0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26" fillId="4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1" borderId="0" applyNumberFormat="0" applyBorder="0" applyAlignment="0" applyProtection="0"/>
    <xf numFmtId="0" fontId="26" fillId="4" borderId="0" applyNumberFormat="0" applyBorder="0" applyAlignment="0" applyProtection="0"/>
    <xf numFmtId="0" fontId="26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8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8" borderId="0" applyNumberFormat="0" applyBorder="0" applyAlignment="0" applyProtection="0"/>
    <xf numFmtId="0" fontId="27" fillId="13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7" fillId="19" borderId="0" applyNumberFormat="0" applyBorder="0" applyAlignment="0" applyProtection="0"/>
    <xf numFmtId="0" fontId="28" fillId="28" borderId="0" applyNumberFormat="0" applyBorder="0" applyAlignment="0" applyProtection="0"/>
    <xf numFmtId="0" fontId="29" fillId="29" borderId="1" applyNumberFormat="0" applyAlignment="0" applyProtection="0"/>
    <xf numFmtId="0" fontId="30" fillId="26" borderId="2" applyNumberFormat="0" applyAlignment="0" applyProtection="0"/>
    <xf numFmtId="0" fontId="31" fillId="0" borderId="0" applyNumberFormat="0" applyFill="0" applyBorder="0" applyAlignment="0" applyProtection="0"/>
    <xf numFmtId="0" fontId="32" fillId="12" borderId="0" applyNumberFormat="0" applyBorder="0" applyAlignment="0" applyProtection="0"/>
    <xf numFmtId="0" fontId="33" fillId="0" borderId="3" applyNumberFormat="0" applyFill="0" applyAlignment="0" applyProtection="0"/>
    <xf numFmtId="0" fontId="34" fillId="0" borderId="4" applyNumberFormat="0" applyFill="0" applyAlignment="0" applyProtection="0"/>
    <xf numFmtId="0" fontId="35" fillId="0" borderId="5" applyNumberFormat="0" applyFill="0" applyAlignment="0" applyProtection="0"/>
    <xf numFmtId="0" fontId="35" fillId="0" borderId="0" applyNumberFormat="0" applyFill="0" applyBorder="0" applyAlignment="0" applyProtection="0"/>
    <xf numFmtId="0" fontId="36" fillId="13" borderId="1" applyNumberFormat="0" applyAlignment="0" applyProtection="0"/>
    <xf numFmtId="0" fontId="37" fillId="0" borderId="6" applyNumberFormat="0" applyFill="0" applyAlignment="0" applyProtection="0"/>
    <xf numFmtId="0" fontId="38" fillId="30" borderId="0" applyNumberFormat="0" applyBorder="0" applyAlignment="0" applyProtection="0"/>
    <xf numFmtId="0" fontId="26" fillId="3" borderId="7" applyNumberFormat="0" applyFont="0" applyAlignment="0" applyProtection="0"/>
    <xf numFmtId="0" fontId="39" fillId="29" borderId="8" applyNumberFormat="0" applyAlignment="0" applyProtection="0"/>
    <xf numFmtId="0" fontId="40" fillId="0" borderId="0" applyNumberFormat="0" applyFill="0" applyBorder="0" applyAlignment="0" applyProtection="0"/>
    <xf numFmtId="0" fontId="41" fillId="0" borderId="9" applyNumberFormat="0" applyFill="0" applyAlignment="0" applyProtection="0"/>
    <xf numFmtId="0" fontId="42" fillId="0" borderId="0" applyNumberFormat="0" applyFill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34" borderId="0" applyNumberFormat="0" applyBorder="0" applyAlignment="0" applyProtection="0"/>
    <xf numFmtId="0" fontId="11" fillId="10" borderId="1" applyNumberFormat="0" applyAlignment="0" applyProtection="0"/>
    <xf numFmtId="0" fontId="12" fillId="35" borderId="8" applyNumberFormat="0" applyAlignment="0" applyProtection="0"/>
    <xf numFmtId="0" fontId="13" fillId="35" borderId="1" applyNumberFormat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6" fillId="0" borderId="12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18" fillId="36" borderId="2" applyNumberFormat="0" applyAlignment="0" applyProtection="0"/>
    <xf numFmtId="0" fontId="19" fillId="0" borderId="0" applyNumberFormat="0" applyFill="0" applyBorder="0" applyAlignment="0" applyProtection="0"/>
    <xf numFmtId="0" fontId="20" fillId="37" borderId="0" applyNumberFormat="0" applyBorder="0" applyAlignment="0" applyProtection="0"/>
    <xf numFmtId="0" fontId="46" fillId="0" borderId="0"/>
    <xf numFmtId="0" fontId="47" fillId="0" borderId="0"/>
    <xf numFmtId="0" fontId="1" fillId="0" borderId="0"/>
    <xf numFmtId="0" fontId="21" fillId="6" borderId="0" applyNumberFormat="0" applyBorder="0" applyAlignment="0" applyProtection="0"/>
    <xf numFmtId="0" fontId="22" fillId="0" borderId="0" applyNumberFormat="0" applyFill="0" applyBorder="0" applyAlignment="0" applyProtection="0"/>
    <xf numFmtId="0" fontId="1" fillId="38" borderId="7" applyNumberFormat="0" applyFont="0" applyAlignment="0" applyProtection="0"/>
    <xf numFmtId="0" fontId="23" fillId="0" borderId="6" applyNumberFormat="0" applyFill="0" applyAlignment="0" applyProtection="0"/>
    <xf numFmtId="1" fontId="2" fillId="0" borderId="0"/>
    <xf numFmtId="0" fontId="24" fillId="0" borderId="0" applyNumberFormat="0" applyFill="0" applyBorder="0" applyAlignment="0" applyProtection="0"/>
    <xf numFmtId="0" fontId="25" fillId="7" borderId="0" applyNumberFormat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164" fontId="4" fillId="0" borderId="14" xfId="0" applyNumberFormat="1" applyFont="1" applyFill="1" applyBorder="1" applyAlignment="1">
      <alignment horizontal="right" wrapText="1"/>
    </xf>
    <xf numFmtId="164" fontId="3" fillId="0" borderId="14" xfId="0" applyNumberFormat="1" applyFont="1" applyFill="1" applyBorder="1" applyAlignment="1">
      <alignment horizontal="right" wrapText="1"/>
    </xf>
    <xf numFmtId="4" fontId="4" fillId="0" borderId="14" xfId="0" applyNumberFormat="1" applyFont="1" applyFill="1" applyBorder="1" applyAlignment="1">
      <alignment horizontal="right" wrapText="1"/>
    </xf>
    <xf numFmtId="164" fontId="5" fillId="0" borderId="14" xfId="0" applyNumberFormat="1" applyFont="1" applyFill="1" applyBorder="1" applyAlignment="1">
      <alignment horizontal="left" wrapText="1"/>
    </xf>
    <xf numFmtId="164" fontId="6" fillId="0" borderId="14" xfId="0" applyNumberFormat="1" applyFont="1" applyFill="1" applyBorder="1" applyAlignment="1">
      <alignment horizontal="left" vertical="center" wrapText="1"/>
    </xf>
    <xf numFmtId="164" fontId="5" fillId="0" borderId="14" xfId="0" applyNumberFormat="1" applyFont="1" applyFill="1" applyBorder="1" applyAlignment="1">
      <alignment horizontal="right" wrapText="1"/>
    </xf>
    <xf numFmtId="164" fontId="8" fillId="0" borderId="14" xfId="0" applyNumberFormat="1" applyFont="1" applyFill="1" applyBorder="1" applyAlignment="1">
      <alignment horizontal="left" wrapText="1"/>
    </xf>
    <xf numFmtId="164" fontId="6" fillId="0" borderId="14" xfId="0" applyNumberFormat="1" applyFont="1" applyFill="1" applyBorder="1" applyAlignment="1">
      <alignment horizontal="left" wrapText="1"/>
    </xf>
    <xf numFmtId="164" fontId="3" fillId="0" borderId="15" xfId="0" applyNumberFormat="1" applyFont="1" applyFill="1" applyBorder="1" applyAlignment="1">
      <alignment horizontal="right" wrapText="1"/>
    </xf>
    <xf numFmtId="164" fontId="3" fillId="0" borderId="16" xfId="0" applyNumberFormat="1" applyFont="1" applyFill="1" applyBorder="1" applyAlignment="1">
      <alignment horizontal="right" wrapText="1"/>
    </xf>
    <xf numFmtId="10" fontId="3" fillId="0" borderId="14" xfId="0" applyNumberFormat="1" applyFont="1" applyFill="1" applyBorder="1" applyAlignment="1">
      <alignment horizontal="right" wrapText="1"/>
    </xf>
    <xf numFmtId="10" fontId="3" fillId="0" borderId="14" xfId="79" applyNumberFormat="1" applyFont="1" applyFill="1" applyBorder="1" applyAlignment="1">
      <alignment horizontal="right" wrapText="1"/>
    </xf>
    <xf numFmtId="0" fontId="4" fillId="0" borderId="0" xfId="0" applyFont="1" applyAlignment="1">
      <alignment horizontal="right" wrapText="1"/>
    </xf>
    <xf numFmtId="0" fontId="6" fillId="0" borderId="14" xfId="0" applyNumberFormat="1" applyFont="1" applyBorder="1" applyAlignment="1">
      <alignment horizontal="left" vertical="center" wrapText="1"/>
    </xf>
    <xf numFmtId="10" fontId="3" fillId="0" borderId="0" xfId="79" applyNumberFormat="1" applyFont="1" applyFill="1" applyBorder="1" applyAlignment="1">
      <alignment horizontal="right" wrapText="1"/>
    </xf>
    <xf numFmtId="10" fontId="4" fillId="0" borderId="14" xfId="79" applyNumberFormat="1" applyFont="1" applyFill="1" applyBorder="1" applyAlignment="1">
      <alignment horizontal="right" wrapText="1"/>
    </xf>
    <xf numFmtId="4" fontId="4" fillId="0" borderId="0" xfId="0" applyNumberFormat="1" applyFont="1" applyAlignment="1">
      <alignment horizontal="right" wrapText="1"/>
    </xf>
    <xf numFmtId="0" fontId="4" fillId="0" borderId="0" xfId="0" applyFont="1" applyFill="1" applyBorder="1" applyAlignment="1">
      <alignment horizontal="right" wrapText="1"/>
    </xf>
    <xf numFmtId="10" fontId="4" fillId="0" borderId="14" xfId="0" applyNumberFormat="1" applyFont="1" applyFill="1" applyBorder="1" applyAlignment="1">
      <alignment horizontal="right" wrapText="1"/>
    </xf>
    <xf numFmtId="164" fontId="43" fillId="0" borderId="0" xfId="0" applyNumberFormat="1" applyFont="1" applyFill="1" applyBorder="1" applyAlignment="1">
      <alignment vertical="center" wrapText="1"/>
    </xf>
    <xf numFmtId="0" fontId="43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Fill="1" applyBorder="1" applyAlignment="1">
      <alignment wrapText="1"/>
    </xf>
    <xf numFmtId="4" fontId="3" fillId="0" borderId="14" xfId="0" applyNumberFormat="1" applyFont="1" applyBorder="1" applyAlignment="1">
      <alignment horizontal="right" wrapText="1" shrinkToFit="1"/>
    </xf>
    <xf numFmtId="10" fontId="3" fillId="0" borderId="14" xfId="79" applyNumberFormat="1" applyFont="1" applyFill="1" applyBorder="1" applyAlignment="1">
      <alignment wrapText="1"/>
    </xf>
    <xf numFmtId="4" fontId="44" fillId="29" borderId="17" xfId="77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wrapText="1"/>
    </xf>
    <xf numFmtId="4" fontId="4" fillId="0" borderId="14" xfId="0" applyNumberFormat="1" applyFont="1" applyBorder="1" applyAlignment="1">
      <alignment horizontal="right" wrapText="1" shrinkToFit="1"/>
    </xf>
    <xf numFmtId="4" fontId="45" fillId="29" borderId="17" xfId="77" applyNumberFormat="1" applyFont="1" applyFill="1" applyBorder="1" applyAlignment="1">
      <alignment horizontal="right"/>
    </xf>
    <xf numFmtId="4" fontId="4" fillId="0" borderId="0" xfId="0" applyNumberFormat="1" applyFont="1" applyFill="1" applyBorder="1" applyAlignment="1">
      <alignment wrapText="1"/>
    </xf>
    <xf numFmtId="164" fontId="3" fillId="0" borderId="0" xfId="0" applyNumberFormat="1" applyFont="1" applyAlignment="1">
      <alignment wrapText="1"/>
    </xf>
    <xf numFmtId="0" fontId="3" fillId="0" borderId="0" xfId="0" applyNumberFormat="1" applyFont="1" applyBorder="1" applyAlignment="1">
      <alignment horizontal="left" wrapText="1"/>
    </xf>
    <xf numFmtId="0" fontId="3" fillId="0" borderId="0" xfId="0" applyFont="1" applyBorder="1" applyAlignment="1">
      <alignment wrapText="1"/>
    </xf>
    <xf numFmtId="0" fontId="3" fillId="0" borderId="14" xfId="0" applyFont="1" applyBorder="1" applyAlignment="1">
      <alignment wrapText="1"/>
    </xf>
    <xf numFmtId="4" fontId="3" fillId="0" borderId="14" xfId="0" applyNumberFormat="1" applyFont="1" applyBorder="1" applyAlignment="1">
      <alignment wrapText="1"/>
    </xf>
    <xf numFmtId="4" fontId="3" fillId="0" borderId="18" xfId="0" applyNumberFormat="1" applyFont="1" applyBorder="1" applyAlignment="1">
      <alignment horizontal="right" wrapText="1" shrinkToFit="1"/>
    </xf>
    <xf numFmtId="4" fontId="3" fillId="0" borderId="19" xfId="0" applyNumberFormat="1" applyFont="1" applyBorder="1" applyAlignment="1">
      <alignment horizontal="right" wrapText="1" shrinkToFit="1"/>
    </xf>
    <xf numFmtId="10" fontId="3" fillId="0" borderId="0" xfId="79" applyNumberFormat="1" applyFont="1" applyFill="1" applyBorder="1" applyAlignment="1">
      <alignment wrapText="1"/>
    </xf>
    <xf numFmtId="0" fontId="4" fillId="0" borderId="0" xfId="0" applyFont="1" applyAlignment="1">
      <alignment wrapText="1"/>
    </xf>
    <xf numFmtId="4" fontId="3" fillId="0" borderId="0" xfId="0" applyNumberFormat="1" applyFont="1" applyAlignment="1">
      <alignment wrapText="1"/>
    </xf>
    <xf numFmtId="4" fontId="3" fillId="0" borderId="0" xfId="0" applyNumberFormat="1" applyFont="1" applyBorder="1" applyAlignment="1">
      <alignment wrapText="1"/>
    </xf>
    <xf numFmtId="4" fontId="4" fillId="0" borderId="14" xfId="0" applyNumberFormat="1" applyFont="1" applyBorder="1"/>
    <xf numFmtId="0" fontId="3" fillId="0" borderId="21" xfId="0" applyFont="1" applyBorder="1" applyAlignment="1">
      <alignment wrapText="1"/>
    </xf>
    <xf numFmtId="4" fontId="0" fillId="0" borderId="22" xfId="0" applyNumberFormat="1" applyBorder="1"/>
    <xf numFmtId="4" fontId="0" fillId="0" borderId="0" xfId="0" applyNumberFormat="1" applyBorder="1"/>
    <xf numFmtId="10" fontId="44" fillId="29" borderId="17" xfId="87" applyNumberFormat="1" applyFont="1" applyFill="1" applyBorder="1" applyAlignment="1">
      <alignment horizontal="right"/>
    </xf>
    <xf numFmtId="10" fontId="4" fillId="0" borderId="14" xfId="87" applyNumberFormat="1" applyFont="1" applyBorder="1"/>
    <xf numFmtId="164" fontId="5" fillId="0" borderId="14" xfId="0" applyNumberFormat="1" applyFont="1" applyFill="1" applyBorder="1" applyAlignment="1">
      <alignment horizontal="center" vertical="center" wrapText="1"/>
    </xf>
    <xf numFmtId="164" fontId="6" fillId="0" borderId="14" xfId="0" applyNumberFormat="1" applyFont="1" applyFill="1" applyBorder="1" applyAlignment="1">
      <alignment wrapText="1"/>
    </xf>
    <xf numFmtId="164" fontId="5" fillId="0" borderId="14" xfId="84" applyNumberFormat="1" applyFont="1" applyFill="1" applyBorder="1" applyAlignment="1" applyProtection="1">
      <alignment horizontal="center" vertical="center" wrapText="1"/>
    </xf>
    <xf numFmtId="164" fontId="5" fillId="0" borderId="14" xfId="0" applyNumberFormat="1" applyFont="1" applyFill="1" applyBorder="1" applyAlignment="1">
      <alignment wrapText="1"/>
    </xf>
    <xf numFmtId="0" fontId="43" fillId="0" borderId="20" xfId="0" applyFont="1" applyFill="1" applyBorder="1" applyAlignment="1">
      <alignment horizontal="left" vertical="center" wrapText="1"/>
    </xf>
    <xf numFmtId="164" fontId="5" fillId="0" borderId="14" xfId="0" applyNumberFormat="1" applyFont="1" applyFill="1" applyBorder="1" applyAlignment="1">
      <alignment horizontal="left" vertical="center" wrapText="1"/>
    </xf>
    <xf numFmtId="4" fontId="0" fillId="0" borderId="14" xfId="0" applyNumberFormat="1" applyBorder="1"/>
  </cellXfs>
  <cellStyles count="8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" xfId="7" builtinId="30" customBuiltin="1"/>
    <cellStyle name="20% - Акцент2" xfId="8" builtinId="34" customBuiltin="1"/>
    <cellStyle name="20% - Акцент3" xfId="9" builtinId="38" customBuiltin="1"/>
    <cellStyle name="20% - Акцент4" xfId="10" builtinId="42" customBuiltin="1"/>
    <cellStyle name="20% - Акцент5" xfId="11" builtinId="46" customBuiltin="1"/>
    <cellStyle name="20% - Акцент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Акцент1" xfId="19" builtinId="31" customBuiltin="1"/>
    <cellStyle name="40% - Акцент2" xfId="20" builtinId="35" customBuiltin="1"/>
    <cellStyle name="40% - Акцент3" xfId="21" builtinId="39" customBuiltin="1"/>
    <cellStyle name="40% - Акцент4" xfId="22" builtinId="43" customBuiltin="1"/>
    <cellStyle name="40% - Акцент5" xfId="23" builtinId="47" customBuiltin="1"/>
    <cellStyle name="40% - Акцент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Акцент1" xfId="31" builtinId="32" customBuiltin="1"/>
    <cellStyle name="60% - Акцент2" xfId="32" builtinId="36" customBuiltin="1"/>
    <cellStyle name="60% - Акцент3" xfId="33" builtinId="40" customBuiltin="1"/>
    <cellStyle name="60% - Акцент4" xfId="34" builtinId="44" customBuiltin="1"/>
    <cellStyle name="60% - Акцент5" xfId="35" builtinId="48" customBuiltin="1"/>
    <cellStyle name="60% - Акцент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te" xfId="55"/>
    <cellStyle name="Output" xfId="56"/>
    <cellStyle name="Title" xfId="57"/>
    <cellStyle name="Total" xfId="58"/>
    <cellStyle name="Warning Text" xfId="59"/>
    <cellStyle name="Акцент1" xfId="60" builtinId="29" customBuiltin="1"/>
    <cellStyle name="Акцент2" xfId="61" builtinId="33" customBuiltin="1"/>
    <cellStyle name="Акцент3" xfId="62" builtinId="37" customBuiltin="1"/>
    <cellStyle name="Акцент4" xfId="63" builtinId="41" customBuiltin="1"/>
    <cellStyle name="Акцент5" xfId="64" builtinId="45" customBuiltin="1"/>
    <cellStyle name="Акцент6" xfId="65" builtinId="49" customBuiltin="1"/>
    <cellStyle name="Ввод " xfId="66" builtinId="20" customBuiltin="1"/>
    <cellStyle name="Вывод" xfId="67" builtinId="21" customBuiltin="1"/>
    <cellStyle name="Вычисление" xfId="68" builtinId="22" customBuiltin="1"/>
    <cellStyle name="Заголовок 1" xfId="69" builtinId="16" customBuiltin="1"/>
    <cellStyle name="Заголовок 2" xfId="70" builtinId="17" customBuiltin="1"/>
    <cellStyle name="Заголовок 3" xfId="71" builtinId="18" customBuiltin="1"/>
    <cellStyle name="Заголовок 4" xfId="72" builtinId="19" customBuiltin="1"/>
    <cellStyle name="Итог" xfId="73" builtinId="25" customBuiltin="1"/>
    <cellStyle name="Контрольная ячейка" xfId="74" builtinId="23" customBuiltin="1"/>
    <cellStyle name="Название" xfId="75" builtinId="15" customBuiltin="1"/>
    <cellStyle name="Нейтральный" xfId="76" builtinId="28" customBuiltin="1"/>
    <cellStyle name="Обычный" xfId="0" builtinId="0"/>
    <cellStyle name="Обычный 2" xfId="77"/>
    <cellStyle name="Обычный 3" xfId="78"/>
    <cellStyle name="Обычный_на 1 января" xfId="79"/>
    <cellStyle name="Плохой" xfId="80" builtinId="27" customBuiltin="1"/>
    <cellStyle name="Пояснение" xfId="81" builtinId="53" customBuiltin="1"/>
    <cellStyle name="Примечание" xfId="82" builtinId="10" customBuiltin="1"/>
    <cellStyle name="Процентный" xfId="87" builtinId="5"/>
    <cellStyle name="Связанная ячейка" xfId="83" builtinId="24" customBuiltin="1"/>
    <cellStyle name="ТЕКСТ" xfId="84"/>
    <cellStyle name="Текст предупреждения" xfId="85" builtinId="11" customBuiltin="1"/>
    <cellStyle name="Хороший" xfId="8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8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AI19" sqref="AI19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8.710937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8.71093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39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 x14ac:dyDescent="0.3">
      <c r="A2" s="20"/>
      <c r="B2" s="52" t="s">
        <v>70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 t="s">
        <v>0</v>
      </c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</row>
    <row r="3" spans="1:87" ht="15.75" x14ac:dyDescent="0.25">
      <c r="A3" s="53"/>
      <c r="B3" s="48" t="s">
        <v>1</v>
      </c>
      <c r="C3" s="49"/>
      <c r="D3" s="49"/>
      <c r="E3" s="48" t="s">
        <v>2</v>
      </c>
      <c r="F3" s="49"/>
      <c r="G3" s="49"/>
      <c r="H3" s="48" t="s">
        <v>3</v>
      </c>
      <c r="I3" s="49"/>
      <c r="J3" s="49"/>
      <c r="K3" s="48" t="s">
        <v>4</v>
      </c>
      <c r="L3" s="49"/>
      <c r="M3" s="49"/>
      <c r="N3" s="48" t="s">
        <v>5</v>
      </c>
      <c r="O3" s="49"/>
      <c r="P3" s="49"/>
      <c r="Q3" s="48" t="s">
        <v>6</v>
      </c>
      <c r="R3" s="49"/>
      <c r="S3" s="49"/>
      <c r="T3" s="48" t="s">
        <v>7</v>
      </c>
      <c r="U3" s="49"/>
      <c r="V3" s="49"/>
      <c r="W3" s="48" t="s">
        <v>8</v>
      </c>
      <c r="X3" s="49"/>
      <c r="Y3" s="49"/>
      <c r="Z3" s="48" t="s">
        <v>69</v>
      </c>
      <c r="AA3" s="49"/>
      <c r="AB3" s="49"/>
      <c r="AC3" s="48" t="s">
        <v>9</v>
      </c>
      <c r="AD3" s="49"/>
      <c r="AE3" s="49"/>
      <c r="AF3" s="48" t="s">
        <v>10</v>
      </c>
      <c r="AG3" s="49"/>
      <c r="AH3" s="49"/>
      <c r="AI3" s="48" t="s">
        <v>51</v>
      </c>
      <c r="AJ3" s="49"/>
      <c r="AK3" s="49"/>
      <c r="AL3" s="48" t="s">
        <v>11</v>
      </c>
      <c r="AM3" s="49"/>
      <c r="AN3" s="49"/>
      <c r="AO3" s="48" t="s">
        <v>12</v>
      </c>
      <c r="AP3" s="49"/>
      <c r="AQ3" s="49"/>
      <c r="AR3" s="48" t="s">
        <v>13</v>
      </c>
      <c r="AS3" s="49"/>
      <c r="AT3" s="49"/>
      <c r="AU3" s="48" t="s">
        <v>14</v>
      </c>
      <c r="AV3" s="49"/>
      <c r="AW3" s="49"/>
      <c r="AX3" s="48" t="s">
        <v>15</v>
      </c>
      <c r="AY3" s="49"/>
      <c r="AZ3" s="49"/>
      <c r="BA3" s="48" t="s">
        <v>16</v>
      </c>
      <c r="BB3" s="49"/>
      <c r="BC3" s="49"/>
      <c r="BD3" s="48" t="s">
        <v>17</v>
      </c>
      <c r="BE3" s="49"/>
      <c r="BF3" s="49"/>
      <c r="BG3" s="48" t="s">
        <v>18</v>
      </c>
      <c r="BH3" s="49"/>
      <c r="BI3" s="49"/>
      <c r="BJ3" s="48" t="s">
        <v>19</v>
      </c>
      <c r="BK3" s="49"/>
      <c r="BL3" s="49"/>
      <c r="BM3" s="48" t="s">
        <v>20</v>
      </c>
      <c r="BN3" s="49"/>
      <c r="BO3" s="49"/>
      <c r="BP3" s="48" t="s">
        <v>21</v>
      </c>
      <c r="BQ3" s="49"/>
      <c r="BR3" s="49"/>
      <c r="BS3" s="48" t="s">
        <v>22</v>
      </c>
      <c r="BT3" s="49"/>
      <c r="BU3" s="49"/>
      <c r="BV3" s="48" t="s">
        <v>23</v>
      </c>
      <c r="BW3" s="49"/>
      <c r="BX3" s="49"/>
      <c r="BY3" s="48" t="s">
        <v>24</v>
      </c>
      <c r="BZ3" s="49"/>
      <c r="CA3" s="49"/>
      <c r="CB3" s="48" t="s">
        <v>25</v>
      </c>
      <c r="CC3" s="49"/>
      <c r="CD3" s="49"/>
    </row>
    <row r="4" spans="1:87" ht="13.15" customHeight="1" x14ac:dyDescent="0.2">
      <c r="A4" s="49"/>
      <c r="B4" s="48" t="s">
        <v>26</v>
      </c>
      <c r="C4" s="48" t="s">
        <v>57</v>
      </c>
      <c r="D4" s="50" t="s">
        <v>27</v>
      </c>
      <c r="E4" s="48" t="s">
        <v>26</v>
      </c>
      <c r="F4" s="48" t="s">
        <v>57</v>
      </c>
      <c r="G4" s="50" t="s">
        <v>27</v>
      </c>
      <c r="H4" s="48" t="s">
        <v>26</v>
      </c>
      <c r="I4" s="48" t="s">
        <v>57</v>
      </c>
      <c r="J4" s="50" t="s">
        <v>27</v>
      </c>
      <c r="K4" s="48" t="s">
        <v>26</v>
      </c>
      <c r="L4" s="48" t="s">
        <v>57</v>
      </c>
      <c r="M4" s="50" t="s">
        <v>27</v>
      </c>
      <c r="N4" s="48" t="s">
        <v>26</v>
      </c>
      <c r="O4" s="48" t="s">
        <v>57</v>
      </c>
      <c r="P4" s="50" t="s">
        <v>27</v>
      </c>
      <c r="Q4" s="48" t="s">
        <v>26</v>
      </c>
      <c r="R4" s="48" t="s">
        <v>57</v>
      </c>
      <c r="S4" s="50" t="s">
        <v>27</v>
      </c>
      <c r="T4" s="48" t="s">
        <v>26</v>
      </c>
      <c r="U4" s="48" t="s">
        <v>57</v>
      </c>
      <c r="V4" s="50" t="s">
        <v>27</v>
      </c>
      <c r="W4" s="48" t="s">
        <v>26</v>
      </c>
      <c r="X4" s="48" t="s">
        <v>57</v>
      </c>
      <c r="Y4" s="50" t="s">
        <v>27</v>
      </c>
      <c r="Z4" s="48" t="s">
        <v>26</v>
      </c>
      <c r="AA4" s="48" t="s">
        <v>57</v>
      </c>
      <c r="AB4" s="50" t="s">
        <v>27</v>
      </c>
      <c r="AC4" s="48" t="s">
        <v>26</v>
      </c>
      <c r="AD4" s="48" t="s">
        <v>57</v>
      </c>
      <c r="AE4" s="50" t="s">
        <v>27</v>
      </c>
      <c r="AF4" s="48" t="s">
        <v>26</v>
      </c>
      <c r="AG4" s="48" t="s">
        <v>57</v>
      </c>
      <c r="AH4" s="50" t="s">
        <v>27</v>
      </c>
      <c r="AI4" s="48" t="s">
        <v>26</v>
      </c>
      <c r="AJ4" s="48" t="s">
        <v>57</v>
      </c>
      <c r="AK4" s="50" t="s">
        <v>27</v>
      </c>
      <c r="AL4" s="48" t="s">
        <v>26</v>
      </c>
      <c r="AM4" s="48" t="s">
        <v>57</v>
      </c>
      <c r="AN4" s="50" t="s">
        <v>27</v>
      </c>
      <c r="AO4" s="48" t="s">
        <v>26</v>
      </c>
      <c r="AP4" s="48" t="s">
        <v>57</v>
      </c>
      <c r="AQ4" s="50" t="s">
        <v>27</v>
      </c>
      <c r="AR4" s="48" t="s">
        <v>26</v>
      </c>
      <c r="AS4" s="48" t="s">
        <v>57</v>
      </c>
      <c r="AT4" s="50" t="s">
        <v>27</v>
      </c>
      <c r="AU4" s="48" t="s">
        <v>26</v>
      </c>
      <c r="AV4" s="48" t="s">
        <v>57</v>
      </c>
      <c r="AW4" s="50" t="s">
        <v>27</v>
      </c>
      <c r="AX4" s="48" t="s">
        <v>26</v>
      </c>
      <c r="AY4" s="48" t="s">
        <v>57</v>
      </c>
      <c r="AZ4" s="50" t="s">
        <v>27</v>
      </c>
      <c r="BA4" s="48" t="s">
        <v>26</v>
      </c>
      <c r="BB4" s="48" t="s">
        <v>57</v>
      </c>
      <c r="BC4" s="50" t="s">
        <v>27</v>
      </c>
      <c r="BD4" s="48" t="s">
        <v>26</v>
      </c>
      <c r="BE4" s="48" t="s">
        <v>57</v>
      </c>
      <c r="BF4" s="50" t="s">
        <v>27</v>
      </c>
      <c r="BG4" s="48" t="s">
        <v>26</v>
      </c>
      <c r="BH4" s="48" t="s">
        <v>57</v>
      </c>
      <c r="BI4" s="50" t="s">
        <v>27</v>
      </c>
      <c r="BJ4" s="48" t="s">
        <v>26</v>
      </c>
      <c r="BK4" s="48" t="s">
        <v>57</v>
      </c>
      <c r="BL4" s="50" t="s">
        <v>27</v>
      </c>
      <c r="BM4" s="48" t="s">
        <v>26</v>
      </c>
      <c r="BN4" s="48" t="s">
        <v>57</v>
      </c>
      <c r="BO4" s="50" t="s">
        <v>27</v>
      </c>
      <c r="BP4" s="48" t="s">
        <v>26</v>
      </c>
      <c r="BQ4" s="48" t="s">
        <v>57</v>
      </c>
      <c r="BR4" s="50" t="s">
        <v>27</v>
      </c>
      <c r="BS4" s="48" t="s">
        <v>26</v>
      </c>
      <c r="BT4" s="48" t="s">
        <v>57</v>
      </c>
      <c r="BU4" s="50" t="s">
        <v>27</v>
      </c>
      <c r="BV4" s="48" t="s">
        <v>26</v>
      </c>
      <c r="BW4" s="48" t="s">
        <v>57</v>
      </c>
      <c r="BX4" s="50" t="s">
        <v>27</v>
      </c>
      <c r="BY4" s="48" t="s">
        <v>26</v>
      </c>
      <c r="BZ4" s="48" t="s">
        <v>57</v>
      </c>
      <c r="CA4" s="50" t="s">
        <v>27</v>
      </c>
      <c r="CB4" s="48" t="s">
        <v>26</v>
      </c>
      <c r="CC4" s="48" t="s">
        <v>57</v>
      </c>
      <c r="CD4" s="50" t="s">
        <v>27</v>
      </c>
    </row>
    <row r="5" spans="1:87" ht="18" customHeight="1" x14ac:dyDescent="0.2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51"/>
      <c r="CF5" s="23"/>
      <c r="CG5" s="23"/>
      <c r="CH5" s="23"/>
      <c r="CI5" s="23"/>
    </row>
    <row r="6" spans="1:87" ht="15.75" x14ac:dyDescent="0.2">
      <c r="A6" s="5" t="s">
        <v>28</v>
      </c>
      <c r="B6" s="24">
        <v>256682000</v>
      </c>
      <c r="C6" s="24">
        <v>18057603.109999999</v>
      </c>
      <c r="D6" s="25">
        <f>IF(B6&gt;0,C6/B6,0)</f>
        <v>7.035009509821491E-2</v>
      </c>
      <c r="E6" s="26">
        <v>56762739</v>
      </c>
      <c r="F6" s="26">
        <v>2949956.1</v>
      </c>
      <c r="G6" s="25">
        <f t="shared" ref="G6:G12" si="0">IF(E6&gt;0,F6/E6,0)</f>
        <v>5.196993929415563E-2</v>
      </c>
      <c r="H6" s="26">
        <v>1189320401.29</v>
      </c>
      <c r="I6" s="26">
        <v>93394472.379999995</v>
      </c>
      <c r="J6" s="25">
        <f t="shared" ref="J6:J12" si="1">IF(H6&gt;0,I6/H6,0)</f>
        <v>7.8527596330391206E-2</v>
      </c>
      <c r="K6" s="26">
        <v>524063300</v>
      </c>
      <c r="L6" s="26">
        <v>36383048.600000001</v>
      </c>
      <c r="M6" s="25">
        <f t="shared" ref="M6:M12" si="2">IF(K6&gt;0,L6/K6,0)</f>
        <v>6.9424912219573476E-2</v>
      </c>
      <c r="N6" s="26">
        <v>136391604</v>
      </c>
      <c r="O6" s="26">
        <v>7318108.1299999999</v>
      </c>
      <c r="P6" s="25">
        <f t="shared" ref="P6:P12" si="3">IF(N6&gt;0,O6/N6,0)</f>
        <v>5.3655121835798632E-2</v>
      </c>
      <c r="Q6" s="26">
        <v>100887257</v>
      </c>
      <c r="R6" s="26">
        <v>5774369.6399999997</v>
      </c>
      <c r="S6" s="25">
        <f t="shared" ref="S6:S12" si="4">IF(Q6&gt;0,R6/Q6,0)</f>
        <v>5.7235867162093619E-2</v>
      </c>
      <c r="T6" s="26">
        <v>672172795</v>
      </c>
      <c r="U6" s="26">
        <v>42088893.659999996</v>
      </c>
      <c r="V6" s="25">
        <f t="shared" ref="V6:V12" si="5">IF(T6&gt;0,U6/T6,0)</f>
        <v>6.2616181394249959E-2</v>
      </c>
      <c r="W6" s="26">
        <v>82048745</v>
      </c>
      <c r="X6" s="26">
        <v>4839672.3499999996</v>
      </c>
      <c r="Y6" s="25">
        <f t="shared" ref="Y6:Y12" si="6">IF(W6&gt;0,X6/W6,0)</f>
        <v>5.8985330610480384E-2</v>
      </c>
      <c r="Z6" s="26">
        <v>431748400</v>
      </c>
      <c r="AA6" s="26">
        <v>25006514.73</v>
      </c>
      <c r="AB6" s="25">
        <f t="shared" ref="AB6:AB12" si="7">IF(Z6&gt;0,AA6/Z6,0)</f>
        <v>5.7919183325288524E-2</v>
      </c>
      <c r="AC6" s="26">
        <v>418874523</v>
      </c>
      <c r="AD6" s="26">
        <v>22351680.02</v>
      </c>
      <c r="AE6" s="25">
        <f t="shared" ref="AE6:AE12" si="8">IF(AC6&gt;0,AD6/AC6,0)</f>
        <v>5.3361278360679866E-2</v>
      </c>
      <c r="AF6" s="26">
        <v>66852305</v>
      </c>
      <c r="AG6" s="26">
        <v>3461941.09</v>
      </c>
      <c r="AH6" s="25">
        <f t="shared" ref="AH6:AH12" si="9">IF(AF6&gt;0,AG6/AF6,0)</f>
        <v>5.1784917363731885E-2</v>
      </c>
      <c r="AI6" s="26">
        <v>447949657</v>
      </c>
      <c r="AJ6" s="26">
        <v>37348425.859999999</v>
      </c>
      <c r="AK6" s="11">
        <f t="shared" ref="AK6:AK12" si="10">IF(AI6&gt;0,AJ6/AI6,0)</f>
        <v>8.3376391244786685E-2</v>
      </c>
      <c r="AL6" s="26">
        <v>664732870</v>
      </c>
      <c r="AM6" s="26">
        <v>44628020.170000002</v>
      </c>
      <c r="AN6" s="12">
        <f t="shared" ref="AN6:AN12" si="11">IF(AL6&gt;0,AM6/AL6,0)</f>
        <v>6.7136773558376925E-2</v>
      </c>
      <c r="AO6" s="26">
        <v>215764627.47999999</v>
      </c>
      <c r="AP6" s="26">
        <v>9238503.8200000003</v>
      </c>
      <c r="AQ6" s="12">
        <f t="shared" ref="AQ6:AQ12" si="12">IF(AO6&gt;0,AP6/AO6,0)</f>
        <v>4.281750872652354E-2</v>
      </c>
      <c r="AR6" s="26">
        <v>115383268</v>
      </c>
      <c r="AS6" s="26">
        <v>6114380.6399999997</v>
      </c>
      <c r="AT6" s="12">
        <f t="shared" ref="AT6:AT12" si="13">IF(AR6&gt;0,AS6/AR6,0)</f>
        <v>5.2991917684286766E-2</v>
      </c>
      <c r="AU6" s="26">
        <v>122539600.55</v>
      </c>
      <c r="AV6" s="26">
        <v>8437928.2899999991</v>
      </c>
      <c r="AW6" s="12">
        <f t="shared" ref="AW6:AW12" si="14">IF(AU6&gt;0,AV6/AU6,0)</f>
        <v>6.885878729918872E-2</v>
      </c>
      <c r="AX6" s="26">
        <v>171066738</v>
      </c>
      <c r="AY6" s="26">
        <v>10816130.640000001</v>
      </c>
      <c r="AZ6" s="12">
        <f t="shared" ref="AZ6:AZ12" si="15">IF(AX6&gt;0,AY6/AX6,0)</f>
        <v>6.3227549472533937E-2</v>
      </c>
      <c r="BA6" s="26">
        <v>86584305.489999995</v>
      </c>
      <c r="BB6" s="26">
        <v>6658092.2699999996</v>
      </c>
      <c r="BC6" s="12">
        <f t="shared" ref="BC6:BC12" si="16">IF(BA6&gt;0,BB6/BA6,0)</f>
        <v>7.6897218639340736E-2</v>
      </c>
      <c r="BD6" s="26">
        <v>333717199</v>
      </c>
      <c r="BE6" s="26">
        <v>18996186.440000001</v>
      </c>
      <c r="BF6" s="12">
        <f t="shared" ref="BF6:BF12" si="17">IF(BD6&gt;0,BE6/BD6,0)</f>
        <v>5.692300695595854E-2</v>
      </c>
      <c r="BG6" s="26">
        <v>332427539</v>
      </c>
      <c r="BH6" s="26">
        <v>16462973.960000001</v>
      </c>
      <c r="BI6" s="12">
        <f t="shared" ref="BI6:BI12" si="18">IF(BG6&gt;0,BH6/BG6,0)</f>
        <v>4.9523496186638136E-2</v>
      </c>
      <c r="BJ6" s="26">
        <v>72449885</v>
      </c>
      <c r="BK6" s="26">
        <v>4383543.1399999997</v>
      </c>
      <c r="BL6" s="12">
        <f t="shared" ref="BL6:BL12" si="19">IF(BJ6&gt;0,BK6/BJ6,0)</f>
        <v>6.0504487205190173E-2</v>
      </c>
      <c r="BM6" s="26">
        <v>229980572</v>
      </c>
      <c r="BN6" s="26">
        <v>16687264.300000001</v>
      </c>
      <c r="BO6" s="12">
        <f t="shared" ref="BO6:BO12" si="20">IF(BM6&gt;0,BN6/BM6,0)</f>
        <v>7.2559452108850314E-2</v>
      </c>
      <c r="BP6" s="26">
        <v>102897298</v>
      </c>
      <c r="BQ6" s="26">
        <v>5649287.46</v>
      </c>
      <c r="BR6" s="12">
        <f t="shared" ref="BR6:BR12" si="21">IF(BP6&gt;0,BQ6/BP6,0)</f>
        <v>5.4902194419138198E-2</v>
      </c>
      <c r="BS6" s="26">
        <v>165294755.38</v>
      </c>
      <c r="BT6" s="26">
        <v>9223825.9100000001</v>
      </c>
      <c r="BU6" s="12">
        <f t="shared" ref="BU6:BU12" si="22">IF(BS6&gt;0,BT6/BS6,0)</f>
        <v>5.5802290210570385E-2</v>
      </c>
      <c r="BV6" s="26">
        <v>1786312000</v>
      </c>
      <c r="BW6" s="26">
        <v>115083695.58</v>
      </c>
      <c r="BX6" s="25">
        <f t="shared" ref="BX6:BX12" si="23">IF(BV6&gt;0,BW6/BV6,0)</f>
        <v>6.4425305086681386E-2</v>
      </c>
      <c r="BY6" s="24">
        <v>4147085200</v>
      </c>
      <c r="BZ6" s="24">
        <v>313053653.27999997</v>
      </c>
      <c r="CA6" s="12">
        <f t="shared" ref="CA6:CA12" si="24">IF(BY6&gt;0,BZ6/BY6,0)</f>
        <v>7.5487634852546545E-2</v>
      </c>
      <c r="CB6" s="3">
        <f>B6+E6+H6+K6+N6+Q6+T6+W6+Z6+AC6+AF6+AI6+AL6+AO6+AR6+AU6+AX6+BA6+BD6+BG6+BJ6+BM6+BP6+BS6+BV6+BY6</f>
        <v>12929989584.189999</v>
      </c>
      <c r="CC6" s="3">
        <f>C6+F6+I6+L6+O6+R6+U6+X6+AA6+AD6+AG6+AJ6+AM6+AP6+AS6+AV6+AY6+BB6+BE6+BH6+BK6+BN6+BQ6+BT6+BW6+BZ6</f>
        <v>884408171.56999993</v>
      </c>
      <c r="CD6" s="19">
        <f t="shared" ref="CD6:CD12" si="25">IF(CB6&gt;0,CC6/CB6,0)</f>
        <v>6.8399759010741995E-2</v>
      </c>
      <c r="CF6" s="27"/>
      <c r="CG6" s="27"/>
      <c r="CH6" s="23"/>
      <c r="CI6" s="23"/>
    </row>
    <row r="7" spans="1:87" ht="31.5" x14ac:dyDescent="0.2">
      <c r="A7" s="5" t="s">
        <v>29</v>
      </c>
      <c r="B7" s="24">
        <v>0</v>
      </c>
      <c r="C7" s="24">
        <v>0</v>
      </c>
      <c r="D7" s="25">
        <f t="shared" ref="D7:D12" si="26">IF(B7&gt;0,C7/B7,0)</f>
        <v>0</v>
      </c>
      <c r="E7" s="26">
        <v>42321348</v>
      </c>
      <c r="F7" s="26">
        <v>3526779</v>
      </c>
      <c r="G7" s="25">
        <f t="shared" si="0"/>
        <v>8.3333333333333329E-2</v>
      </c>
      <c r="H7" s="26">
        <v>0</v>
      </c>
      <c r="I7" s="26">
        <v>0</v>
      </c>
      <c r="J7" s="25">
        <f t="shared" si="1"/>
        <v>0</v>
      </c>
      <c r="K7" s="26">
        <v>0</v>
      </c>
      <c r="L7" s="26">
        <v>0</v>
      </c>
      <c r="M7" s="25">
        <f t="shared" si="2"/>
        <v>0</v>
      </c>
      <c r="N7" s="26">
        <v>45596088</v>
      </c>
      <c r="O7" s="26">
        <v>3799674</v>
      </c>
      <c r="P7" s="25">
        <f t="shared" si="3"/>
        <v>8.3333333333333329E-2</v>
      </c>
      <c r="Q7" s="26">
        <v>64916212</v>
      </c>
      <c r="R7" s="26">
        <v>5409684</v>
      </c>
      <c r="S7" s="25">
        <f t="shared" si="4"/>
        <v>8.3333328198509179E-2</v>
      </c>
      <c r="T7" s="26">
        <v>0</v>
      </c>
      <c r="U7" s="26">
        <v>0</v>
      </c>
      <c r="V7" s="25">
        <f t="shared" si="5"/>
        <v>0</v>
      </c>
      <c r="W7" s="26">
        <v>29175051</v>
      </c>
      <c r="X7" s="26">
        <v>2431254</v>
      </c>
      <c r="Y7" s="25">
        <f t="shared" si="6"/>
        <v>8.3333324764368027E-2</v>
      </c>
      <c r="Z7" s="26">
        <v>0</v>
      </c>
      <c r="AA7" s="26">
        <v>0</v>
      </c>
      <c r="AB7" s="25">
        <f t="shared" si="7"/>
        <v>0</v>
      </c>
      <c r="AC7" s="26">
        <v>0</v>
      </c>
      <c r="AD7" s="26">
        <v>0</v>
      </c>
      <c r="AE7" s="25">
        <f t="shared" si="8"/>
        <v>0</v>
      </c>
      <c r="AF7" s="26">
        <v>77279871</v>
      </c>
      <c r="AG7" s="26">
        <v>6439989</v>
      </c>
      <c r="AH7" s="25">
        <f t="shared" si="9"/>
        <v>8.3333330098338279E-2</v>
      </c>
      <c r="AI7" s="26">
        <v>0</v>
      </c>
      <c r="AJ7" s="26">
        <v>0</v>
      </c>
      <c r="AK7" s="11">
        <f t="shared" si="10"/>
        <v>0</v>
      </c>
      <c r="AL7" s="26">
        <v>0</v>
      </c>
      <c r="AM7" s="26">
        <v>0</v>
      </c>
      <c r="AN7" s="12">
        <f t="shared" si="11"/>
        <v>0</v>
      </c>
      <c r="AO7" s="26">
        <v>0</v>
      </c>
      <c r="AP7" s="26">
        <v>0</v>
      </c>
      <c r="AQ7" s="12">
        <f t="shared" si="12"/>
        <v>0</v>
      </c>
      <c r="AR7" s="26">
        <v>80317717</v>
      </c>
      <c r="AS7" s="26">
        <v>6693143</v>
      </c>
      <c r="AT7" s="12">
        <f t="shared" si="13"/>
        <v>8.3333332295787238E-2</v>
      </c>
      <c r="AU7" s="26">
        <v>80710501</v>
      </c>
      <c r="AV7" s="26">
        <v>6725875</v>
      </c>
      <c r="AW7" s="12">
        <f t="shared" si="14"/>
        <v>8.3333332300836546E-2</v>
      </c>
      <c r="AX7" s="26">
        <v>50329856</v>
      </c>
      <c r="AY7" s="26">
        <v>4194155</v>
      </c>
      <c r="AZ7" s="12">
        <f t="shared" si="15"/>
        <v>8.3333339956307442E-2</v>
      </c>
      <c r="BA7" s="26">
        <v>40429586</v>
      </c>
      <c r="BB7" s="26">
        <v>3369132</v>
      </c>
      <c r="BC7" s="12">
        <f t="shared" si="16"/>
        <v>8.3333329210939736E-2</v>
      </c>
      <c r="BD7" s="26">
        <v>4512782</v>
      </c>
      <c r="BE7" s="26">
        <v>376065</v>
      </c>
      <c r="BF7" s="12">
        <f t="shared" si="17"/>
        <v>8.3333296401199963E-2</v>
      </c>
      <c r="BG7" s="26">
        <v>0</v>
      </c>
      <c r="BH7" s="26">
        <v>0</v>
      </c>
      <c r="BI7" s="25">
        <f t="shared" si="18"/>
        <v>0</v>
      </c>
      <c r="BJ7" s="26">
        <v>51499930</v>
      </c>
      <c r="BK7" s="26">
        <v>4291660</v>
      </c>
      <c r="BL7" s="12">
        <f t="shared" si="19"/>
        <v>8.333331715208156E-2</v>
      </c>
      <c r="BM7" s="26">
        <v>25501590</v>
      </c>
      <c r="BN7" s="26">
        <v>2125133</v>
      </c>
      <c r="BO7" s="25">
        <f t="shared" si="20"/>
        <v>8.3333352939953934E-2</v>
      </c>
      <c r="BP7" s="26">
        <v>59957612</v>
      </c>
      <c r="BQ7" s="26">
        <v>4996468</v>
      </c>
      <c r="BR7" s="12">
        <f t="shared" si="21"/>
        <v>8.333333889281648E-2</v>
      </c>
      <c r="BS7" s="26">
        <v>17749606</v>
      </c>
      <c r="BT7" s="26">
        <v>1479134</v>
      </c>
      <c r="BU7" s="12">
        <f t="shared" si="22"/>
        <v>8.3333342723213119E-2</v>
      </c>
      <c r="BV7" s="26">
        <v>0</v>
      </c>
      <c r="BW7" s="26">
        <v>0</v>
      </c>
      <c r="BX7" s="25">
        <f t="shared" si="23"/>
        <v>0</v>
      </c>
      <c r="BY7" s="24">
        <v>0</v>
      </c>
      <c r="BZ7" s="24">
        <v>0</v>
      </c>
      <c r="CA7" s="12">
        <f t="shared" si="24"/>
        <v>0</v>
      </c>
      <c r="CB7" s="3">
        <f>B7+E7+H7+K7+N7+Q7+T7+W7+Z7+AC7+AF7+AI7+AL7+AO7+AR7+AU7+AX7+BA7+BD7+BG7+BJ7+BM7+BP7+BS7+BV7+BY7</f>
        <v>670297750</v>
      </c>
      <c r="CC7" s="3">
        <f t="shared" ref="CC7:CC12" si="27">BZ7+BW7+BT7+BQ7+BN7+BK7+BH7+BE7+BB7+AY7+AV7+AS7+AP7+AM7+AJ7+AG7+AD7+AA7+X7+U7+R7+O7+L7+I7+F7+C7</f>
        <v>55858145</v>
      </c>
      <c r="CD7" s="19">
        <f t="shared" si="25"/>
        <v>8.3333332090104739E-2</v>
      </c>
      <c r="CF7" s="27"/>
      <c r="CG7" s="27"/>
      <c r="CH7" s="23"/>
      <c r="CI7" s="23"/>
    </row>
    <row r="8" spans="1:87" ht="47.25" x14ac:dyDescent="0.2">
      <c r="A8" s="5" t="s">
        <v>30</v>
      </c>
      <c r="B8" s="24">
        <v>212007148.41999999</v>
      </c>
      <c r="C8" s="24">
        <v>0</v>
      </c>
      <c r="D8" s="25">
        <f t="shared" si="26"/>
        <v>0</v>
      </c>
      <c r="E8" s="26">
        <v>13598203.83</v>
      </c>
      <c r="F8" s="26">
        <v>0</v>
      </c>
      <c r="G8" s="25">
        <f t="shared" si="0"/>
        <v>0</v>
      </c>
      <c r="H8" s="26">
        <v>77676634.040000007</v>
      </c>
      <c r="I8" s="26">
        <v>0</v>
      </c>
      <c r="J8" s="25">
        <f t="shared" si="1"/>
        <v>0</v>
      </c>
      <c r="K8" s="26">
        <v>147149974.44</v>
      </c>
      <c r="L8" s="26">
        <v>0</v>
      </c>
      <c r="M8" s="25">
        <f t="shared" si="2"/>
        <v>0</v>
      </c>
      <c r="N8" s="26">
        <v>35053481.850000001</v>
      </c>
      <c r="O8" s="26">
        <v>0</v>
      </c>
      <c r="P8" s="25">
        <f t="shared" si="3"/>
        <v>0</v>
      </c>
      <c r="Q8" s="26">
        <v>25658068.66</v>
      </c>
      <c r="R8" s="26">
        <v>0</v>
      </c>
      <c r="S8" s="25">
        <f t="shared" si="4"/>
        <v>0</v>
      </c>
      <c r="T8" s="26">
        <v>62914889.18</v>
      </c>
      <c r="U8" s="26">
        <v>0</v>
      </c>
      <c r="V8" s="25">
        <f t="shared" si="5"/>
        <v>0</v>
      </c>
      <c r="W8" s="26">
        <v>27414706.84</v>
      </c>
      <c r="X8" s="26">
        <v>0</v>
      </c>
      <c r="Y8" s="25">
        <f t="shared" si="6"/>
        <v>0</v>
      </c>
      <c r="Z8" s="26">
        <v>49680352.840000004</v>
      </c>
      <c r="AA8" s="26">
        <v>0</v>
      </c>
      <c r="AB8" s="25">
        <f t="shared" si="7"/>
        <v>0</v>
      </c>
      <c r="AC8" s="26">
        <v>130255218.36</v>
      </c>
      <c r="AD8" s="26">
        <v>0</v>
      </c>
      <c r="AE8" s="25">
        <f t="shared" si="8"/>
        <v>0</v>
      </c>
      <c r="AF8" s="26">
        <v>25283529.399999999</v>
      </c>
      <c r="AG8" s="26">
        <v>0</v>
      </c>
      <c r="AH8" s="25">
        <f t="shared" si="9"/>
        <v>0</v>
      </c>
      <c r="AI8" s="26">
        <v>57186367.789999999</v>
      </c>
      <c r="AJ8" s="26">
        <v>0</v>
      </c>
      <c r="AK8" s="11">
        <f t="shared" si="10"/>
        <v>0</v>
      </c>
      <c r="AL8" s="26">
        <v>75311621.599999994</v>
      </c>
      <c r="AM8" s="26">
        <v>0</v>
      </c>
      <c r="AN8" s="12">
        <f t="shared" si="11"/>
        <v>0</v>
      </c>
      <c r="AO8" s="26">
        <v>9400385.4100000001</v>
      </c>
      <c r="AP8" s="26">
        <v>0</v>
      </c>
      <c r="AQ8" s="12">
        <f t="shared" si="12"/>
        <v>0</v>
      </c>
      <c r="AR8" s="26">
        <v>24936089.510000002</v>
      </c>
      <c r="AS8" s="26">
        <v>0</v>
      </c>
      <c r="AT8" s="12">
        <f t="shared" si="13"/>
        <v>0</v>
      </c>
      <c r="AU8" s="26">
        <v>28319340.010000002</v>
      </c>
      <c r="AV8" s="26">
        <v>0</v>
      </c>
      <c r="AW8" s="12">
        <f t="shared" si="14"/>
        <v>0</v>
      </c>
      <c r="AX8" s="26">
        <v>19066794.82</v>
      </c>
      <c r="AY8" s="26">
        <v>0</v>
      </c>
      <c r="AZ8" s="12">
        <f t="shared" si="15"/>
        <v>0</v>
      </c>
      <c r="BA8" s="26">
        <v>23213715.359999999</v>
      </c>
      <c r="BB8" s="26">
        <v>0</v>
      </c>
      <c r="BC8" s="12">
        <f t="shared" si="16"/>
        <v>0</v>
      </c>
      <c r="BD8" s="26">
        <v>28828832.390000001</v>
      </c>
      <c r="BE8" s="26">
        <v>0</v>
      </c>
      <c r="BF8" s="12">
        <f t="shared" si="17"/>
        <v>0</v>
      </c>
      <c r="BG8" s="26">
        <v>28255730</v>
      </c>
      <c r="BH8" s="26">
        <v>0</v>
      </c>
      <c r="BI8" s="12">
        <f t="shared" si="18"/>
        <v>0</v>
      </c>
      <c r="BJ8" s="26">
        <v>2009935</v>
      </c>
      <c r="BK8" s="26">
        <v>0</v>
      </c>
      <c r="BL8" s="12">
        <f t="shared" si="19"/>
        <v>0</v>
      </c>
      <c r="BM8" s="26">
        <v>34817604.060000002</v>
      </c>
      <c r="BN8" s="26">
        <v>0</v>
      </c>
      <c r="BO8" s="12">
        <f t="shared" si="20"/>
        <v>0</v>
      </c>
      <c r="BP8" s="26">
        <v>26680827.800000001</v>
      </c>
      <c r="BQ8" s="26">
        <v>0</v>
      </c>
      <c r="BR8" s="12">
        <f t="shared" si="21"/>
        <v>0</v>
      </c>
      <c r="BS8" s="26">
        <v>13936515.82</v>
      </c>
      <c r="BT8" s="26">
        <v>0</v>
      </c>
      <c r="BU8" s="12">
        <f t="shared" si="22"/>
        <v>0</v>
      </c>
      <c r="BV8" s="26">
        <v>146532590.38</v>
      </c>
      <c r="BW8" s="26">
        <v>0</v>
      </c>
      <c r="BX8" s="25">
        <f t="shared" si="23"/>
        <v>0</v>
      </c>
      <c r="BY8" s="24">
        <v>1105097550.5899999</v>
      </c>
      <c r="BZ8" s="24">
        <v>0</v>
      </c>
      <c r="CA8" s="12">
        <f t="shared" si="24"/>
        <v>0</v>
      </c>
      <c r="CB8" s="3">
        <f>B8+E8+H8+K8+N8+Q8+T8+W8+Z8+AC8+AF8+AI8+AL8+AO8+AR8+AU8+AX8+BA8+BD8+BG8+BJ8+BM8+BP8+BS8+BV8+BY8</f>
        <v>2430286108.3999996</v>
      </c>
      <c r="CC8" s="3">
        <f t="shared" si="27"/>
        <v>0</v>
      </c>
      <c r="CD8" s="19">
        <f t="shared" si="25"/>
        <v>0</v>
      </c>
      <c r="CF8" s="27"/>
      <c r="CG8" s="27"/>
      <c r="CH8" s="23"/>
      <c r="CI8" s="23"/>
    </row>
    <row r="9" spans="1:87" ht="47.25" x14ac:dyDescent="0.2">
      <c r="A9" s="5" t="s">
        <v>31</v>
      </c>
      <c r="B9" s="24">
        <v>384805836</v>
      </c>
      <c r="C9" s="24">
        <v>32247056.879999999</v>
      </c>
      <c r="D9" s="25">
        <f t="shared" si="26"/>
        <v>8.380085191847246E-2</v>
      </c>
      <c r="E9" s="26">
        <v>125614904</v>
      </c>
      <c r="F9" s="26">
        <v>6470957</v>
      </c>
      <c r="G9" s="25">
        <f t="shared" si="0"/>
        <v>5.151424547520253E-2</v>
      </c>
      <c r="H9" s="26">
        <v>869998142</v>
      </c>
      <c r="I9" s="26">
        <v>70148136.459999993</v>
      </c>
      <c r="J9" s="25">
        <f t="shared" si="1"/>
        <v>8.0630214104526213E-2</v>
      </c>
      <c r="K9" s="26">
        <v>691986075</v>
      </c>
      <c r="L9" s="26">
        <v>56240402.700000003</v>
      </c>
      <c r="M9" s="25">
        <f t="shared" si="2"/>
        <v>8.1273893697933156E-2</v>
      </c>
      <c r="N9" s="26">
        <v>264466751</v>
      </c>
      <c r="O9" s="26">
        <v>21254753.949999999</v>
      </c>
      <c r="P9" s="25">
        <f t="shared" si="3"/>
        <v>8.0368340706843705E-2</v>
      </c>
      <c r="Q9" s="26">
        <v>309988061</v>
      </c>
      <c r="R9" s="26">
        <v>19587730.41</v>
      </c>
      <c r="S9" s="25">
        <f t="shared" si="4"/>
        <v>6.3188660707807071E-2</v>
      </c>
      <c r="T9" s="26">
        <v>646325049</v>
      </c>
      <c r="U9" s="26">
        <v>57639571.359999999</v>
      </c>
      <c r="V9" s="25">
        <f t="shared" si="5"/>
        <v>8.9180469562769496E-2</v>
      </c>
      <c r="W9" s="26">
        <v>146006597</v>
      </c>
      <c r="X9" s="26">
        <v>10952976.57</v>
      </c>
      <c r="Y9" s="25">
        <f t="shared" si="6"/>
        <v>7.5016997827844725E-2</v>
      </c>
      <c r="Z9" s="26">
        <v>587514558</v>
      </c>
      <c r="AA9" s="26">
        <v>55563481.530000001</v>
      </c>
      <c r="AB9" s="25">
        <f t="shared" si="7"/>
        <v>9.4573795276065312E-2</v>
      </c>
      <c r="AC9" s="26">
        <v>611167385</v>
      </c>
      <c r="AD9" s="26">
        <v>55280080.109999999</v>
      </c>
      <c r="AE9" s="25">
        <f t="shared" si="8"/>
        <v>9.0449983861622452E-2</v>
      </c>
      <c r="AF9" s="26">
        <v>203615486</v>
      </c>
      <c r="AG9" s="26">
        <v>15335452</v>
      </c>
      <c r="AH9" s="25">
        <f t="shared" si="9"/>
        <v>7.5315744893784745E-2</v>
      </c>
      <c r="AI9" s="26">
        <v>989130940</v>
      </c>
      <c r="AJ9" s="26">
        <v>60363780.509999998</v>
      </c>
      <c r="AK9" s="11">
        <f t="shared" si="10"/>
        <v>6.1027087586604051E-2</v>
      </c>
      <c r="AL9" s="26">
        <v>883550504</v>
      </c>
      <c r="AM9" s="26">
        <v>77027542.019999996</v>
      </c>
      <c r="AN9" s="12">
        <f t="shared" si="11"/>
        <v>8.7179557559281293E-2</v>
      </c>
      <c r="AO9" s="26">
        <v>208102927</v>
      </c>
      <c r="AP9" s="26">
        <v>17390763.690000001</v>
      </c>
      <c r="AQ9" s="12">
        <f t="shared" si="12"/>
        <v>8.3568087872209512E-2</v>
      </c>
      <c r="AR9" s="26">
        <v>211225309</v>
      </c>
      <c r="AS9" s="26">
        <v>16675772.75</v>
      </c>
      <c r="AT9" s="12">
        <f t="shared" si="13"/>
        <v>7.8947796686617694E-2</v>
      </c>
      <c r="AU9" s="26">
        <v>154582210</v>
      </c>
      <c r="AV9" s="26">
        <v>14592789.060000001</v>
      </c>
      <c r="AW9" s="12">
        <f t="shared" si="14"/>
        <v>9.4401477763838421E-2</v>
      </c>
      <c r="AX9" s="26">
        <v>248736947</v>
      </c>
      <c r="AY9" s="26">
        <v>14807235.779999999</v>
      </c>
      <c r="AZ9" s="12">
        <f t="shared" si="15"/>
        <v>5.9529699783603111E-2</v>
      </c>
      <c r="BA9" s="26">
        <v>131797657</v>
      </c>
      <c r="BB9" s="26">
        <v>10954750.76</v>
      </c>
      <c r="BC9" s="12">
        <f t="shared" si="16"/>
        <v>8.3117947688554128E-2</v>
      </c>
      <c r="BD9" s="26">
        <v>384289533</v>
      </c>
      <c r="BE9" s="26">
        <v>36816710.780000001</v>
      </c>
      <c r="BF9" s="12">
        <f t="shared" si="17"/>
        <v>9.5804615058302928E-2</v>
      </c>
      <c r="BG9" s="26">
        <v>246194051</v>
      </c>
      <c r="BH9" s="26">
        <v>13892622.33</v>
      </c>
      <c r="BI9" s="12">
        <f t="shared" si="18"/>
        <v>5.6429561451913392E-2</v>
      </c>
      <c r="BJ9" s="26">
        <v>173219676</v>
      </c>
      <c r="BK9" s="26">
        <v>13165541.75</v>
      </c>
      <c r="BL9" s="12">
        <f t="shared" si="19"/>
        <v>7.600488613083424E-2</v>
      </c>
      <c r="BM9" s="26">
        <v>308456410</v>
      </c>
      <c r="BN9" s="26">
        <v>26034466.579999998</v>
      </c>
      <c r="BO9" s="12">
        <f t="shared" si="20"/>
        <v>8.4402417119488607E-2</v>
      </c>
      <c r="BP9" s="26">
        <v>258626121</v>
      </c>
      <c r="BQ9" s="26">
        <v>21441775.940000001</v>
      </c>
      <c r="BR9" s="12">
        <f t="shared" si="21"/>
        <v>8.2906459166203095E-2</v>
      </c>
      <c r="BS9" s="26">
        <v>199793127</v>
      </c>
      <c r="BT9" s="26">
        <v>17791340.57</v>
      </c>
      <c r="BU9" s="12">
        <f t="shared" si="22"/>
        <v>8.9048811824242582E-2</v>
      </c>
      <c r="BV9" s="26">
        <v>1454891919</v>
      </c>
      <c r="BW9" s="26">
        <v>138146087.33000001</v>
      </c>
      <c r="BX9" s="25">
        <f t="shared" si="23"/>
        <v>9.4952817818214866E-2</v>
      </c>
      <c r="BY9" s="24">
        <v>4125446127</v>
      </c>
      <c r="BZ9" s="24">
        <v>351057999.17000002</v>
      </c>
      <c r="CA9" s="12">
        <f t="shared" si="24"/>
        <v>8.5095766218449526E-2</v>
      </c>
      <c r="CB9" s="3">
        <f>B9+E9+H9+K9+N9+Q9+T9+W9+Z9+AC9+AF9+AI9+AL9+AO9+AR9+AU9+AX9+BA9+BD9+BG9+BJ9+BM9+BP9+BS9+BV9+BY9</f>
        <v>14819532302</v>
      </c>
      <c r="CC9" s="3">
        <f t="shared" si="27"/>
        <v>1230879777.9900002</v>
      </c>
      <c r="CD9" s="19">
        <f t="shared" si="25"/>
        <v>8.3057936843518629E-2</v>
      </c>
      <c r="CF9" s="27"/>
      <c r="CG9" s="27"/>
      <c r="CH9" s="23"/>
      <c r="CI9" s="23"/>
    </row>
    <row r="10" spans="1:87" ht="31.5" x14ac:dyDescent="0.2">
      <c r="A10" s="5" t="s">
        <v>50</v>
      </c>
      <c r="B10" s="24">
        <v>0</v>
      </c>
      <c r="C10" s="24">
        <v>0</v>
      </c>
      <c r="D10" s="25">
        <f t="shared" si="26"/>
        <v>0</v>
      </c>
      <c r="E10" s="26">
        <v>0</v>
      </c>
      <c r="F10" s="26">
        <v>0</v>
      </c>
      <c r="G10" s="25">
        <f t="shared" si="0"/>
        <v>0</v>
      </c>
      <c r="H10" s="26">
        <v>0</v>
      </c>
      <c r="I10" s="26">
        <v>0</v>
      </c>
      <c r="J10" s="25">
        <f t="shared" si="1"/>
        <v>0</v>
      </c>
      <c r="K10" s="26">
        <v>31080000</v>
      </c>
      <c r="L10" s="26">
        <v>31080000</v>
      </c>
      <c r="M10" s="25">
        <f t="shared" si="2"/>
        <v>1</v>
      </c>
      <c r="N10" s="26">
        <v>0</v>
      </c>
      <c r="O10" s="26">
        <v>0</v>
      </c>
      <c r="P10" s="25">
        <f t="shared" si="3"/>
        <v>0</v>
      </c>
      <c r="Q10" s="26">
        <v>0</v>
      </c>
      <c r="R10" s="26">
        <v>0</v>
      </c>
      <c r="S10" s="25">
        <f t="shared" si="4"/>
        <v>0</v>
      </c>
      <c r="T10" s="26">
        <v>6000000</v>
      </c>
      <c r="U10" s="26">
        <v>6000000</v>
      </c>
      <c r="V10" s="25">
        <f t="shared" si="5"/>
        <v>1</v>
      </c>
      <c r="W10" s="26">
        <v>0</v>
      </c>
      <c r="X10" s="26">
        <v>0</v>
      </c>
      <c r="Y10" s="25">
        <f t="shared" si="6"/>
        <v>0</v>
      </c>
      <c r="Z10" s="26">
        <v>22000000</v>
      </c>
      <c r="AA10" s="26">
        <v>22000000</v>
      </c>
      <c r="AB10" s="25">
        <f t="shared" si="7"/>
        <v>1</v>
      </c>
      <c r="AC10" s="26">
        <v>0</v>
      </c>
      <c r="AD10" s="26">
        <v>0</v>
      </c>
      <c r="AE10" s="25">
        <f t="shared" si="8"/>
        <v>0</v>
      </c>
      <c r="AF10" s="26">
        <v>0</v>
      </c>
      <c r="AG10" s="26">
        <v>0</v>
      </c>
      <c r="AH10" s="25">
        <f t="shared" si="9"/>
        <v>0</v>
      </c>
      <c r="AI10" s="26">
        <v>24000000</v>
      </c>
      <c r="AJ10" s="26">
        <v>24000000</v>
      </c>
      <c r="AK10" s="25">
        <f t="shared" si="10"/>
        <v>1</v>
      </c>
      <c r="AL10" s="26">
        <v>26000000</v>
      </c>
      <c r="AM10" s="26">
        <v>26000000</v>
      </c>
      <c r="AN10" s="25">
        <f t="shared" si="11"/>
        <v>1</v>
      </c>
      <c r="AO10" s="26">
        <v>37320</v>
      </c>
      <c r="AP10" s="26">
        <v>0</v>
      </c>
      <c r="AQ10" s="25">
        <f t="shared" si="12"/>
        <v>0</v>
      </c>
      <c r="AR10" s="26">
        <v>0</v>
      </c>
      <c r="AS10" s="26">
        <v>0</v>
      </c>
      <c r="AT10" s="25">
        <f t="shared" si="13"/>
        <v>0</v>
      </c>
      <c r="AU10" s="26">
        <v>0</v>
      </c>
      <c r="AV10" s="26">
        <v>0</v>
      </c>
      <c r="AW10" s="25">
        <f t="shared" si="14"/>
        <v>0</v>
      </c>
      <c r="AX10" s="26">
        <v>0</v>
      </c>
      <c r="AY10" s="26">
        <v>0</v>
      </c>
      <c r="AZ10" s="25">
        <f t="shared" si="15"/>
        <v>0</v>
      </c>
      <c r="BA10" s="26">
        <v>0</v>
      </c>
      <c r="BB10" s="26">
        <v>0</v>
      </c>
      <c r="BC10" s="25">
        <f t="shared" si="16"/>
        <v>0</v>
      </c>
      <c r="BD10" s="26">
        <v>0</v>
      </c>
      <c r="BE10" s="26">
        <v>0</v>
      </c>
      <c r="BF10" s="25">
        <f t="shared" si="17"/>
        <v>0</v>
      </c>
      <c r="BG10" s="26">
        <v>0</v>
      </c>
      <c r="BH10" s="26">
        <v>0</v>
      </c>
      <c r="BI10" s="25">
        <f t="shared" si="18"/>
        <v>0</v>
      </c>
      <c r="BJ10" s="26">
        <v>0</v>
      </c>
      <c r="BK10" s="26">
        <v>0</v>
      </c>
      <c r="BL10" s="25">
        <f t="shared" si="19"/>
        <v>0</v>
      </c>
      <c r="BM10" s="26">
        <v>0</v>
      </c>
      <c r="BN10" s="26">
        <v>0</v>
      </c>
      <c r="BO10" s="25">
        <f t="shared" si="20"/>
        <v>0</v>
      </c>
      <c r="BP10" s="26">
        <v>0</v>
      </c>
      <c r="BQ10" s="26">
        <v>0</v>
      </c>
      <c r="BR10" s="25">
        <f t="shared" si="21"/>
        <v>0</v>
      </c>
      <c r="BS10" s="26">
        <v>0</v>
      </c>
      <c r="BT10" s="26">
        <v>0</v>
      </c>
      <c r="BU10" s="12">
        <f t="shared" si="22"/>
        <v>0</v>
      </c>
      <c r="BV10" s="26">
        <v>100000</v>
      </c>
      <c r="BW10" s="26">
        <v>0</v>
      </c>
      <c r="BX10" s="25">
        <f t="shared" si="23"/>
        <v>0</v>
      </c>
      <c r="BY10" s="24">
        <v>113020000</v>
      </c>
      <c r="BZ10" s="24">
        <v>113020000</v>
      </c>
      <c r="CA10" s="12">
        <f t="shared" si="24"/>
        <v>1</v>
      </c>
      <c r="CB10" s="3">
        <f>B10+E10+H10+K10+N10+Q10+T10+W10+Z10+AC10+AF10+AI10+AL10+AO10+AR10+AU10+AX10+BA10+BD10+BG10+BJ10+BM10+BP10+BS10+BV10+BY10</f>
        <v>222237320</v>
      </c>
      <c r="CC10" s="3">
        <f t="shared" si="27"/>
        <v>222100000</v>
      </c>
      <c r="CD10" s="19">
        <f t="shared" si="25"/>
        <v>0.99938210197999144</v>
      </c>
      <c r="CF10" s="27"/>
      <c r="CG10" s="27"/>
      <c r="CH10" s="23"/>
      <c r="CI10" s="27"/>
    </row>
    <row r="11" spans="1:87" ht="31.5" x14ac:dyDescent="0.2">
      <c r="A11" s="5" t="s">
        <v>32</v>
      </c>
      <c r="B11" s="24">
        <v>0</v>
      </c>
      <c r="C11" s="24">
        <v>0</v>
      </c>
      <c r="D11" s="25">
        <f t="shared" si="26"/>
        <v>0</v>
      </c>
      <c r="E11" s="26">
        <v>4435969.8099999996</v>
      </c>
      <c r="F11" s="26">
        <v>0</v>
      </c>
      <c r="G11" s="25">
        <f t="shared" si="0"/>
        <v>0</v>
      </c>
      <c r="H11" s="26">
        <v>2020000</v>
      </c>
      <c r="I11" s="26">
        <v>247740</v>
      </c>
      <c r="J11" s="25">
        <f t="shared" si="1"/>
        <v>0.12264356435643564</v>
      </c>
      <c r="K11" s="26">
        <v>0</v>
      </c>
      <c r="L11" s="26">
        <v>0</v>
      </c>
      <c r="M11" s="25">
        <f t="shared" si="2"/>
        <v>0</v>
      </c>
      <c r="N11" s="26">
        <v>44097421.850000001</v>
      </c>
      <c r="O11" s="26">
        <v>0</v>
      </c>
      <c r="P11" s="25">
        <f t="shared" si="3"/>
        <v>0</v>
      </c>
      <c r="Q11" s="26">
        <v>0</v>
      </c>
      <c r="R11" s="26">
        <v>0</v>
      </c>
      <c r="S11" s="25">
        <f t="shared" si="4"/>
        <v>0</v>
      </c>
      <c r="T11" s="26">
        <v>68691775.489999995</v>
      </c>
      <c r="U11" s="26">
        <v>50000</v>
      </c>
      <c r="V11" s="25">
        <f t="shared" si="5"/>
        <v>7.2788917804692498E-4</v>
      </c>
      <c r="W11" s="26">
        <v>38758680.079999998</v>
      </c>
      <c r="X11" s="26">
        <v>8700</v>
      </c>
      <c r="Y11" s="25">
        <f t="shared" si="6"/>
        <v>2.2446584821884369E-4</v>
      </c>
      <c r="Z11" s="26">
        <v>78663435</v>
      </c>
      <c r="AA11" s="26">
        <v>0</v>
      </c>
      <c r="AB11" s="25">
        <f t="shared" si="7"/>
        <v>0</v>
      </c>
      <c r="AC11" s="26">
        <v>0</v>
      </c>
      <c r="AD11" s="26">
        <v>0</v>
      </c>
      <c r="AE11" s="25">
        <f t="shared" si="8"/>
        <v>0</v>
      </c>
      <c r="AF11" s="26">
        <v>1900000</v>
      </c>
      <c r="AG11" s="26">
        <v>0</v>
      </c>
      <c r="AH11" s="25">
        <f t="shared" si="9"/>
        <v>0</v>
      </c>
      <c r="AI11" s="26">
        <v>155218750.11000001</v>
      </c>
      <c r="AJ11" s="26">
        <v>0</v>
      </c>
      <c r="AK11" s="11">
        <f t="shared" si="10"/>
        <v>0</v>
      </c>
      <c r="AL11" s="26">
        <v>13000</v>
      </c>
      <c r="AM11" s="26">
        <v>0</v>
      </c>
      <c r="AN11" s="12">
        <f t="shared" si="11"/>
        <v>0</v>
      </c>
      <c r="AO11" s="26">
        <v>146715404.18000001</v>
      </c>
      <c r="AP11" s="26">
        <v>0</v>
      </c>
      <c r="AQ11" s="25">
        <f t="shared" si="12"/>
        <v>0</v>
      </c>
      <c r="AR11" s="26">
        <v>0</v>
      </c>
      <c r="AS11" s="26">
        <v>0</v>
      </c>
      <c r="AT11" s="25">
        <f t="shared" si="13"/>
        <v>0</v>
      </c>
      <c r="AU11" s="26">
        <v>18921164.91</v>
      </c>
      <c r="AV11" s="26">
        <v>23100</v>
      </c>
      <c r="AW11" s="12">
        <f t="shared" si="14"/>
        <v>1.2208550641504873E-3</v>
      </c>
      <c r="AX11" s="26">
        <v>25400000</v>
      </c>
      <c r="AY11" s="26">
        <v>0</v>
      </c>
      <c r="AZ11" s="12">
        <f t="shared" si="15"/>
        <v>0</v>
      </c>
      <c r="BA11" s="26">
        <v>1300000</v>
      </c>
      <c r="BB11" s="26">
        <v>85244.93</v>
      </c>
      <c r="BC11" s="25">
        <f t="shared" si="16"/>
        <v>6.5573023076923073E-2</v>
      </c>
      <c r="BD11" s="26">
        <v>5745000</v>
      </c>
      <c r="BE11" s="26">
        <v>43696.5</v>
      </c>
      <c r="BF11" s="12">
        <f t="shared" si="17"/>
        <v>7.6060052219321149E-3</v>
      </c>
      <c r="BG11" s="26">
        <v>0</v>
      </c>
      <c r="BH11" s="26">
        <v>0</v>
      </c>
      <c r="BI11" s="12">
        <f t="shared" si="18"/>
        <v>0</v>
      </c>
      <c r="BJ11" s="26">
        <v>17120467.219999999</v>
      </c>
      <c r="BK11" s="26">
        <v>0</v>
      </c>
      <c r="BL11" s="25">
        <f t="shared" si="19"/>
        <v>0</v>
      </c>
      <c r="BM11" s="26">
        <v>41862556.770000003</v>
      </c>
      <c r="BN11" s="26">
        <v>0</v>
      </c>
      <c r="BO11" s="25">
        <f t="shared" si="20"/>
        <v>0</v>
      </c>
      <c r="BP11" s="26">
        <v>0</v>
      </c>
      <c r="BQ11" s="26">
        <v>0</v>
      </c>
      <c r="BR11" s="25">
        <f t="shared" si="21"/>
        <v>0</v>
      </c>
      <c r="BS11" s="26">
        <v>0</v>
      </c>
      <c r="BT11" s="26">
        <v>0</v>
      </c>
      <c r="BU11" s="12">
        <f t="shared" si="22"/>
        <v>0</v>
      </c>
      <c r="BV11" s="26">
        <v>84682580.620000005</v>
      </c>
      <c r="BW11" s="26">
        <v>0</v>
      </c>
      <c r="BX11" s="25">
        <f t="shared" si="23"/>
        <v>0</v>
      </c>
      <c r="BY11" s="24">
        <v>65846500</v>
      </c>
      <c r="BZ11" s="24">
        <v>0</v>
      </c>
      <c r="CA11" s="12">
        <f t="shared" si="24"/>
        <v>0</v>
      </c>
      <c r="CB11" s="3">
        <f>B11+E11+H11+K11+N11+Q11+T11+W11+Z11+AC11+AF11+AI11+AL11+AO11+AR11+AU11+AX11+BA11+BD11+BG11+BJ11+BM11+BP11+BS11+BV11+BY11</f>
        <v>801392706.03999996</v>
      </c>
      <c r="CC11" s="3">
        <f t="shared" si="27"/>
        <v>458481.43</v>
      </c>
      <c r="CD11" s="19">
        <f t="shared" si="25"/>
        <v>5.7210581846388277E-4</v>
      </c>
      <c r="CF11" s="27"/>
      <c r="CG11" s="27"/>
      <c r="CH11" s="23"/>
      <c r="CI11" s="23"/>
    </row>
    <row r="12" spans="1:87" s="13" customFormat="1" ht="15.75" x14ac:dyDescent="0.25">
      <c r="A12" s="6" t="s">
        <v>33</v>
      </c>
      <c r="B12" s="28">
        <v>853494984.41999996</v>
      </c>
      <c r="C12" s="28">
        <v>50250899.890000001</v>
      </c>
      <c r="D12" s="16">
        <f t="shared" si="26"/>
        <v>5.8876620023899075E-2</v>
      </c>
      <c r="E12" s="29">
        <v>242733164.63999999</v>
      </c>
      <c r="F12" s="29">
        <v>12947692.1</v>
      </c>
      <c r="G12" s="16">
        <f t="shared" si="0"/>
        <v>5.3341256927963897E-2</v>
      </c>
      <c r="H12" s="29">
        <v>2138398018.53</v>
      </c>
      <c r="I12" s="29">
        <v>163173190.03999999</v>
      </c>
      <c r="J12" s="16">
        <f t="shared" si="1"/>
        <v>7.6306276299381456E-2</v>
      </c>
      <c r="K12" s="29">
        <v>1391756314.6300001</v>
      </c>
      <c r="L12" s="29">
        <v>121180416.48999999</v>
      </c>
      <c r="M12" s="16">
        <f t="shared" si="2"/>
        <v>8.7070139518077877E-2</v>
      </c>
      <c r="N12" s="29">
        <v>525604888.69999999</v>
      </c>
      <c r="O12" s="29">
        <v>32372078.079999998</v>
      </c>
      <c r="P12" s="16">
        <f t="shared" si="3"/>
        <v>6.1590138858995738E-2</v>
      </c>
      <c r="Q12" s="29">
        <v>501449598.66000003</v>
      </c>
      <c r="R12" s="29">
        <v>30186784.050000001</v>
      </c>
      <c r="S12" s="16">
        <f t="shared" si="4"/>
        <v>6.0199039206864882E-2</v>
      </c>
      <c r="T12" s="29">
        <v>1456104508.6700001</v>
      </c>
      <c r="U12" s="29">
        <v>106323005.02</v>
      </c>
      <c r="V12" s="16">
        <f t="shared" si="5"/>
        <v>7.3018800770773662E-2</v>
      </c>
      <c r="W12" s="29">
        <v>323403779.92000002</v>
      </c>
      <c r="X12" s="29">
        <v>18232602.920000002</v>
      </c>
      <c r="Y12" s="16">
        <f t="shared" si="6"/>
        <v>5.6377210323609012E-2</v>
      </c>
      <c r="Z12" s="29">
        <v>1169606745.8399999</v>
      </c>
      <c r="AA12" s="29">
        <v>102569996.26000001</v>
      </c>
      <c r="AB12" s="16">
        <f t="shared" si="7"/>
        <v>8.7696139428757536E-2</v>
      </c>
      <c r="AC12" s="29">
        <v>1160297126.3599999</v>
      </c>
      <c r="AD12" s="29">
        <v>47915690.780000001</v>
      </c>
      <c r="AE12" s="16">
        <f t="shared" si="8"/>
        <v>4.1296052270953766E-2</v>
      </c>
      <c r="AF12" s="29">
        <v>374931191.39999998</v>
      </c>
      <c r="AG12" s="29">
        <v>24562600.559999999</v>
      </c>
      <c r="AH12" s="16">
        <f t="shared" si="9"/>
        <v>6.5512288983700706E-2</v>
      </c>
      <c r="AI12" s="29">
        <v>1673485714.9000001</v>
      </c>
      <c r="AJ12" s="29">
        <v>106160598.63</v>
      </c>
      <c r="AK12" s="16">
        <f t="shared" si="10"/>
        <v>6.343681196964604E-2</v>
      </c>
      <c r="AL12" s="29">
        <v>1649607995.5999999</v>
      </c>
      <c r="AM12" s="29">
        <v>147647153.77000001</v>
      </c>
      <c r="AN12" s="16">
        <f t="shared" si="11"/>
        <v>8.9504387808388014E-2</v>
      </c>
      <c r="AO12" s="29">
        <v>580020664.07000005</v>
      </c>
      <c r="AP12" s="29">
        <v>17539257.43</v>
      </c>
      <c r="AQ12" s="16">
        <f t="shared" si="12"/>
        <v>3.0239021670240469E-2</v>
      </c>
      <c r="AR12" s="29">
        <v>431862383.50999999</v>
      </c>
      <c r="AS12" s="29">
        <v>28898296.390000001</v>
      </c>
      <c r="AT12" s="16">
        <f t="shared" si="13"/>
        <v>6.6915520993346356E-2</v>
      </c>
      <c r="AU12" s="29">
        <v>405072816.47000003</v>
      </c>
      <c r="AV12" s="29">
        <v>25460611.079999998</v>
      </c>
      <c r="AW12" s="16">
        <f t="shared" si="14"/>
        <v>6.2854405540900146E-2</v>
      </c>
      <c r="AX12" s="29">
        <v>514600335.81999999</v>
      </c>
      <c r="AY12" s="29">
        <v>29266226.57</v>
      </c>
      <c r="AZ12" s="16">
        <f t="shared" si="15"/>
        <v>5.6871759563400126E-2</v>
      </c>
      <c r="BA12" s="29">
        <v>283325263.85000002</v>
      </c>
      <c r="BB12" s="29">
        <v>21067219.960000001</v>
      </c>
      <c r="BC12" s="16">
        <f t="shared" si="16"/>
        <v>7.4357011703529374E-2</v>
      </c>
      <c r="BD12" s="29">
        <v>757183814.49000001</v>
      </c>
      <c r="BE12" s="29">
        <v>56323126.82</v>
      </c>
      <c r="BF12" s="16">
        <f t="shared" si="17"/>
        <v>7.4385011594491568E-2</v>
      </c>
      <c r="BG12" s="29">
        <v>606877320</v>
      </c>
      <c r="BH12" s="29">
        <v>30181037.73</v>
      </c>
      <c r="BI12" s="16">
        <f t="shared" si="18"/>
        <v>4.9731694916527777E-2</v>
      </c>
      <c r="BJ12" s="29">
        <v>316299893.22000003</v>
      </c>
      <c r="BK12" s="29">
        <v>20742362.100000001</v>
      </c>
      <c r="BL12" s="16">
        <f t="shared" si="19"/>
        <v>6.5578150813894856E-2</v>
      </c>
      <c r="BM12" s="29">
        <v>640618732.83000004</v>
      </c>
      <c r="BN12" s="29">
        <v>44844515.530000001</v>
      </c>
      <c r="BO12" s="16">
        <f t="shared" si="20"/>
        <v>7.0001879795014238E-2</v>
      </c>
      <c r="BP12" s="29">
        <v>448161858.80000001</v>
      </c>
      <c r="BQ12" s="29">
        <v>32087531.399999999</v>
      </c>
      <c r="BR12" s="16">
        <f t="shared" si="21"/>
        <v>7.1598086204653161E-2</v>
      </c>
      <c r="BS12" s="29">
        <v>387458797.33999997</v>
      </c>
      <c r="BT12" s="29">
        <v>19179093.620000001</v>
      </c>
      <c r="BU12" s="16">
        <f t="shared" si="22"/>
        <v>4.949969842385616E-2</v>
      </c>
      <c r="BV12" s="29">
        <v>3472519090</v>
      </c>
      <c r="BW12" s="29">
        <v>249756010.97</v>
      </c>
      <c r="BX12" s="16">
        <f t="shared" si="23"/>
        <v>7.1923581842713497E-2</v>
      </c>
      <c r="BY12" s="28">
        <v>9556495377.5900002</v>
      </c>
      <c r="BZ12" s="28">
        <v>761369056.23000002</v>
      </c>
      <c r="CA12" s="16">
        <f t="shared" si="24"/>
        <v>7.967032119488196E-2</v>
      </c>
      <c r="CB12" s="3">
        <f>BY12+BV12+BS12+BP12+BM12+BJ12+BG12+BD12+BA12+AX12+AU12+AR12+AO12+AL12+AI12+AF12+AC12+Z12+W12+T12+Q12+N12+K12+H12+E12+B12</f>
        <v>31861370380.259998</v>
      </c>
      <c r="CC12" s="3">
        <f t="shared" si="27"/>
        <v>2300237054.4199996</v>
      </c>
      <c r="CD12" s="16">
        <f t="shared" si="25"/>
        <v>7.2195170106215276E-2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>
        <v>69177937</v>
      </c>
      <c r="C13" s="26">
        <v>4351471.05</v>
      </c>
      <c r="D13" s="25">
        <f t="shared" ref="D13:D27" si="28">IF(B13&gt;0,C13/B13,0)</f>
        <v>6.290258482267258E-2</v>
      </c>
      <c r="E13" s="26">
        <v>38504226</v>
      </c>
      <c r="F13" s="26">
        <v>669471.98</v>
      </c>
      <c r="G13" s="25">
        <f t="shared" ref="G13:G27" si="29">IF(E13&gt;0,F13/E13,0)</f>
        <v>1.7386974094739625E-2</v>
      </c>
      <c r="H13" s="26">
        <v>386088509.58999997</v>
      </c>
      <c r="I13" s="26">
        <v>12141242.18</v>
      </c>
      <c r="J13" s="25">
        <f t="shared" ref="J13:J27" si="30">IF(H13&gt;0,I13/H13,0)</f>
        <v>3.1446784554384127E-2</v>
      </c>
      <c r="K13" s="26">
        <v>146875074.55000001</v>
      </c>
      <c r="L13" s="26">
        <v>4061384.51</v>
      </c>
      <c r="M13" s="25">
        <f t="shared" ref="M13:M27" si="31">IF(K13&gt;0,L13/K13,0)</f>
        <v>2.7651965607121454E-2</v>
      </c>
      <c r="N13" s="26">
        <v>57763905.030000001</v>
      </c>
      <c r="O13" s="26">
        <v>1787128</v>
      </c>
      <c r="P13" s="25">
        <f t="shared" ref="P13:P27" si="32">IF(N13&gt;0,O13/N13,0)</f>
        <v>3.0938490032345375E-2</v>
      </c>
      <c r="Q13" s="26">
        <v>52249823.659999996</v>
      </c>
      <c r="R13" s="26">
        <v>1124352.82</v>
      </c>
      <c r="S13" s="25">
        <f t="shared" ref="S13:S27" si="33">IF(Q13&gt;0,R13/Q13,0)</f>
        <v>2.1518786882734526E-2</v>
      </c>
      <c r="T13" s="24">
        <v>195119360.87</v>
      </c>
      <c r="U13" s="24">
        <v>9187837.2100000009</v>
      </c>
      <c r="V13" s="25">
        <f t="shared" ref="V13:V27" si="34">IF(T13&gt;0,U13/T13,0)</f>
        <v>4.708829082379723E-2</v>
      </c>
      <c r="W13" s="24">
        <v>43399297</v>
      </c>
      <c r="X13" s="24">
        <v>986849.96</v>
      </c>
      <c r="Y13" s="25">
        <f t="shared" ref="Y13:Y27" si="35">IF(W13&gt;0,X13/W13,0)</f>
        <v>2.2738846668414928E-2</v>
      </c>
      <c r="Z13" s="26">
        <v>117524151</v>
      </c>
      <c r="AA13" s="26">
        <v>25943989.34</v>
      </c>
      <c r="AB13" s="25">
        <f t="shared" ref="AB13:AB27" si="36">IF(Z13&gt;0,AA13/Z13,0)</f>
        <v>0.22075453529547301</v>
      </c>
      <c r="AC13" s="24">
        <v>114183492.73</v>
      </c>
      <c r="AD13" s="24">
        <v>6386560.6500000004</v>
      </c>
      <c r="AE13" s="25">
        <f t="shared" ref="AE13:AE27" si="37">IF(AC13&gt;0,AD13/AC13,0)</f>
        <v>5.5932433815996128E-2</v>
      </c>
      <c r="AF13" s="24">
        <v>41217655</v>
      </c>
      <c r="AG13" s="24">
        <v>1761097.29</v>
      </c>
      <c r="AH13" s="25">
        <f t="shared" ref="AH13:AH27" si="38">IF(AF13&gt;0,AG13/AF13,0)</f>
        <v>4.2726770603519294E-2</v>
      </c>
      <c r="AI13" s="26">
        <v>97375242.439999998</v>
      </c>
      <c r="AJ13" s="26">
        <v>1946510.13</v>
      </c>
      <c r="AK13" s="25">
        <f t="shared" ref="AK13:AK27" si="39">IF(AI13&gt;0,AJ13/AI13,0)</f>
        <v>1.9989784684740445E-2</v>
      </c>
      <c r="AL13" s="24">
        <v>202209878</v>
      </c>
      <c r="AM13" s="24">
        <v>4983593.91</v>
      </c>
      <c r="AN13" s="25">
        <f t="shared" ref="AN13:AN27" si="40">IF(AL13&gt;0,AM13/AL13,0)</f>
        <v>2.4645650149692489E-2</v>
      </c>
      <c r="AO13" s="24">
        <v>61568163.939999998</v>
      </c>
      <c r="AP13" s="24">
        <v>1348988</v>
      </c>
      <c r="AQ13" s="25">
        <f t="shared" ref="AQ13:AQ27" si="41">IF(AO13&gt;0,AP13/AO13,0)</f>
        <v>2.1910479599726716E-2</v>
      </c>
      <c r="AR13" s="24">
        <v>65691564</v>
      </c>
      <c r="AS13" s="24">
        <v>3063394.98</v>
      </c>
      <c r="AT13" s="25">
        <f t="shared" ref="AT13:AT27" si="42">IF(AR13&gt;0,AS13/AR13,0)</f>
        <v>4.6633004201270041E-2</v>
      </c>
      <c r="AU13" s="24">
        <v>60343289.630000003</v>
      </c>
      <c r="AV13" s="24">
        <v>2557305.59</v>
      </c>
      <c r="AW13" s="25">
        <f t="shared" ref="AW13:AW27" si="43">IF(AU13&gt;0,AV13/AU13,0)</f>
        <v>4.2379287004078434E-2</v>
      </c>
      <c r="AX13" s="24">
        <v>63945518</v>
      </c>
      <c r="AY13" s="24">
        <v>1574507.88</v>
      </c>
      <c r="AZ13" s="25">
        <f t="shared" ref="AZ13:AZ27" si="44">IF(AX13&gt;0,AY13/AX13,0)</f>
        <v>2.4622646422224618E-2</v>
      </c>
      <c r="BA13" s="24">
        <v>43507388</v>
      </c>
      <c r="BB13" s="24">
        <v>2238137.1</v>
      </c>
      <c r="BC13" s="25">
        <f t="shared" ref="BC13:BC27" si="45">IF(BA13&gt;0,BB13/BA13,0)</f>
        <v>5.144269060693784E-2</v>
      </c>
      <c r="BD13" s="24">
        <v>79892649.480000004</v>
      </c>
      <c r="BE13" s="24">
        <v>6025846.9500000002</v>
      </c>
      <c r="BF13" s="25">
        <f t="shared" ref="BF13:BF27" si="46">IF(BD13&gt;0,BE13/BD13,0)</f>
        <v>7.5424297344256749E-2</v>
      </c>
      <c r="BG13" s="24">
        <v>81031121</v>
      </c>
      <c r="BH13" s="24">
        <v>3709833.95</v>
      </c>
      <c r="BI13" s="25">
        <f t="shared" ref="BI13:BI27" si="47">IF(BG13&gt;0,BH13/BG13,0)</f>
        <v>4.5782828920755032E-2</v>
      </c>
      <c r="BJ13" s="26">
        <v>55099275</v>
      </c>
      <c r="BK13" s="26">
        <v>2601663.71</v>
      </c>
      <c r="BL13" s="25">
        <f t="shared" ref="BL13:BL27" si="48">IF(BJ13&gt;0,BK13/BJ13,0)</f>
        <v>4.7217748509395085E-2</v>
      </c>
      <c r="BM13" s="26">
        <v>72309053</v>
      </c>
      <c r="BN13" s="26">
        <v>1864135.76</v>
      </c>
      <c r="BO13" s="25">
        <f t="shared" ref="BO13:BO27" si="49">IF(BM13&gt;0,BN13/BM13,0)</f>
        <v>2.5780115803756967E-2</v>
      </c>
      <c r="BP13" s="26">
        <v>57393755</v>
      </c>
      <c r="BQ13" s="26">
        <v>975174.9</v>
      </c>
      <c r="BR13" s="25">
        <f t="shared" ref="BR13:BR27" si="50">IF(BP13&gt;0,BQ13/BP13,0)</f>
        <v>1.6990958336843442E-2</v>
      </c>
      <c r="BS13" s="26">
        <v>53754742.289999999</v>
      </c>
      <c r="BT13" s="26">
        <v>1631688.75</v>
      </c>
      <c r="BU13" s="25">
        <f t="shared" ref="BU13:BU27" si="51">IF(BS13&gt;0,BT13/BS13,0)</f>
        <v>3.0354321879123645E-2</v>
      </c>
      <c r="BV13" s="26">
        <v>347676785</v>
      </c>
      <c r="BW13" s="26">
        <v>17957373.329999998</v>
      </c>
      <c r="BX13" s="25">
        <f t="shared" ref="BX13:BX27" si="52">IF(BV13&gt;0,BW13/BV13,0)</f>
        <v>5.1649618567428938E-2</v>
      </c>
      <c r="BY13" s="26">
        <v>683060950</v>
      </c>
      <c r="BZ13" s="26">
        <v>18279932.210000001</v>
      </c>
      <c r="CA13" s="25">
        <f t="shared" ref="CA13:CA27" si="53">IF(BY13&gt;0,BZ13/BY13,0)</f>
        <v>2.6761787817031556E-2</v>
      </c>
      <c r="CB13" s="3">
        <f t="shared" ref="CB13:CC26" si="54">BY13+BV13+BS13+BP13+BM13+BJ13+BG13+BD13+BA13+AX13+AU13+AR13+AO13+AL13+AI13+AF13+AC13+Z13+W13+T13+Q13+N13+K13+H13+E13+B13</f>
        <v>3286962807.2100005</v>
      </c>
      <c r="CC13" s="3">
        <f t="shared" si="54"/>
        <v>139159472.14000002</v>
      </c>
      <c r="CD13" s="19">
        <f t="shared" ref="CD13:CD27" si="55">IF(CB13&gt;0,CC13/CB13,0)</f>
        <v>4.2336795486323027E-2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>
        <v>1605398</v>
      </c>
      <c r="C14" s="26">
        <v>0</v>
      </c>
      <c r="D14" s="25">
        <f t="shared" si="28"/>
        <v>0</v>
      </c>
      <c r="E14" s="26">
        <v>603355</v>
      </c>
      <c r="F14" s="26">
        <v>0</v>
      </c>
      <c r="G14" s="25">
        <f t="shared" si="29"/>
        <v>0</v>
      </c>
      <c r="H14" s="26">
        <v>3453840</v>
      </c>
      <c r="I14" s="26">
        <v>0</v>
      </c>
      <c r="J14" s="25">
        <f t="shared" si="30"/>
        <v>0</v>
      </c>
      <c r="K14" s="26">
        <v>2900075</v>
      </c>
      <c r="L14" s="26">
        <v>0</v>
      </c>
      <c r="M14" s="25">
        <f t="shared" si="31"/>
        <v>0</v>
      </c>
      <c r="N14" s="26">
        <v>1030562</v>
      </c>
      <c r="O14" s="26">
        <v>0</v>
      </c>
      <c r="P14" s="25">
        <f t="shared" si="32"/>
        <v>0</v>
      </c>
      <c r="Q14" s="26">
        <v>802698</v>
      </c>
      <c r="R14" s="26">
        <v>6700</v>
      </c>
      <c r="S14" s="25">
        <f t="shared" si="33"/>
        <v>8.3468502475401701E-3</v>
      </c>
      <c r="T14" s="24">
        <v>2747303</v>
      </c>
      <c r="U14" s="24">
        <v>0</v>
      </c>
      <c r="V14" s="25">
        <f t="shared" si="34"/>
        <v>0</v>
      </c>
      <c r="W14" s="24">
        <v>463494</v>
      </c>
      <c r="X14" s="24">
        <v>0</v>
      </c>
      <c r="Y14" s="25">
        <f t="shared" si="35"/>
        <v>0</v>
      </c>
      <c r="Z14" s="26">
        <v>906270</v>
      </c>
      <c r="AA14" s="26">
        <v>0</v>
      </c>
      <c r="AB14" s="25">
        <f t="shared" si="36"/>
        <v>0</v>
      </c>
      <c r="AC14" s="24">
        <v>1895405</v>
      </c>
      <c r="AD14" s="24">
        <v>5000</v>
      </c>
      <c r="AE14" s="25">
        <f t="shared" si="37"/>
        <v>2.6379586420844092E-3</v>
      </c>
      <c r="AF14" s="24">
        <v>673232</v>
      </c>
      <c r="AG14" s="24">
        <v>0</v>
      </c>
      <c r="AH14" s="25">
        <f t="shared" si="38"/>
        <v>0</v>
      </c>
      <c r="AI14" s="26">
        <v>442779</v>
      </c>
      <c r="AJ14" s="26">
        <v>7324.03</v>
      </c>
      <c r="AK14" s="25">
        <f t="shared" si="39"/>
        <v>1.6541050953184318E-2</v>
      </c>
      <c r="AL14" s="24">
        <v>2014515</v>
      </c>
      <c r="AM14" s="24">
        <v>0</v>
      </c>
      <c r="AN14" s="25">
        <f t="shared" si="40"/>
        <v>0</v>
      </c>
      <c r="AO14" s="24">
        <v>507513.01</v>
      </c>
      <c r="AP14" s="24">
        <v>0</v>
      </c>
      <c r="AQ14" s="25">
        <f t="shared" si="41"/>
        <v>0</v>
      </c>
      <c r="AR14" s="24">
        <v>958060</v>
      </c>
      <c r="AS14" s="24">
        <v>0</v>
      </c>
      <c r="AT14" s="25">
        <f t="shared" si="42"/>
        <v>0</v>
      </c>
      <c r="AU14" s="24">
        <v>813057</v>
      </c>
      <c r="AV14" s="24">
        <v>0</v>
      </c>
      <c r="AW14" s="25">
        <f t="shared" si="43"/>
        <v>0</v>
      </c>
      <c r="AX14" s="24">
        <v>1250657</v>
      </c>
      <c r="AY14" s="24">
        <v>5000</v>
      </c>
      <c r="AZ14" s="25">
        <f t="shared" si="44"/>
        <v>3.9978987044409454E-3</v>
      </c>
      <c r="BA14" s="24">
        <v>699119</v>
      </c>
      <c r="BB14" s="24">
        <v>0</v>
      </c>
      <c r="BC14" s="25">
        <f t="shared" si="45"/>
        <v>0</v>
      </c>
      <c r="BD14" s="24">
        <v>828589</v>
      </c>
      <c r="BE14" s="24">
        <v>0</v>
      </c>
      <c r="BF14" s="25">
        <f t="shared" si="46"/>
        <v>0</v>
      </c>
      <c r="BG14" s="24">
        <v>525638</v>
      </c>
      <c r="BH14" s="24">
        <v>0</v>
      </c>
      <c r="BI14" s="25">
        <f t="shared" si="47"/>
        <v>0</v>
      </c>
      <c r="BJ14" s="26">
        <v>675820</v>
      </c>
      <c r="BK14" s="26">
        <v>0</v>
      </c>
      <c r="BL14" s="25">
        <f t="shared" si="48"/>
        <v>0</v>
      </c>
      <c r="BM14" s="26">
        <v>1462984</v>
      </c>
      <c r="BN14" s="26">
        <v>5000</v>
      </c>
      <c r="BO14" s="25">
        <f t="shared" si="49"/>
        <v>3.417672373723841E-3</v>
      </c>
      <c r="BP14" s="26">
        <v>657691</v>
      </c>
      <c r="BQ14" s="26">
        <v>0</v>
      </c>
      <c r="BR14" s="25">
        <f t="shared" si="50"/>
        <v>0</v>
      </c>
      <c r="BS14" s="26">
        <v>546352</v>
      </c>
      <c r="BT14" s="26">
        <v>0</v>
      </c>
      <c r="BU14" s="25">
        <f t="shared" si="51"/>
        <v>0</v>
      </c>
      <c r="BV14" s="26">
        <v>0</v>
      </c>
      <c r="BW14" s="26">
        <v>0</v>
      </c>
      <c r="BX14" s="25">
        <f t="shared" si="52"/>
        <v>0</v>
      </c>
      <c r="BY14" s="26">
        <v>0</v>
      </c>
      <c r="BZ14" s="26">
        <v>0</v>
      </c>
      <c r="CA14" s="25">
        <f t="shared" si="53"/>
        <v>0</v>
      </c>
      <c r="CB14" s="3">
        <f t="shared" si="54"/>
        <v>28464406.009999998</v>
      </c>
      <c r="CC14" s="3">
        <f t="shared" si="54"/>
        <v>29024.03</v>
      </c>
      <c r="CD14" s="19">
        <f t="shared" si="55"/>
        <v>1.0196604836863062E-3</v>
      </c>
      <c r="CF14" s="27"/>
      <c r="CG14" s="27"/>
      <c r="CH14" s="23"/>
      <c r="CI14" s="23"/>
    </row>
    <row r="15" spans="1:87" ht="31.5" x14ac:dyDescent="0.2">
      <c r="A15" s="5" t="s">
        <v>36</v>
      </c>
      <c r="B15" s="26">
        <v>5453530</v>
      </c>
      <c r="C15" s="26">
        <v>426798.32</v>
      </c>
      <c r="D15" s="25">
        <f t="shared" si="28"/>
        <v>7.8260928242807865E-2</v>
      </c>
      <c r="E15" s="26">
        <v>2909463</v>
      </c>
      <c r="F15" s="26">
        <v>49000</v>
      </c>
      <c r="G15" s="25">
        <f t="shared" si="29"/>
        <v>1.6841595854630218E-2</v>
      </c>
      <c r="H15" s="26">
        <v>21736922.379999999</v>
      </c>
      <c r="I15" s="26">
        <v>1309630.27</v>
      </c>
      <c r="J15" s="25">
        <f t="shared" si="30"/>
        <v>6.0249111953630675E-2</v>
      </c>
      <c r="K15" s="26">
        <v>11164762</v>
      </c>
      <c r="L15" s="26">
        <v>140200</v>
      </c>
      <c r="M15" s="25">
        <f t="shared" si="31"/>
        <v>1.2557365754863381E-2</v>
      </c>
      <c r="N15" s="26">
        <v>4285282</v>
      </c>
      <c r="O15" s="26">
        <v>115599.61</v>
      </c>
      <c r="P15" s="25">
        <f t="shared" si="32"/>
        <v>2.6975963308832417E-2</v>
      </c>
      <c r="Q15" s="26">
        <v>5750635</v>
      </c>
      <c r="R15" s="26">
        <v>163397.01</v>
      </c>
      <c r="S15" s="25">
        <f t="shared" si="33"/>
        <v>2.8413733439872295E-2</v>
      </c>
      <c r="T15" s="24">
        <v>14510042</v>
      </c>
      <c r="U15" s="24">
        <v>680402.91</v>
      </c>
      <c r="V15" s="25">
        <f t="shared" si="34"/>
        <v>4.689186357971948E-2</v>
      </c>
      <c r="W15" s="24">
        <v>3440327</v>
      </c>
      <c r="X15" s="24">
        <v>71000</v>
      </c>
      <c r="Y15" s="25">
        <f t="shared" si="35"/>
        <v>2.063757311441616E-2</v>
      </c>
      <c r="Z15" s="26">
        <v>9586485</v>
      </c>
      <c r="AA15" s="26">
        <v>282658.31</v>
      </c>
      <c r="AB15" s="25">
        <f t="shared" si="36"/>
        <v>2.9485083427345894E-2</v>
      </c>
      <c r="AC15" s="24">
        <v>8656524</v>
      </c>
      <c r="AD15" s="24">
        <v>465736.38</v>
      </c>
      <c r="AE15" s="25">
        <f t="shared" si="37"/>
        <v>5.3801777711238369E-2</v>
      </c>
      <c r="AF15" s="24">
        <v>5726074</v>
      </c>
      <c r="AG15" s="24">
        <v>168060.66</v>
      </c>
      <c r="AH15" s="25">
        <f t="shared" si="38"/>
        <v>2.9350067777678041E-2</v>
      </c>
      <c r="AI15" s="26">
        <v>9752652</v>
      </c>
      <c r="AJ15" s="26">
        <v>127699.85</v>
      </c>
      <c r="AK15" s="25">
        <f t="shared" si="39"/>
        <v>1.309385898317709E-2</v>
      </c>
      <c r="AL15" s="24">
        <v>8335293</v>
      </c>
      <c r="AM15" s="24">
        <v>235908.51</v>
      </c>
      <c r="AN15" s="25">
        <f t="shared" si="40"/>
        <v>2.8302365615701812E-2</v>
      </c>
      <c r="AO15" s="24">
        <v>5265894</v>
      </c>
      <c r="AP15" s="24">
        <v>56000</v>
      </c>
      <c r="AQ15" s="25">
        <f t="shared" si="41"/>
        <v>1.0634471563612941E-2</v>
      </c>
      <c r="AR15" s="24">
        <v>4916972</v>
      </c>
      <c r="AS15" s="24">
        <v>269752.90999999997</v>
      </c>
      <c r="AT15" s="25">
        <f t="shared" si="42"/>
        <v>5.4861591646240812E-2</v>
      </c>
      <c r="AU15" s="24">
        <v>3880139</v>
      </c>
      <c r="AV15" s="24">
        <v>67831.3</v>
      </c>
      <c r="AW15" s="25">
        <f t="shared" si="43"/>
        <v>1.7481667538199019E-2</v>
      </c>
      <c r="AX15" s="24">
        <v>6661085</v>
      </c>
      <c r="AY15" s="24">
        <v>88000</v>
      </c>
      <c r="AZ15" s="25">
        <f t="shared" si="44"/>
        <v>1.321106096078942E-2</v>
      </c>
      <c r="BA15" s="24">
        <v>2981015</v>
      </c>
      <c r="BB15" s="24">
        <v>165505.96</v>
      </c>
      <c r="BC15" s="25">
        <f t="shared" si="45"/>
        <v>5.5520002415284722E-2</v>
      </c>
      <c r="BD15" s="24">
        <v>6305319</v>
      </c>
      <c r="BE15" s="24">
        <v>361353.9</v>
      </c>
      <c r="BF15" s="25">
        <f t="shared" si="46"/>
        <v>5.7309376416958449E-2</v>
      </c>
      <c r="BG15" s="24">
        <v>6568960</v>
      </c>
      <c r="BH15" s="24">
        <v>105700.01</v>
      </c>
      <c r="BI15" s="25">
        <f t="shared" si="47"/>
        <v>1.6090828685210442E-2</v>
      </c>
      <c r="BJ15" s="26">
        <v>4715337</v>
      </c>
      <c r="BK15" s="26">
        <v>237578.07</v>
      </c>
      <c r="BL15" s="25">
        <f t="shared" si="48"/>
        <v>5.0384112524725168E-2</v>
      </c>
      <c r="BM15" s="26">
        <v>6520499</v>
      </c>
      <c r="BN15" s="26">
        <v>158730.37</v>
      </c>
      <c r="BO15" s="25">
        <f t="shared" si="49"/>
        <v>2.4343285690251619E-2</v>
      </c>
      <c r="BP15" s="26">
        <v>4469472</v>
      </c>
      <c r="BQ15" s="26">
        <v>63200.08</v>
      </c>
      <c r="BR15" s="25">
        <f t="shared" si="50"/>
        <v>1.4140390632271552E-2</v>
      </c>
      <c r="BS15" s="26">
        <v>4600744</v>
      </c>
      <c r="BT15" s="26">
        <v>122713.72</v>
      </c>
      <c r="BU15" s="25">
        <f t="shared" si="51"/>
        <v>2.6672581652011067E-2</v>
      </c>
      <c r="BV15" s="26">
        <v>33190879</v>
      </c>
      <c r="BW15" s="26">
        <v>933767.47</v>
      </c>
      <c r="BX15" s="25">
        <f t="shared" si="52"/>
        <v>2.8133255223520896E-2</v>
      </c>
      <c r="BY15" s="26">
        <v>55724280</v>
      </c>
      <c r="BZ15" s="26">
        <v>1082137.81</v>
      </c>
      <c r="CA15" s="25">
        <f t="shared" si="53"/>
        <v>1.9419502773297386E-2</v>
      </c>
      <c r="CB15" s="3">
        <f t="shared" si="54"/>
        <v>257108586.38</v>
      </c>
      <c r="CC15" s="3">
        <f t="shared" si="54"/>
        <v>7948363.4299999997</v>
      </c>
      <c r="CD15" s="19">
        <f t="shared" si="55"/>
        <v>3.09144223532563E-2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>
        <v>15294027</v>
      </c>
      <c r="C16" s="26">
        <v>547285.17000000004</v>
      </c>
      <c r="D16" s="25">
        <f t="shared" si="28"/>
        <v>3.5784242436606134E-2</v>
      </c>
      <c r="E16" s="26">
        <v>11373030</v>
      </c>
      <c r="F16" s="26">
        <v>221676.1</v>
      </c>
      <c r="G16" s="25">
        <f t="shared" si="29"/>
        <v>1.9491384441964896E-2</v>
      </c>
      <c r="H16" s="26">
        <v>102215761.18000001</v>
      </c>
      <c r="I16" s="26">
        <v>602905.23</v>
      </c>
      <c r="J16" s="25">
        <f t="shared" si="30"/>
        <v>5.8983587564181549E-3</v>
      </c>
      <c r="K16" s="26">
        <v>45223380</v>
      </c>
      <c r="L16" s="26">
        <v>465854.1</v>
      </c>
      <c r="M16" s="25">
        <f t="shared" si="31"/>
        <v>1.0301178284329918E-2</v>
      </c>
      <c r="N16" s="26">
        <v>36987434</v>
      </c>
      <c r="O16" s="26">
        <v>258505.85</v>
      </c>
      <c r="P16" s="25">
        <f t="shared" si="32"/>
        <v>6.989018216294756E-3</v>
      </c>
      <c r="Q16" s="26">
        <v>39724963</v>
      </c>
      <c r="R16" s="26">
        <v>349297.21</v>
      </c>
      <c r="S16" s="25">
        <f t="shared" si="33"/>
        <v>8.7928894987265322E-3</v>
      </c>
      <c r="T16" s="24">
        <v>76465898.099999994</v>
      </c>
      <c r="U16" s="24">
        <v>1432262.65</v>
      </c>
      <c r="V16" s="25">
        <f t="shared" si="34"/>
        <v>1.873073730366609E-2</v>
      </c>
      <c r="W16" s="24">
        <v>14964752</v>
      </c>
      <c r="X16" s="24">
        <v>345861.2</v>
      </c>
      <c r="Y16" s="25">
        <f t="shared" si="35"/>
        <v>2.311172280035112E-2</v>
      </c>
      <c r="Z16" s="26">
        <v>73333734.700000003</v>
      </c>
      <c r="AA16" s="26">
        <v>1828201.69</v>
      </c>
      <c r="AB16" s="25">
        <f t="shared" si="36"/>
        <v>2.4929886599652479E-2</v>
      </c>
      <c r="AC16" s="24">
        <v>40119992</v>
      </c>
      <c r="AD16" s="24">
        <v>2733473.01</v>
      </c>
      <c r="AE16" s="25">
        <f t="shared" si="37"/>
        <v>6.8132441551832804E-2</v>
      </c>
      <c r="AF16" s="24">
        <v>15757692</v>
      </c>
      <c r="AG16" s="24">
        <v>483322.45</v>
      </c>
      <c r="AH16" s="25">
        <f t="shared" si="38"/>
        <v>3.0672159983835198E-2</v>
      </c>
      <c r="AI16" s="26">
        <v>55948513</v>
      </c>
      <c r="AJ16" s="26">
        <v>1216505.3799999999</v>
      </c>
      <c r="AK16" s="25">
        <f t="shared" si="39"/>
        <v>2.1743301381396855E-2</v>
      </c>
      <c r="AL16" s="24">
        <v>64396592</v>
      </c>
      <c r="AM16" s="24">
        <v>117694.06</v>
      </c>
      <c r="AN16" s="25">
        <f t="shared" si="40"/>
        <v>1.8276442330985466E-3</v>
      </c>
      <c r="AO16" s="24">
        <v>24600098.25</v>
      </c>
      <c r="AP16" s="24">
        <v>0</v>
      </c>
      <c r="AQ16" s="25">
        <f t="shared" si="41"/>
        <v>0</v>
      </c>
      <c r="AR16" s="24">
        <v>23488538</v>
      </c>
      <c r="AS16" s="24">
        <v>386888.6</v>
      </c>
      <c r="AT16" s="25">
        <f t="shared" si="42"/>
        <v>1.6471378508104675E-2</v>
      </c>
      <c r="AU16" s="24">
        <v>27379863.98</v>
      </c>
      <c r="AV16" s="24">
        <v>326283.67</v>
      </c>
      <c r="AW16" s="25">
        <f t="shared" si="43"/>
        <v>1.1916920779385113E-2</v>
      </c>
      <c r="AX16" s="24">
        <v>20952402</v>
      </c>
      <c r="AY16" s="24">
        <v>116290.65</v>
      </c>
      <c r="AZ16" s="25">
        <f t="shared" si="44"/>
        <v>5.550229992723507E-3</v>
      </c>
      <c r="BA16" s="24">
        <v>13703744.359999999</v>
      </c>
      <c r="BB16" s="24">
        <v>865962.08</v>
      </c>
      <c r="BC16" s="25">
        <f t="shared" si="45"/>
        <v>6.3191639981818815E-2</v>
      </c>
      <c r="BD16" s="24">
        <v>47197626.079999998</v>
      </c>
      <c r="BE16" s="24">
        <v>2535213.75</v>
      </c>
      <c r="BF16" s="25">
        <f t="shared" si="46"/>
        <v>5.3714857304535013E-2</v>
      </c>
      <c r="BG16" s="24">
        <v>36672037</v>
      </c>
      <c r="BH16" s="24">
        <v>317510.2</v>
      </c>
      <c r="BI16" s="25">
        <f t="shared" si="47"/>
        <v>8.6581009939535134E-3</v>
      </c>
      <c r="BJ16" s="26">
        <v>19889350</v>
      </c>
      <c r="BK16" s="26">
        <v>3563586.7</v>
      </c>
      <c r="BL16" s="25">
        <f t="shared" si="48"/>
        <v>0.17917059632416343</v>
      </c>
      <c r="BM16" s="26">
        <v>32044374.329999998</v>
      </c>
      <c r="BN16" s="26">
        <v>168160.01</v>
      </c>
      <c r="BO16" s="25">
        <f t="shared" si="49"/>
        <v>5.2477233060708667E-3</v>
      </c>
      <c r="BP16" s="26">
        <v>39020222</v>
      </c>
      <c r="BQ16" s="26">
        <v>12883.6</v>
      </c>
      <c r="BR16" s="25">
        <f t="shared" si="50"/>
        <v>3.301775166732778E-4</v>
      </c>
      <c r="BS16" s="26">
        <v>27321877.460000001</v>
      </c>
      <c r="BT16" s="26">
        <v>350640.04</v>
      </c>
      <c r="BU16" s="25">
        <f t="shared" si="51"/>
        <v>1.2833672960921038E-2</v>
      </c>
      <c r="BV16" s="26">
        <v>356113481</v>
      </c>
      <c r="BW16" s="26">
        <v>13516100</v>
      </c>
      <c r="BX16" s="25">
        <f t="shared" si="52"/>
        <v>3.7954474405309017E-2</v>
      </c>
      <c r="BY16" s="26">
        <v>837279282</v>
      </c>
      <c r="BZ16" s="26">
        <v>25024339.649999999</v>
      </c>
      <c r="CA16" s="25">
        <f t="shared" si="53"/>
        <v>2.9887685253867296E-2</v>
      </c>
      <c r="CB16" s="3">
        <f t="shared" si="54"/>
        <v>2097468665.4399998</v>
      </c>
      <c r="CC16" s="3">
        <f t="shared" si="54"/>
        <v>57786703.050000012</v>
      </c>
      <c r="CD16" s="19">
        <f t="shared" si="55"/>
        <v>2.7550687169802232E-2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>
        <v>48736378</v>
      </c>
      <c r="C17" s="26">
        <v>2760858.79</v>
      </c>
      <c r="D17" s="25">
        <f t="shared" si="28"/>
        <v>5.6648829956136668E-2</v>
      </c>
      <c r="E17" s="26">
        <v>11917002</v>
      </c>
      <c r="F17" s="26">
        <v>0</v>
      </c>
      <c r="G17" s="25">
        <f t="shared" si="29"/>
        <v>0</v>
      </c>
      <c r="H17" s="26">
        <v>251751058.52000001</v>
      </c>
      <c r="I17" s="26">
        <v>10703235.880000001</v>
      </c>
      <c r="J17" s="25">
        <f t="shared" si="30"/>
        <v>4.2515157405583252E-2</v>
      </c>
      <c r="K17" s="26">
        <v>134952264.65000001</v>
      </c>
      <c r="L17" s="26">
        <v>34443478.560000002</v>
      </c>
      <c r="M17" s="25">
        <f t="shared" si="31"/>
        <v>0.25522712530485869</v>
      </c>
      <c r="N17" s="26">
        <v>26141919.420000002</v>
      </c>
      <c r="O17" s="26">
        <v>1414226.26</v>
      </c>
      <c r="P17" s="25">
        <f t="shared" si="32"/>
        <v>5.4098026899969683E-2</v>
      </c>
      <c r="Q17" s="26">
        <v>14456959.34</v>
      </c>
      <c r="R17" s="26">
        <v>297396.51</v>
      </c>
      <c r="S17" s="25">
        <f t="shared" si="33"/>
        <v>2.0571165969676168E-2</v>
      </c>
      <c r="T17" s="24">
        <v>133645663.91</v>
      </c>
      <c r="U17" s="24">
        <v>12589072.52</v>
      </c>
      <c r="V17" s="25">
        <f t="shared" si="34"/>
        <v>9.4197388465051629E-2</v>
      </c>
      <c r="W17" s="24">
        <v>14945660</v>
      </c>
      <c r="X17" s="24">
        <v>247989.7</v>
      </c>
      <c r="Y17" s="25">
        <f t="shared" si="35"/>
        <v>1.6592756693247404E-2</v>
      </c>
      <c r="Z17" s="26">
        <v>93502375</v>
      </c>
      <c r="AA17" s="26">
        <v>4625448.58</v>
      </c>
      <c r="AB17" s="25">
        <f t="shared" si="36"/>
        <v>4.9468781728806352E-2</v>
      </c>
      <c r="AC17" s="24">
        <v>84856911</v>
      </c>
      <c r="AD17" s="24">
        <v>5385175.4900000002</v>
      </c>
      <c r="AE17" s="25">
        <f t="shared" si="37"/>
        <v>6.3461837421821779E-2</v>
      </c>
      <c r="AF17" s="24">
        <v>36194131</v>
      </c>
      <c r="AG17" s="24">
        <v>871850.48</v>
      </c>
      <c r="AH17" s="25">
        <f t="shared" si="38"/>
        <v>2.4088172748228158E-2</v>
      </c>
      <c r="AI17" s="26">
        <v>130732600.56</v>
      </c>
      <c r="AJ17" s="26">
        <v>26502540.629999999</v>
      </c>
      <c r="AK17" s="25">
        <f t="shared" si="39"/>
        <v>0.2027232726685996</v>
      </c>
      <c r="AL17" s="24">
        <v>126749241</v>
      </c>
      <c r="AM17" s="24">
        <v>31368012.07</v>
      </c>
      <c r="AN17" s="25">
        <f t="shared" si="40"/>
        <v>0.24748086712408796</v>
      </c>
      <c r="AO17" s="24">
        <v>41319761.710000001</v>
      </c>
      <c r="AP17" s="24">
        <v>2174049.2000000002</v>
      </c>
      <c r="AQ17" s="25">
        <f t="shared" si="41"/>
        <v>5.2615240505461285E-2</v>
      </c>
      <c r="AR17" s="24">
        <v>32067721</v>
      </c>
      <c r="AS17" s="24">
        <v>760954.29</v>
      </c>
      <c r="AT17" s="25">
        <f t="shared" si="42"/>
        <v>2.372960304849852E-2</v>
      </c>
      <c r="AU17" s="24">
        <v>40844214.369999997</v>
      </c>
      <c r="AV17" s="24">
        <v>965588.1</v>
      </c>
      <c r="AW17" s="25">
        <f t="shared" si="43"/>
        <v>2.3640755854744087E-2</v>
      </c>
      <c r="AX17" s="24">
        <v>38056109</v>
      </c>
      <c r="AY17" s="24">
        <v>989144.94</v>
      </c>
      <c r="AZ17" s="25">
        <f t="shared" si="44"/>
        <v>2.5991751810464911E-2</v>
      </c>
      <c r="BA17" s="24">
        <v>5484613.1299999999</v>
      </c>
      <c r="BB17" s="24">
        <v>1781086</v>
      </c>
      <c r="BC17" s="25">
        <f t="shared" si="45"/>
        <v>0.32474232143334419</v>
      </c>
      <c r="BD17" s="24">
        <v>51442147.75</v>
      </c>
      <c r="BE17" s="24">
        <v>3638582.59</v>
      </c>
      <c r="BF17" s="25">
        <f t="shared" si="46"/>
        <v>7.0731545029629903E-2</v>
      </c>
      <c r="BG17" s="24">
        <v>83651775</v>
      </c>
      <c r="BH17" s="24">
        <v>2714385.88</v>
      </c>
      <c r="BI17" s="25">
        <f t="shared" si="47"/>
        <v>3.2448634592631177E-2</v>
      </c>
      <c r="BJ17" s="26">
        <v>13599060</v>
      </c>
      <c r="BK17" s="26">
        <v>310391</v>
      </c>
      <c r="BL17" s="25">
        <f t="shared" si="48"/>
        <v>2.2824445219007783E-2</v>
      </c>
      <c r="BM17" s="26">
        <v>61595270.259999998</v>
      </c>
      <c r="BN17" s="26">
        <v>690492.84</v>
      </c>
      <c r="BO17" s="25">
        <f t="shared" si="49"/>
        <v>1.1210160083483007E-2</v>
      </c>
      <c r="BP17" s="26">
        <v>31623860</v>
      </c>
      <c r="BQ17" s="26">
        <v>1492110.59</v>
      </c>
      <c r="BR17" s="25">
        <f t="shared" si="50"/>
        <v>4.7183063357857012E-2</v>
      </c>
      <c r="BS17" s="26">
        <v>16704071.939999999</v>
      </c>
      <c r="BT17" s="26">
        <v>351708.02</v>
      </c>
      <c r="BU17" s="25">
        <f t="shared" si="51"/>
        <v>2.1055226609614328E-2</v>
      </c>
      <c r="BV17" s="26">
        <v>404788611</v>
      </c>
      <c r="BW17" s="26">
        <v>3352400</v>
      </c>
      <c r="BX17" s="25">
        <f t="shared" si="52"/>
        <v>8.2818535623276224E-3</v>
      </c>
      <c r="BY17" s="26">
        <v>795797130</v>
      </c>
      <c r="BZ17" s="26">
        <v>167941375.66</v>
      </c>
      <c r="CA17" s="25">
        <f t="shared" si="53"/>
        <v>0.21103541258059072</v>
      </c>
      <c r="CB17" s="3">
        <f t="shared" si="54"/>
        <v>2725556509.5600004</v>
      </c>
      <c r="CC17" s="3">
        <f t="shared" si="54"/>
        <v>318371554.57999998</v>
      </c>
      <c r="CD17" s="19">
        <f t="shared" si="55"/>
        <v>0.11680974269412459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>
        <v>0</v>
      </c>
      <c r="C18" s="26">
        <v>0</v>
      </c>
      <c r="D18" s="25">
        <f t="shared" si="28"/>
        <v>0</v>
      </c>
      <c r="E18" s="26">
        <v>0</v>
      </c>
      <c r="F18" s="26">
        <v>0</v>
      </c>
      <c r="G18" s="25">
        <f t="shared" si="29"/>
        <v>0</v>
      </c>
      <c r="H18" s="26">
        <v>1938221</v>
      </c>
      <c r="I18" s="26">
        <v>97573.09</v>
      </c>
      <c r="J18" s="25">
        <f t="shared" si="30"/>
        <v>5.0341570956046806E-2</v>
      </c>
      <c r="K18" s="26">
        <v>2466000</v>
      </c>
      <c r="L18" s="26">
        <v>0</v>
      </c>
      <c r="M18" s="25">
        <f t="shared" si="31"/>
        <v>0</v>
      </c>
      <c r="N18" s="26">
        <v>0</v>
      </c>
      <c r="O18" s="26">
        <v>0</v>
      </c>
      <c r="P18" s="25">
        <f t="shared" si="32"/>
        <v>0</v>
      </c>
      <c r="Q18" s="26">
        <v>0</v>
      </c>
      <c r="R18" s="26">
        <v>0</v>
      </c>
      <c r="S18" s="25">
        <f t="shared" si="33"/>
        <v>0</v>
      </c>
      <c r="T18" s="24">
        <v>480000</v>
      </c>
      <c r="U18" s="24">
        <v>0</v>
      </c>
      <c r="V18" s="25">
        <f t="shared" si="34"/>
        <v>0</v>
      </c>
      <c r="W18" s="24">
        <v>0</v>
      </c>
      <c r="X18" s="24">
        <v>0</v>
      </c>
      <c r="Y18" s="25">
        <f t="shared" si="35"/>
        <v>0</v>
      </c>
      <c r="Z18" s="26">
        <v>120000</v>
      </c>
      <c r="AA18" s="26">
        <v>49278.09</v>
      </c>
      <c r="AB18" s="25">
        <f t="shared" si="36"/>
        <v>0.41065074999999995</v>
      </c>
      <c r="AC18" s="24">
        <v>900000</v>
      </c>
      <c r="AD18" s="24">
        <v>0</v>
      </c>
      <c r="AE18" s="25">
        <f t="shared" si="37"/>
        <v>0</v>
      </c>
      <c r="AF18" s="24">
        <v>50000</v>
      </c>
      <c r="AG18" s="24">
        <v>0</v>
      </c>
      <c r="AH18" s="25">
        <f t="shared" si="38"/>
        <v>0</v>
      </c>
      <c r="AI18" s="26">
        <v>1850000</v>
      </c>
      <c r="AJ18" s="26">
        <v>0</v>
      </c>
      <c r="AK18" s="25">
        <f t="shared" si="39"/>
        <v>0</v>
      </c>
      <c r="AL18" s="24">
        <v>0</v>
      </c>
      <c r="AM18" s="24">
        <v>0</v>
      </c>
      <c r="AN18" s="25">
        <f t="shared" si="40"/>
        <v>0</v>
      </c>
      <c r="AO18" s="24">
        <v>80000</v>
      </c>
      <c r="AP18" s="24">
        <v>0</v>
      </c>
      <c r="AQ18" s="25">
        <f t="shared" si="41"/>
        <v>0</v>
      </c>
      <c r="AR18" s="24">
        <v>0</v>
      </c>
      <c r="AS18" s="24">
        <v>0</v>
      </c>
      <c r="AT18" s="25">
        <f t="shared" si="42"/>
        <v>0</v>
      </c>
      <c r="AU18" s="24">
        <v>300000</v>
      </c>
      <c r="AV18" s="24">
        <v>0</v>
      </c>
      <c r="AW18" s="25">
        <f t="shared" si="43"/>
        <v>0</v>
      </c>
      <c r="AX18" s="24">
        <v>1580000</v>
      </c>
      <c r="AY18" s="24">
        <v>0</v>
      </c>
      <c r="AZ18" s="25">
        <f t="shared" si="44"/>
        <v>0</v>
      </c>
      <c r="BA18" s="24">
        <v>0</v>
      </c>
      <c r="BB18" s="24">
        <v>0</v>
      </c>
      <c r="BC18" s="25">
        <f t="shared" si="45"/>
        <v>0</v>
      </c>
      <c r="BD18" s="24">
        <v>200000</v>
      </c>
      <c r="BE18" s="24">
        <v>0</v>
      </c>
      <c r="BF18" s="25">
        <f t="shared" si="46"/>
        <v>0</v>
      </c>
      <c r="BG18" s="24">
        <v>0</v>
      </c>
      <c r="BH18" s="24">
        <v>0</v>
      </c>
      <c r="BI18" s="25">
        <f t="shared" si="47"/>
        <v>0</v>
      </c>
      <c r="BJ18" s="26">
        <v>0</v>
      </c>
      <c r="BK18" s="26">
        <v>0</v>
      </c>
      <c r="BL18" s="25">
        <f t="shared" si="48"/>
        <v>0</v>
      </c>
      <c r="BM18" s="26">
        <v>0</v>
      </c>
      <c r="BN18" s="26">
        <v>0</v>
      </c>
      <c r="BO18" s="25">
        <f t="shared" si="49"/>
        <v>0</v>
      </c>
      <c r="BP18" s="26">
        <v>2069000</v>
      </c>
      <c r="BQ18" s="26">
        <v>0</v>
      </c>
      <c r="BR18" s="25">
        <f t="shared" si="50"/>
        <v>0</v>
      </c>
      <c r="BS18" s="26">
        <v>2540100</v>
      </c>
      <c r="BT18" s="26">
        <v>0</v>
      </c>
      <c r="BU18" s="25">
        <f t="shared" si="51"/>
        <v>0</v>
      </c>
      <c r="BV18" s="26">
        <v>700000</v>
      </c>
      <c r="BW18" s="26">
        <v>0</v>
      </c>
      <c r="BX18" s="25">
        <f t="shared" si="52"/>
        <v>0</v>
      </c>
      <c r="BY18" s="26">
        <v>0</v>
      </c>
      <c r="BZ18" s="26">
        <v>0</v>
      </c>
      <c r="CA18" s="25">
        <f t="shared" si="53"/>
        <v>0</v>
      </c>
      <c r="CB18" s="3">
        <f t="shared" si="54"/>
        <v>15273321</v>
      </c>
      <c r="CC18" s="3">
        <f t="shared" si="54"/>
        <v>146851.18</v>
      </c>
      <c r="CD18" s="19">
        <f t="shared" si="55"/>
        <v>9.6148820547934527E-3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>
        <v>496193527.42000002</v>
      </c>
      <c r="C19" s="26">
        <v>11162058.83</v>
      </c>
      <c r="D19" s="25">
        <f t="shared" si="28"/>
        <v>2.249537370638038E-2</v>
      </c>
      <c r="E19" s="26">
        <v>92467112.829999998</v>
      </c>
      <c r="F19" s="26">
        <v>1819759.06</v>
      </c>
      <c r="G19" s="25">
        <f t="shared" si="29"/>
        <v>1.9680067910691788E-2</v>
      </c>
      <c r="H19" s="26">
        <v>804647018.89999998</v>
      </c>
      <c r="I19" s="26">
        <v>18560121.41</v>
      </c>
      <c r="J19" s="25">
        <f t="shared" si="30"/>
        <v>2.3066165627970366E-2</v>
      </c>
      <c r="K19" s="26">
        <v>739435472.44000006</v>
      </c>
      <c r="L19" s="26">
        <v>19262766.960000001</v>
      </c>
      <c r="M19" s="25">
        <f t="shared" si="31"/>
        <v>2.6050639545917968E-2</v>
      </c>
      <c r="N19" s="26">
        <v>182443354.84999999</v>
      </c>
      <c r="O19" s="26">
        <v>4878648.67</v>
      </c>
      <c r="P19" s="25">
        <f t="shared" si="32"/>
        <v>2.6740621350726055E-2</v>
      </c>
      <c r="Q19" s="26">
        <v>152923475.66</v>
      </c>
      <c r="R19" s="26">
        <v>4485702.95</v>
      </c>
      <c r="S19" s="25">
        <f t="shared" si="33"/>
        <v>2.9332991096626768E-2</v>
      </c>
      <c r="T19" s="24">
        <v>577293997.17999995</v>
      </c>
      <c r="U19" s="24">
        <v>10059667.08</v>
      </c>
      <c r="V19" s="25">
        <f t="shared" si="34"/>
        <v>1.7425552888372407E-2</v>
      </c>
      <c r="W19" s="24">
        <v>120513659.84</v>
      </c>
      <c r="X19" s="24">
        <v>3530806.63</v>
      </c>
      <c r="Y19" s="25">
        <f t="shared" si="35"/>
        <v>2.9297978624893448E-2</v>
      </c>
      <c r="Z19" s="26">
        <v>501923437.13999999</v>
      </c>
      <c r="AA19" s="26">
        <v>20476313.879999999</v>
      </c>
      <c r="AB19" s="25">
        <f t="shared" si="36"/>
        <v>4.0795691862240344E-2</v>
      </c>
      <c r="AC19" s="24">
        <v>454815398.63</v>
      </c>
      <c r="AD19" s="24">
        <v>21935221.260000002</v>
      </c>
      <c r="AE19" s="25">
        <f t="shared" si="37"/>
        <v>4.8228844771029122E-2</v>
      </c>
      <c r="AF19" s="24">
        <v>129491815.40000001</v>
      </c>
      <c r="AG19" s="24">
        <v>5618985.8799999999</v>
      </c>
      <c r="AH19" s="25">
        <f t="shared" si="38"/>
        <v>4.3392594834221462E-2</v>
      </c>
      <c r="AI19" s="26">
        <v>539441728.78999996</v>
      </c>
      <c r="AJ19" s="26">
        <v>16568696.73</v>
      </c>
      <c r="AK19" s="25">
        <f t="shared" si="39"/>
        <v>3.0714525491315953E-2</v>
      </c>
      <c r="AL19" s="24">
        <v>753266384.60000002</v>
      </c>
      <c r="AM19" s="24">
        <v>28303871.140000001</v>
      </c>
      <c r="AN19" s="25">
        <f t="shared" si="40"/>
        <v>3.757484963971934E-2</v>
      </c>
      <c r="AO19" s="24">
        <v>197033281.91</v>
      </c>
      <c r="AP19" s="24">
        <v>4453297.3499999996</v>
      </c>
      <c r="AQ19" s="25">
        <f t="shared" si="41"/>
        <v>2.2601751880853092E-2</v>
      </c>
      <c r="AR19" s="24">
        <v>185576625.50999999</v>
      </c>
      <c r="AS19" s="24">
        <v>9842796.5099999998</v>
      </c>
      <c r="AT19" s="25">
        <f t="shared" si="42"/>
        <v>5.3038988519971825E-2</v>
      </c>
      <c r="AU19" s="24">
        <v>146788406.00999999</v>
      </c>
      <c r="AV19" s="24">
        <v>6698977.8499999996</v>
      </c>
      <c r="AW19" s="25">
        <f t="shared" si="43"/>
        <v>4.5636968423402799E-2</v>
      </c>
      <c r="AX19" s="24">
        <v>197334458.81999999</v>
      </c>
      <c r="AY19" s="24">
        <v>5249588.5599999996</v>
      </c>
      <c r="AZ19" s="25">
        <f t="shared" si="44"/>
        <v>2.6602493002950128E-2</v>
      </c>
      <c r="BA19" s="24">
        <v>124815991.36</v>
      </c>
      <c r="BB19" s="24">
        <v>8111384.7800000003</v>
      </c>
      <c r="BC19" s="25">
        <f t="shared" si="45"/>
        <v>6.4986743217900447E-2</v>
      </c>
      <c r="BD19" s="24">
        <v>331503653.30000001</v>
      </c>
      <c r="BE19" s="24">
        <v>17478364.59</v>
      </c>
      <c r="BF19" s="25">
        <f t="shared" si="46"/>
        <v>5.2724500668421437E-2</v>
      </c>
      <c r="BG19" s="24">
        <v>197095510</v>
      </c>
      <c r="BH19" s="24">
        <v>6294258.0999999996</v>
      </c>
      <c r="BI19" s="25">
        <f t="shared" si="47"/>
        <v>3.193506589774673E-2</v>
      </c>
      <c r="BJ19" s="26">
        <v>82774363</v>
      </c>
      <c r="BK19" s="26">
        <v>1813842.93</v>
      </c>
      <c r="BL19" s="25">
        <f t="shared" si="48"/>
        <v>2.1913100436665396E-2</v>
      </c>
      <c r="BM19" s="26">
        <v>292087436.06</v>
      </c>
      <c r="BN19" s="26">
        <v>7948220.7300000004</v>
      </c>
      <c r="BO19" s="25">
        <f t="shared" si="49"/>
        <v>2.7211785748864917E-2</v>
      </c>
      <c r="BP19" s="26">
        <v>167854058.80000001</v>
      </c>
      <c r="BQ19" s="26">
        <v>4525128.1100000003</v>
      </c>
      <c r="BR19" s="25">
        <f t="shared" si="50"/>
        <v>2.6958705332182292E-2</v>
      </c>
      <c r="BS19" s="26">
        <v>199908820.81999999</v>
      </c>
      <c r="BT19" s="26">
        <v>5178794.25</v>
      </c>
      <c r="BU19" s="25">
        <f t="shared" si="51"/>
        <v>2.5905781589613E-2</v>
      </c>
      <c r="BV19" s="26">
        <v>1539951723</v>
      </c>
      <c r="BW19" s="26">
        <v>118699545.86</v>
      </c>
      <c r="BX19" s="25">
        <f t="shared" si="52"/>
        <v>7.7080043541079238E-2</v>
      </c>
      <c r="BY19" s="26">
        <v>4505868281.5900002</v>
      </c>
      <c r="BZ19" s="26">
        <v>207964120.52000001</v>
      </c>
      <c r="CA19" s="25">
        <f t="shared" si="53"/>
        <v>4.6154061220496895E-2</v>
      </c>
      <c r="CB19" s="3">
        <f t="shared" si="54"/>
        <v>13713448993.859999</v>
      </c>
      <c r="CC19" s="3">
        <f>BZ19+BW19+BT19+BQ19+BN19+BK19+BH19+BE19+BB19+AY19+AV19+AS19+AP19+AM19+AJ19+AG19+AD19+AA19+X19+U19+R19+O19+L19+I19+F19+C19</f>
        <v>570920940.62</v>
      </c>
      <c r="CD19" s="19">
        <f t="shared" si="55"/>
        <v>4.1632191936224194E-2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>
        <v>40936975</v>
      </c>
      <c r="C20" s="26">
        <v>2559767.4900000002</v>
      </c>
      <c r="D20" s="25">
        <f t="shared" si="28"/>
        <v>6.2529473416147632E-2</v>
      </c>
      <c r="E20" s="26">
        <v>26182047</v>
      </c>
      <c r="F20" s="26">
        <v>320300</v>
      </c>
      <c r="G20" s="25">
        <f t="shared" si="29"/>
        <v>1.2233573639219271E-2</v>
      </c>
      <c r="H20" s="26">
        <v>117818015.56</v>
      </c>
      <c r="I20" s="26">
        <v>3179215.11</v>
      </c>
      <c r="J20" s="25">
        <f t="shared" si="30"/>
        <v>2.6984116944160825E-2</v>
      </c>
      <c r="K20" s="26">
        <v>66371740.799999997</v>
      </c>
      <c r="L20" s="26">
        <v>1498128.66</v>
      </c>
      <c r="M20" s="25">
        <f t="shared" si="31"/>
        <v>2.2571784948572572E-2</v>
      </c>
      <c r="N20" s="26">
        <v>40233929.920000002</v>
      </c>
      <c r="O20" s="26">
        <v>783074.55</v>
      </c>
      <c r="P20" s="25">
        <f t="shared" si="32"/>
        <v>1.9463039070680969E-2</v>
      </c>
      <c r="Q20" s="26">
        <v>30477184</v>
      </c>
      <c r="R20" s="26">
        <v>672393.32</v>
      </c>
      <c r="S20" s="25">
        <f t="shared" si="33"/>
        <v>2.206218658521732E-2</v>
      </c>
      <c r="T20" s="24">
        <v>80200088.439999998</v>
      </c>
      <c r="U20" s="24">
        <v>1850983.78</v>
      </c>
      <c r="V20" s="25">
        <f t="shared" si="34"/>
        <v>2.3079572803523459E-2</v>
      </c>
      <c r="W20" s="24">
        <v>17538383</v>
      </c>
      <c r="X20" s="24">
        <v>380971.93</v>
      </c>
      <c r="Y20" s="25">
        <f t="shared" si="35"/>
        <v>2.1722181001521065E-2</v>
      </c>
      <c r="Z20" s="26">
        <v>55563100</v>
      </c>
      <c r="AA20" s="26">
        <v>2491996.86</v>
      </c>
      <c r="AB20" s="25">
        <f t="shared" si="36"/>
        <v>4.4849852869980257E-2</v>
      </c>
      <c r="AC20" s="24">
        <v>159445815</v>
      </c>
      <c r="AD20" s="24">
        <v>1728082.81</v>
      </c>
      <c r="AE20" s="25">
        <f t="shared" si="37"/>
        <v>1.0838056865901436E-2</v>
      </c>
      <c r="AF20" s="24">
        <v>32088552</v>
      </c>
      <c r="AG20" s="24">
        <v>1072470.21</v>
      </c>
      <c r="AH20" s="25">
        <f t="shared" si="38"/>
        <v>3.3422206461668942E-2</v>
      </c>
      <c r="AI20" s="26">
        <v>65693364</v>
      </c>
      <c r="AJ20" s="26">
        <v>988039.65</v>
      </c>
      <c r="AK20" s="25">
        <f t="shared" si="39"/>
        <v>1.5040174377430269E-2</v>
      </c>
      <c r="AL20" s="24">
        <v>112390097</v>
      </c>
      <c r="AM20" s="24">
        <v>4126429.51</v>
      </c>
      <c r="AN20" s="25">
        <f t="shared" si="40"/>
        <v>3.6715241112390891E-2</v>
      </c>
      <c r="AO20" s="24">
        <v>27656866.34</v>
      </c>
      <c r="AP20" s="24">
        <v>784971.9</v>
      </c>
      <c r="AQ20" s="25">
        <f t="shared" si="41"/>
        <v>2.8382532220025909E-2</v>
      </c>
      <c r="AR20" s="24">
        <v>24727684</v>
      </c>
      <c r="AS20" s="24">
        <v>1365261.02</v>
      </c>
      <c r="AT20" s="25">
        <f t="shared" si="42"/>
        <v>5.5211843535367081E-2</v>
      </c>
      <c r="AU20" s="24">
        <v>33555108</v>
      </c>
      <c r="AV20" s="24">
        <v>1034672.81</v>
      </c>
      <c r="AW20" s="25">
        <f t="shared" si="43"/>
        <v>3.0835031435452392E-2</v>
      </c>
      <c r="AX20" s="24">
        <v>29031899</v>
      </c>
      <c r="AY20" s="24">
        <v>720153.28</v>
      </c>
      <c r="AZ20" s="25">
        <f t="shared" si="44"/>
        <v>2.4805586434425115E-2</v>
      </c>
      <c r="BA20" s="24">
        <v>31676204</v>
      </c>
      <c r="BB20" s="24">
        <v>1613453.65</v>
      </c>
      <c r="BC20" s="25">
        <f t="shared" si="45"/>
        <v>5.0935827095948738E-2</v>
      </c>
      <c r="BD20" s="24">
        <v>76407511.810000002</v>
      </c>
      <c r="BE20" s="24">
        <v>3910932.36</v>
      </c>
      <c r="BF20" s="25">
        <f t="shared" si="46"/>
        <v>5.1185181500546496E-2</v>
      </c>
      <c r="BG20" s="24">
        <v>33360057</v>
      </c>
      <c r="BH20" s="24">
        <v>2012722.14</v>
      </c>
      <c r="BI20" s="25">
        <f t="shared" si="47"/>
        <v>6.0333294394550943E-2</v>
      </c>
      <c r="BJ20" s="26">
        <v>21452200</v>
      </c>
      <c r="BK20" s="26">
        <v>1152447.8</v>
      </c>
      <c r="BL20" s="25">
        <f t="shared" si="48"/>
        <v>5.372166024929844E-2</v>
      </c>
      <c r="BM20" s="26">
        <v>40605446</v>
      </c>
      <c r="BN20" s="26">
        <v>613218.66</v>
      </c>
      <c r="BO20" s="25">
        <f t="shared" si="49"/>
        <v>1.5101882146547535E-2</v>
      </c>
      <c r="BP20" s="26">
        <v>15449157</v>
      </c>
      <c r="BQ20" s="26">
        <v>30000</v>
      </c>
      <c r="BR20" s="25">
        <f t="shared" si="50"/>
        <v>1.941853526376876E-3</v>
      </c>
      <c r="BS20" s="26">
        <v>29255177</v>
      </c>
      <c r="BT20" s="26">
        <v>985675.86</v>
      </c>
      <c r="BU20" s="25">
        <f t="shared" si="51"/>
        <v>3.3692356740825734E-2</v>
      </c>
      <c r="BV20" s="26">
        <v>202921000</v>
      </c>
      <c r="BW20" s="26">
        <v>17345260.84</v>
      </c>
      <c r="BX20" s="25">
        <f t="shared" si="52"/>
        <v>8.5477899478122024E-2</v>
      </c>
      <c r="BY20" s="26">
        <v>255189500</v>
      </c>
      <c r="BZ20" s="26">
        <v>13961223</v>
      </c>
      <c r="CA20" s="25">
        <f t="shared" si="53"/>
        <v>5.4709237644965797E-2</v>
      </c>
      <c r="CB20" s="3">
        <f t="shared" si="54"/>
        <v>1666227101.8700001</v>
      </c>
      <c r="CC20" s="3">
        <f t="shared" si="54"/>
        <v>67181847.199999988</v>
      </c>
      <c r="CD20" s="19">
        <f t="shared" si="55"/>
        <v>4.0319742203570007E-2</v>
      </c>
      <c r="CF20" s="27"/>
      <c r="CG20" s="27"/>
      <c r="CH20" s="23"/>
      <c r="CI20" s="23"/>
    </row>
    <row r="21" spans="1:87" ht="15.75" x14ac:dyDescent="0.2">
      <c r="A21" s="14" t="s">
        <v>68</v>
      </c>
      <c r="B21" s="26">
        <v>0</v>
      </c>
      <c r="C21" s="26">
        <v>0</v>
      </c>
      <c r="D21" s="25">
        <f t="shared" si="28"/>
        <v>0</v>
      </c>
      <c r="E21" s="26">
        <v>0</v>
      </c>
      <c r="F21" s="26">
        <v>0</v>
      </c>
      <c r="G21" s="25">
        <f t="shared" si="29"/>
        <v>0</v>
      </c>
      <c r="H21" s="26">
        <v>3034200</v>
      </c>
      <c r="I21" s="26">
        <v>0</v>
      </c>
      <c r="J21" s="25">
        <f t="shared" si="30"/>
        <v>0</v>
      </c>
      <c r="K21" s="26">
        <v>0</v>
      </c>
      <c r="L21" s="26">
        <v>0</v>
      </c>
      <c r="M21" s="25">
        <f t="shared" si="31"/>
        <v>0</v>
      </c>
      <c r="N21" s="26">
        <v>0</v>
      </c>
      <c r="O21" s="26">
        <v>0</v>
      </c>
      <c r="P21" s="25">
        <f t="shared" si="32"/>
        <v>0</v>
      </c>
      <c r="Q21" s="26">
        <v>0</v>
      </c>
      <c r="R21" s="26">
        <v>0</v>
      </c>
      <c r="S21" s="25">
        <f t="shared" si="33"/>
        <v>0</v>
      </c>
      <c r="T21" s="24">
        <v>0</v>
      </c>
      <c r="U21" s="24">
        <v>0</v>
      </c>
      <c r="V21" s="25">
        <f t="shared" si="34"/>
        <v>0</v>
      </c>
      <c r="W21" s="24">
        <v>0</v>
      </c>
      <c r="X21" s="24">
        <v>0</v>
      </c>
      <c r="Y21" s="25">
        <f t="shared" si="35"/>
        <v>0</v>
      </c>
      <c r="Z21" s="26">
        <v>0</v>
      </c>
      <c r="AA21" s="26">
        <v>0</v>
      </c>
      <c r="AB21" s="25">
        <f t="shared" si="36"/>
        <v>0</v>
      </c>
      <c r="AC21" s="24">
        <v>0</v>
      </c>
      <c r="AD21" s="24">
        <v>0</v>
      </c>
      <c r="AE21" s="25">
        <f t="shared" si="37"/>
        <v>0</v>
      </c>
      <c r="AF21" s="24">
        <v>0</v>
      </c>
      <c r="AG21" s="24">
        <v>0</v>
      </c>
      <c r="AH21" s="25">
        <f t="shared" si="38"/>
        <v>0</v>
      </c>
      <c r="AI21" s="26">
        <v>0</v>
      </c>
      <c r="AJ21" s="26">
        <v>0</v>
      </c>
      <c r="AK21" s="25">
        <f t="shared" si="39"/>
        <v>0</v>
      </c>
      <c r="AL21" s="24">
        <v>0</v>
      </c>
      <c r="AM21" s="24">
        <v>0</v>
      </c>
      <c r="AN21" s="25">
        <f t="shared" si="40"/>
        <v>0</v>
      </c>
      <c r="AO21" s="24">
        <v>0</v>
      </c>
      <c r="AP21" s="24">
        <v>0</v>
      </c>
      <c r="AQ21" s="25">
        <f t="shared" si="41"/>
        <v>0</v>
      </c>
      <c r="AR21" s="24">
        <v>0</v>
      </c>
      <c r="AS21" s="24">
        <v>0</v>
      </c>
      <c r="AT21" s="25">
        <f t="shared" si="42"/>
        <v>0</v>
      </c>
      <c r="AU21" s="24">
        <v>0</v>
      </c>
      <c r="AV21" s="24">
        <v>0</v>
      </c>
      <c r="AW21" s="25">
        <f t="shared" si="43"/>
        <v>0</v>
      </c>
      <c r="AX21" s="24">
        <v>0</v>
      </c>
      <c r="AY21" s="24">
        <v>0</v>
      </c>
      <c r="AZ21" s="25">
        <f t="shared" si="44"/>
        <v>0</v>
      </c>
      <c r="BA21" s="24">
        <v>0</v>
      </c>
      <c r="BB21" s="24">
        <v>0</v>
      </c>
      <c r="BC21" s="25">
        <f t="shared" si="45"/>
        <v>0</v>
      </c>
      <c r="BD21" s="24">
        <v>0</v>
      </c>
      <c r="BE21" s="24">
        <v>0</v>
      </c>
      <c r="BF21" s="25">
        <f t="shared" si="46"/>
        <v>0</v>
      </c>
      <c r="BG21" s="24">
        <v>0</v>
      </c>
      <c r="BH21" s="24">
        <v>0</v>
      </c>
      <c r="BI21" s="25">
        <f t="shared" si="47"/>
        <v>0</v>
      </c>
      <c r="BJ21" s="26">
        <v>0</v>
      </c>
      <c r="BK21" s="26">
        <v>0</v>
      </c>
      <c r="BL21" s="25">
        <f t="shared" si="48"/>
        <v>0</v>
      </c>
      <c r="BM21" s="26">
        <v>0</v>
      </c>
      <c r="BN21" s="26">
        <v>0</v>
      </c>
      <c r="BO21" s="25">
        <f t="shared" si="49"/>
        <v>0</v>
      </c>
      <c r="BP21" s="26">
        <v>0</v>
      </c>
      <c r="BQ21" s="26">
        <v>0</v>
      </c>
      <c r="BR21" s="25">
        <f t="shared" si="50"/>
        <v>0</v>
      </c>
      <c r="BS21" s="26">
        <v>0</v>
      </c>
      <c r="BT21" s="26">
        <v>0</v>
      </c>
      <c r="BU21" s="25">
        <f t="shared" si="51"/>
        <v>0</v>
      </c>
      <c r="BV21" s="26">
        <v>0</v>
      </c>
      <c r="BW21" s="26">
        <v>0</v>
      </c>
      <c r="BX21" s="25">
        <f t="shared" si="52"/>
        <v>0</v>
      </c>
      <c r="BY21" s="26">
        <v>0</v>
      </c>
      <c r="BZ21" s="26">
        <v>0</v>
      </c>
      <c r="CA21" s="25">
        <f t="shared" si="53"/>
        <v>0</v>
      </c>
      <c r="CB21" s="3">
        <f t="shared" si="54"/>
        <v>3034200</v>
      </c>
      <c r="CC21" s="3">
        <f t="shared" si="54"/>
        <v>0</v>
      </c>
      <c r="CD21" s="19">
        <f t="shared" si="55"/>
        <v>0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>
        <v>169440818</v>
      </c>
      <c r="C22" s="26">
        <v>10513722.310000001</v>
      </c>
      <c r="D22" s="25">
        <f t="shared" si="28"/>
        <v>6.2049525221248639E-2</v>
      </c>
      <c r="E22" s="26">
        <v>44418441</v>
      </c>
      <c r="F22" s="26">
        <v>2094458.96</v>
      </c>
      <c r="G22" s="25">
        <f t="shared" si="29"/>
        <v>4.7152914709455922E-2</v>
      </c>
      <c r="H22" s="26">
        <v>371430762</v>
      </c>
      <c r="I22" s="26">
        <v>30731737.579999998</v>
      </c>
      <c r="J22" s="25">
        <f t="shared" si="30"/>
        <v>8.273880551659854E-2</v>
      </c>
      <c r="K22" s="26">
        <v>269180696</v>
      </c>
      <c r="L22" s="26">
        <v>20054259.18</v>
      </c>
      <c r="M22" s="25">
        <f t="shared" si="31"/>
        <v>7.4501104566577089E-2</v>
      </c>
      <c r="N22" s="26">
        <v>122383987</v>
      </c>
      <c r="O22" s="26">
        <v>6722719.04</v>
      </c>
      <c r="P22" s="25">
        <f t="shared" si="32"/>
        <v>5.4931361567751504E-2</v>
      </c>
      <c r="Q22" s="26">
        <v>202813860</v>
      </c>
      <c r="R22" s="26">
        <v>10540096.779999999</v>
      </c>
      <c r="S22" s="25">
        <f t="shared" si="33"/>
        <v>5.1969312057864286E-2</v>
      </c>
      <c r="T22" s="24">
        <v>282803851</v>
      </c>
      <c r="U22" s="24">
        <v>14126941.49</v>
      </c>
      <c r="V22" s="25">
        <f t="shared" si="34"/>
        <v>4.995314399024927E-2</v>
      </c>
      <c r="W22" s="24">
        <v>63978328</v>
      </c>
      <c r="X22" s="24">
        <v>3842301.87</v>
      </c>
      <c r="Y22" s="25">
        <f t="shared" si="35"/>
        <v>6.0056303284449698E-2</v>
      </c>
      <c r="Z22" s="26">
        <v>235504178</v>
      </c>
      <c r="AA22" s="26">
        <v>18879724.280000001</v>
      </c>
      <c r="AB22" s="25">
        <f t="shared" si="36"/>
        <v>8.0167258349021733E-2</v>
      </c>
      <c r="AC22" s="24">
        <v>308846213</v>
      </c>
      <c r="AD22" s="24">
        <v>24450112.27</v>
      </c>
      <c r="AE22" s="25">
        <f t="shared" si="37"/>
        <v>7.9165977243178948E-2</v>
      </c>
      <c r="AF22" s="24">
        <v>101919240</v>
      </c>
      <c r="AG22" s="24">
        <v>6112936.7599999998</v>
      </c>
      <c r="AH22" s="25">
        <f t="shared" si="38"/>
        <v>5.9978241203525455E-2</v>
      </c>
      <c r="AI22" s="26">
        <v>609111434</v>
      </c>
      <c r="AJ22" s="26">
        <v>40831592.829999998</v>
      </c>
      <c r="AK22" s="25">
        <f t="shared" si="39"/>
        <v>6.7034684543452516E-2</v>
      </c>
      <c r="AL22" s="24">
        <v>354180218</v>
      </c>
      <c r="AM22" s="24">
        <v>29242744.18</v>
      </c>
      <c r="AN22" s="25">
        <f t="shared" si="40"/>
        <v>8.2564589138064165E-2</v>
      </c>
      <c r="AO22" s="24">
        <v>76076188</v>
      </c>
      <c r="AP22" s="24">
        <v>4277752.55</v>
      </c>
      <c r="AQ22" s="25">
        <f t="shared" si="41"/>
        <v>5.6229848819449257E-2</v>
      </c>
      <c r="AR22" s="24">
        <v>85699611</v>
      </c>
      <c r="AS22" s="24">
        <v>4856056.47</v>
      </c>
      <c r="AT22" s="25">
        <f t="shared" si="42"/>
        <v>5.6663693257604168E-2</v>
      </c>
      <c r="AU22" s="24">
        <v>65632944</v>
      </c>
      <c r="AV22" s="24">
        <v>5130759.03</v>
      </c>
      <c r="AW22" s="25">
        <f t="shared" si="43"/>
        <v>7.8173531725165335E-2</v>
      </c>
      <c r="AX22" s="24">
        <v>89560251</v>
      </c>
      <c r="AY22" s="24">
        <v>4270568.16</v>
      </c>
      <c r="AZ22" s="25">
        <f t="shared" si="44"/>
        <v>4.7683744879187535E-2</v>
      </c>
      <c r="BA22" s="24">
        <v>58957189</v>
      </c>
      <c r="BB22" s="24">
        <v>3874878.05</v>
      </c>
      <c r="BC22" s="25">
        <f t="shared" si="45"/>
        <v>6.5723588856992476E-2</v>
      </c>
      <c r="BD22" s="24">
        <v>167098974.84999999</v>
      </c>
      <c r="BE22" s="24">
        <v>13823683.869999999</v>
      </c>
      <c r="BF22" s="25">
        <f t="shared" si="46"/>
        <v>8.2727520515365985E-2</v>
      </c>
      <c r="BG22" s="24">
        <v>109127670</v>
      </c>
      <c r="BH22" s="24">
        <v>7607965.4000000004</v>
      </c>
      <c r="BI22" s="25">
        <f t="shared" si="47"/>
        <v>6.9716190220133908E-2</v>
      </c>
      <c r="BJ22" s="26">
        <v>101582754</v>
      </c>
      <c r="BK22" s="26">
        <v>6786087.25</v>
      </c>
      <c r="BL22" s="25">
        <f t="shared" si="48"/>
        <v>6.6803536848390618E-2</v>
      </c>
      <c r="BM22" s="26">
        <v>99513959</v>
      </c>
      <c r="BN22" s="26">
        <v>7452887.6900000004</v>
      </c>
      <c r="BO22" s="25">
        <f t="shared" si="49"/>
        <v>7.4892887037083911E-2</v>
      </c>
      <c r="BP22" s="26">
        <v>127744643</v>
      </c>
      <c r="BQ22" s="26">
        <v>8753330.2599999998</v>
      </c>
      <c r="BR22" s="25">
        <f t="shared" si="50"/>
        <v>6.8522092625050435E-2</v>
      </c>
      <c r="BS22" s="26">
        <v>66532319</v>
      </c>
      <c r="BT22" s="26">
        <v>4465196.22</v>
      </c>
      <c r="BU22" s="25">
        <f t="shared" si="51"/>
        <v>6.7113190808815781E-2</v>
      </c>
      <c r="BV22" s="26">
        <v>699844931</v>
      </c>
      <c r="BW22" s="26">
        <v>65729197.259999998</v>
      </c>
      <c r="BX22" s="25">
        <f t="shared" si="52"/>
        <v>9.3919658982283882E-2</v>
      </c>
      <c r="BY22" s="26">
        <v>2093077154</v>
      </c>
      <c r="BZ22" s="26">
        <v>107375476.52</v>
      </c>
      <c r="CA22" s="25">
        <f t="shared" si="53"/>
        <v>5.1300295507405835E-2</v>
      </c>
      <c r="CB22" s="3">
        <f t="shared" si="54"/>
        <v>6976460613.8500004</v>
      </c>
      <c r="CC22" s="3">
        <f t="shared" si="54"/>
        <v>462547186.25999993</v>
      </c>
      <c r="CD22" s="19">
        <f t="shared" si="55"/>
        <v>6.6301124862903876E-2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>
        <v>13320000</v>
      </c>
      <c r="C23" s="26">
        <v>1157637.5</v>
      </c>
      <c r="D23" s="25">
        <f t="shared" si="28"/>
        <v>8.6909722222222222E-2</v>
      </c>
      <c r="E23" s="26">
        <v>8702518</v>
      </c>
      <c r="F23" s="26">
        <v>224855.59</v>
      </c>
      <c r="G23" s="25">
        <f t="shared" si="29"/>
        <v>2.5837991946698644E-2</v>
      </c>
      <c r="H23" s="26">
        <v>83068776.150000006</v>
      </c>
      <c r="I23" s="26">
        <v>3414901.23</v>
      </c>
      <c r="J23" s="25">
        <f t="shared" si="30"/>
        <v>4.1109323963478182E-2</v>
      </c>
      <c r="K23" s="26">
        <v>7535000</v>
      </c>
      <c r="L23" s="26">
        <v>159921.19</v>
      </c>
      <c r="M23" s="25">
        <f t="shared" si="31"/>
        <v>2.1223781021897811E-2</v>
      </c>
      <c r="N23" s="26">
        <v>10802970</v>
      </c>
      <c r="O23" s="26">
        <v>281375.64</v>
      </c>
      <c r="P23" s="25">
        <f t="shared" si="32"/>
        <v>2.6046137312239134E-2</v>
      </c>
      <c r="Q23" s="26">
        <v>720000</v>
      </c>
      <c r="R23" s="26">
        <v>5144.12</v>
      </c>
      <c r="S23" s="25">
        <f t="shared" si="33"/>
        <v>7.1446111111111111E-3</v>
      </c>
      <c r="T23" s="24">
        <v>33734840</v>
      </c>
      <c r="U23" s="24">
        <v>704944.71</v>
      </c>
      <c r="V23" s="25">
        <f t="shared" si="34"/>
        <v>2.0896637126484072E-2</v>
      </c>
      <c r="W23" s="24">
        <v>5741708</v>
      </c>
      <c r="X23" s="24">
        <v>333358.62</v>
      </c>
      <c r="Y23" s="25">
        <f t="shared" si="35"/>
        <v>5.8059138500251142E-2</v>
      </c>
      <c r="Z23" s="26">
        <v>3200000</v>
      </c>
      <c r="AA23" s="26">
        <v>49000</v>
      </c>
      <c r="AB23" s="25">
        <f t="shared" si="36"/>
        <v>1.53125E-2</v>
      </c>
      <c r="AC23" s="24">
        <v>4101000</v>
      </c>
      <c r="AD23" s="24">
        <v>52250</v>
      </c>
      <c r="AE23" s="25">
        <f t="shared" si="37"/>
        <v>1.2740794928066325E-2</v>
      </c>
      <c r="AF23" s="24">
        <v>7964800</v>
      </c>
      <c r="AG23" s="24">
        <v>315088.88</v>
      </c>
      <c r="AH23" s="25">
        <f t="shared" si="38"/>
        <v>3.9560174768983526E-2</v>
      </c>
      <c r="AI23" s="26">
        <v>28692031</v>
      </c>
      <c r="AJ23" s="26">
        <v>327700</v>
      </c>
      <c r="AK23" s="25">
        <f t="shared" si="39"/>
        <v>1.1421289765091916E-2</v>
      </c>
      <c r="AL23" s="24">
        <v>55286500</v>
      </c>
      <c r="AM23" s="24">
        <v>3092860.33</v>
      </c>
      <c r="AN23" s="25">
        <f t="shared" si="40"/>
        <v>5.5942415056116773E-2</v>
      </c>
      <c r="AO23" s="24">
        <v>11636390.220000001</v>
      </c>
      <c r="AP23" s="24">
        <v>96403.81</v>
      </c>
      <c r="AQ23" s="25">
        <f t="shared" si="41"/>
        <v>8.2846834952566579E-3</v>
      </c>
      <c r="AR23" s="24">
        <v>7153505</v>
      </c>
      <c r="AS23" s="24">
        <v>414512.81</v>
      </c>
      <c r="AT23" s="25">
        <f t="shared" si="42"/>
        <v>5.7945414171095146E-2</v>
      </c>
      <c r="AU23" s="24">
        <v>2422582.5699999998</v>
      </c>
      <c r="AV23" s="24">
        <v>41151.93</v>
      </c>
      <c r="AW23" s="25">
        <f t="shared" si="43"/>
        <v>1.6986801816212194E-2</v>
      </c>
      <c r="AX23" s="24">
        <v>22990177</v>
      </c>
      <c r="AY23" s="24">
        <v>195250.02</v>
      </c>
      <c r="AZ23" s="25">
        <f t="shared" si="44"/>
        <v>8.4927584507070129E-3</v>
      </c>
      <c r="BA23" s="24">
        <v>500000</v>
      </c>
      <c r="BB23" s="24">
        <v>0</v>
      </c>
      <c r="BC23" s="25">
        <f t="shared" si="45"/>
        <v>0</v>
      </c>
      <c r="BD23" s="24">
        <v>4314200</v>
      </c>
      <c r="BE23" s="24">
        <v>210410.71</v>
      </c>
      <c r="BF23" s="25">
        <f t="shared" si="46"/>
        <v>4.8771663344304855E-2</v>
      </c>
      <c r="BG23" s="24">
        <v>15907850</v>
      </c>
      <c r="BH23" s="24">
        <v>661762.1</v>
      </c>
      <c r="BI23" s="25">
        <f t="shared" si="47"/>
        <v>4.159971963527441E-2</v>
      </c>
      <c r="BJ23" s="26">
        <v>865000</v>
      </c>
      <c r="BK23" s="26">
        <v>38790</v>
      </c>
      <c r="BL23" s="25">
        <f t="shared" si="48"/>
        <v>4.484393063583815E-2</v>
      </c>
      <c r="BM23" s="26">
        <v>1770000</v>
      </c>
      <c r="BN23" s="26">
        <v>5400</v>
      </c>
      <c r="BO23" s="25">
        <f t="shared" si="49"/>
        <v>3.0508474576271187E-3</v>
      </c>
      <c r="BP23" s="26">
        <v>1190000</v>
      </c>
      <c r="BQ23" s="26">
        <v>202343.19</v>
      </c>
      <c r="BR23" s="25">
        <f t="shared" si="50"/>
        <v>0.17003629411764706</v>
      </c>
      <c r="BS23" s="26">
        <v>1835763</v>
      </c>
      <c r="BT23" s="26">
        <v>67881.37</v>
      </c>
      <c r="BU23" s="25">
        <f t="shared" si="51"/>
        <v>3.6977196947536255E-2</v>
      </c>
      <c r="BV23" s="26">
        <v>33200000</v>
      </c>
      <c r="BW23" s="26">
        <v>2124276.42</v>
      </c>
      <c r="BX23" s="25">
        <f t="shared" si="52"/>
        <v>6.3984229518072283E-2</v>
      </c>
      <c r="BY23" s="26">
        <v>240681500</v>
      </c>
      <c r="BZ23" s="26">
        <v>16423786.4</v>
      </c>
      <c r="CA23" s="25">
        <f t="shared" si="53"/>
        <v>6.8238673932146846E-2</v>
      </c>
      <c r="CB23" s="3">
        <f t="shared" si="54"/>
        <v>607337110.94000006</v>
      </c>
      <c r="CC23" s="3">
        <f>C23+F23+I23+L23+O23+R23+U23+X23+AA23+AD23+AG23+AJ23+AM23+AP23+AS23+AV23+AY23+BB23+BE23+BH23+BK23+BN23+BQ23+BT23+BW23+BZ23</f>
        <v>30601006.57</v>
      </c>
      <c r="CD23" s="19">
        <f t="shared" si="55"/>
        <v>5.0385537156847855E-2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>
        <v>1000000</v>
      </c>
      <c r="C24" s="26">
        <v>40000</v>
      </c>
      <c r="D24" s="25">
        <f t="shared" si="28"/>
        <v>0.04</v>
      </c>
      <c r="E24" s="26">
        <v>1200000</v>
      </c>
      <c r="F24" s="26">
        <v>85834</v>
      </c>
      <c r="G24" s="25">
        <f t="shared" si="29"/>
        <v>7.1528333333333333E-2</v>
      </c>
      <c r="H24" s="26">
        <v>16272485.66</v>
      </c>
      <c r="I24" s="26">
        <v>2341399.36</v>
      </c>
      <c r="J24" s="25">
        <f t="shared" si="30"/>
        <v>0.14388701326408174</v>
      </c>
      <c r="K24" s="26">
        <v>400000</v>
      </c>
      <c r="L24" s="26">
        <v>0</v>
      </c>
      <c r="M24" s="25">
        <f t="shared" si="31"/>
        <v>0</v>
      </c>
      <c r="N24" s="26">
        <v>1300000</v>
      </c>
      <c r="O24" s="26">
        <v>108000</v>
      </c>
      <c r="P24" s="25">
        <f t="shared" si="32"/>
        <v>8.3076923076923076E-2</v>
      </c>
      <c r="Q24" s="26">
        <v>1000000</v>
      </c>
      <c r="R24" s="26">
        <v>0</v>
      </c>
      <c r="S24" s="25">
        <f t="shared" si="33"/>
        <v>0</v>
      </c>
      <c r="T24" s="24">
        <v>8338617</v>
      </c>
      <c r="U24" s="24">
        <v>462809.09</v>
      </c>
      <c r="V24" s="25">
        <f t="shared" si="34"/>
        <v>5.5501900375086184E-2</v>
      </c>
      <c r="W24" s="24">
        <v>2500000</v>
      </c>
      <c r="X24" s="24">
        <v>208000</v>
      </c>
      <c r="Y24" s="25">
        <f t="shared" si="35"/>
        <v>8.3199999999999996E-2</v>
      </c>
      <c r="Z24" s="26">
        <v>6458000</v>
      </c>
      <c r="AA24" s="26">
        <v>335881.99</v>
      </c>
      <c r="AB24" s="25">
        <f t="shared" si="36"/>
        <v>5.2010218333849487E-2</v>
      </c>
      <c r="AC24" s="24">
        <v>3150000</v>
      </c>
      <c r="AD24" s="24">
        <v>241666</v>
      </c>
      <c r="AE24" s="25">
        <f t="shared" si="37"/>
        <v>7.6719365079365082E-2</v>
      </c>
      <c r="AF24" s="24">
        <v>1600000</v>
      </c>
      <c r="AG24" s="24">
        <v>0</v>
      </c>
      <c r="AH24" s="25">
        <f t="shared" si="38"/>
        <v>0</v>
      </c>
      <c r="AI24" s="26">
        <v>3000000</v>
      </c>
      <c r="AJ24" s="26">
        <v>250000</v>
      </c>
      <c r="AK24" s="25">
        <f t="shared" si="39"/>
        <v>8.3333333333333329E-2</v>
      </c>
      <c r="AL24" s="24">
        <v>9270000</v>
      </c>
      <c r="AM24" s="24">
        <v>753310.36</v>
      </c>
      <c r="AN24" s="25">
        <f t="shared" si="40"/>
        <v>8.1263253505933122E-2</v>
      </c>
      <c r="AO24" s="24">
        <v>2860000</v>
      </c>
      <c r="AP24" s="24">
        <v>0</v>
      </c>
      <c r="AQ24" s="25">
        <f t="shared" si="41"/>
        <v>0</v>
      </c>
      <c r="AR24" s="24">
        <v>2195000</v>
      </c>
      <c r="AS24" s="24">
        <v>0</v>
      </c>
      <c r="AT24" s="25">
        <f t="shared" si="42"/>
        <v>0</v>
      </c>
      <c r="AU24" s="24">
        <v>1965800</v>
      </c>
      <c r="AV24" s="24">
        <v>163816.66</v>
      </c>
      <c r="AW24" s="25">
        <f t="shared" si="43"/>
        <v>8.3333329942008344E-2</v>
      </c>
      <c r="AX24" s="24">
        <v>1800000</v>
      </c>
      <c r="AY24" s="24">
        <v>150000</v>
      </c>
      <c r="AZ24" s="25">
        <f t="shared" si="44"/>
        <v>8.3333333333333329E-2</v>
      </c>
      <c r="BA24" s="24">
        <v>2400000</v>
      </c>
      <c r="BB24" s="24">
        <v>213000</v>
      </c>
      <c r="BC24" s="25">
        <f t="shared" si="45"/>
        <v>8.8749999999999996E-2</v>
      </c>
      <c r="BD24" s="24">
        <v>5000000</v>
      </c>
      <c r="BE24" s="24">
        <v>400000</v>
      </c>
      <c r="BF24" s="25">
        <f t="shared" si="46"/>
        <v>0.08</v>
      </c>
      <c r="BG24" s="24">
        <v>1821500</v>
      </c>
      <c r="BH24" s="24">
        <v>0</v>
      </c>
      <c r="BI24" s="25">
        <f t="shared" si="47"/>
        <v>0</v>
      </c>
      <c r="BJ24" s="26">
        <v>1400000</v>
      </c>
      <c r="BK24" s="26">
        <v>0</v>
      </c>
      <c r="BL24" s="25">
        <f t="shared" si="48"/>
        <v>0</v>
      </c>
      <c r="BM24" s="26">
        <v>4784000</v>
      </c>
      <c r="BN24" s="26">
        <v>158531.10999999999</v>
      </c>
      <c r="BO24" s="25">
        <f t="shared" si="49"/>
        <v>3.3137773829431436E-2</v>
      </c>
      <c r="BP24" s="26">
        <v>2500000</v>
      </c>
      <c r="BQ24" s="26">
        <v>182366</v>
      </c>
      <c r="BR24" s="25">
        <f t="shared" si="50"/>
        <v>7.2946399999999995E-2</v>
      </c>
      <c r="BS24" s="26">
        <v>1500000</v>
      </c>
      <c r="BT24" s="26">
        <v>125000</v>
      </c>
      <c r="BU24" s="25">
        <f t="shared" si="51"/>
        <v>8.3333333333333329E-2</v>
      </c>
      <c r="BV24" s="26">
        <v>5450000</v>
      </c>
      <c r="BW24" s="26">
        <v>0</v>
      </c>
      <c r="BX24" s="25">
        <f t="shared" si="52"/>
        <v>0</v>
      </c>
      <c r="BY24" s="26">
        <v>28217300</v>
      </c>
      <c r="BZ24" s="26">
        <v>850000</v>
      </c>
      <c r="CA24" s="25">
        <f t="shared" si="53"/>
        <v>3.0123364035538482E-2</v>
      </c>
      <c r="CB24" s="3">
        <f t="shared" si="54"/>
        <v>117382702.66</v>
      </c>
      <c r="CC24" s="3">
        <f>C24+F24+I24+L24+O24+R24+U24+X24+AA24+AD24+AG24+AJ24+AM24+AP24+AS24+AV24+AY24+BB24+BE24+BH24+BK24+BN24+BQ24+BT24+BW24+BZ24</f>
        <v>7069614.5700000003</v>
      </c>
      <c r="CD24" s="19">
        <f t="shared" si="55"/>
        <v>6.0227055688751682E-2</v>
      </c>
      <c r="CE24" s="31"/>
      <c r="CF24" s="27"/>
      <c r="CG24" s="27"/>
      <c r="CH24" s="23"/>
      <c r="CI24" s="23"/>
    </row>
    <row r="25" spans="1:87" s="33" customFormat="1" ht="31.5" x14ac:dyDescent="0.2">
      <c r="A25" s="14" t="s">
        <v>55</v>
      </c>
      <c r="B25" s="26">
        <v>800000</v>
      </c>
      <c r="C25" s="26">
        <v>0</v>
      </c>
      <c r="D25" s="25">
        <f t="shared" si="28"/>
        <v>0</v>
      </c>
      <c r="E25" s="26">
        <v>20000</v>
      </c>
      <c r="F25" s="26">
        <v>0</v>
      </c>
      <c r="G25" s="25">
        <f t="shared" si="29"/>
        <v>0</v>
      </c>
      <c r="H25" s="26">
        <v>12551836</v>
      </c>
      <c r="I25" s="26">
        <v>1125937.81</v>
      </c>
      <c r="J25" s="25">
        <f t="shared" si="30"/>
        <v>8.9703037069636671E-2</v>
      </c>
      <c r="K25" s="26">
        <v>1790000</v>
      </c>
      <c r="L25" s="26">
        <v>91727</v>
      </c>
      <c r="M25" s="25">
        <f t="shared" si="31"/>
        <v>5.1244134078212288E-2</v>
      </c>
      <c r="N25" s="26">
        <v>60000</v>
      </c>
      <c r="O25" s="26">
        <v>0</v>
      </c>
      <c r="P25" s="25">
        <f t="shared" si="32"/>
        <v>0</v>
      </c>
      <c r="Q25" s="26">
        <v>530000</v>
      </c>
      <c r="R25" s="26">
        <v>22063</v>
      </c>
      <c r="S25" s="25">
        <f t="shared" si="33"/>
        <v>4.1628301886792451E-2</v>
      </c>
      <c r="T25" s="24">
        <v>1034790</v>
      </c>
      <c r="U25" s="24">
        <v>4969</v>
      </c>
      <c r="V25" s="25">
        <f t="shared" si="34"/>
        <v>4.8019404903410353E-3</v>
      </c>
      <c r="W25" s="24">
        <v>858212</v>
      </c>
      <c r="X25" s="24">
        <v>37405.480000000003</v>
      </c>
      <c r="Y25" s="25">
        <f t="shared" si="35"/>
        <v>4.3585361192805511E-2</v>
      </c>
      <c r="Z25" s="26">
        <v>1971680</v>
      </c>
      <c r="AA25" s="26">
        <v>247919.81</v>
      </c>
      <c r="AB25" s="25">
        <f t="shared" si="36"/>
        <v>0.12574038890692202</v>
      </c>
      <c r="AC25" s="24">
        <v>1205000</v>
      </c>
      <c r="AD25" s="24">
        <v>16732</v>
      </c>
      <c r="AE25" s="25">
        <f t="shared" si="37"/>
        <v>1.3885477178423236E-2</v>
      </c>
      <c r="AF25" s="24">
        <v>348000</v>
      </c>
      <c r="AG25" s="24">
        <v>20675</v>
      </c>
      <c r="AH25" s="25">
        <f t="shared" si="38"/>
        <v>5.9410919540229888E-2</v>
      </c>
      <c r="AI25" s="26">
        <v>222000</v>
      </c>
      <c r="AJ25" s="26">
        <v>0</v>
      </c>
      <c r="AK25" s="25">
        <f t="shared" si="39"/>
        <v>0</v>
      </c>
      <c r="AL25" s="24">
        <v>6128850</v>
      </c>
      <c r="AM25" s="24">
        <v>482291.99</v>
      </c>
      <c r="AN25" s="25">
        <f t="shared" si="40"/>
        <v>7.8692085790972199E-2</v>
      </c>
      <c r="AO25" s="24">
        <v>212049</v>
      </c>
      <c r="AP25" s="24">
        <v>6814</v>
      </c>
      <c r="AQ25" s="25">
        <f t="shared" si="41"/>
        <v>3.2134082216846105E-2</v>
      </c>
      <c r="AR25" s="24">
        <v>60603</v>
      </c>
      <c r="AS25" s="24">
        <v>4756</v>
      </c>
      <c r="AT25" s="25">
        <f t="shared" si="42"/>
        <v>7.8477963137138423E-2</v>
      </c>
      <c r="AU25" s="24">
        <v>300000</v>
      </c>
      <c r="AV25" s="24">
        <v>21912</v>
      </c>
      <c r="AW25" s="25">
        <f t="shared" si="43"/>
        <v>7.3039999999999994E-2</v>
      </c>
      <c r="AX25" s="24">
        <v>220000</v>
      </c>
      <c r="AY25" s="24">
        <v>11458</v>
      </c>
      <c r="AZ25" s="25">
        <f t="shared" si="44"/>
        <v>5.2081818181818181E-2</v>
      </c>
      <c r="BA25" s="24">
        <v>100000</v>
      </c>
      <c r="BB25" s="24">
        <v>0</v>
      </c>
      <c r="BC25" s="25">
        <f t="shared" si="45"/>
        <v>0</v>
      </c>
      <c r="BD25" s="24">
        <v>150000</v>
      </c>
      <c r="BE25" s="24">
        <v>6668</v>
      </c>
      <c r="BF25" s="25">
        <f t="shared" si="46"/>
        <v>4.4453333333333331E-2</v>
      </c>
      <c r="BG25" s="24">
        <v>773951</v>
      </c>
      <c r="BH25" s="24">
        <v>69519.360000000001</v>
      </c>
      <c r="BI25" s="25">
        <f t="shared" si="47"/>
        <v>8.9823981104746944E-2</v>
      </c>
      <c r="BJ25" s="26">
        <v>17100</v>
      </c>
      <c r="BK25" s="26">
        <v>0</v>
      </c>
      <c r="BL25" s="25">
        <f t="shared" si="48"/>
        <v>0</v>
      </c>
      <c r="BM25" s="26">
        <v>41200</v>
      </c>
      <c r="BN25" s="26">
        <v>0</v>
      </c>
      <c r="BO25" s="25">
        <f t="shared" si="49"/>
        <v>0</v>
      </c>
      <c r="BP25" s="26">
        <v>150000</v>
      </c>
      <c r="BQ25" s="26">
        <v>0</v>
      </c>
      <c r="BR25" s="25">
        <f t="shared" si="50"/>
        <v>0</v>
      </c>
      <c r="BS25" s="26">
        <v>88000</v>
      </c>
      <c r="BT25" s="26">
        <v>1891</v>
      </c>
      <c r="BU25" s="25">
        <f t="shared" si="51"/>
        <v>2.1488636363636363E-2</v>
      </c>
      <c r="BV25" s="26">
        <v>17500000</v>
      </c>
      <c r="BW25" s="26">
        <v>1518575.34</v>
      </c>
      <c r="BX25" s="25">
        <f t="shared" si="52"/>
        <v>8.6775733714285722E-2</v>
      </c>
      <c r="BY25" s="26">
        <v>211600000</v>
      </c>
      <c r="BZ25" s="26">
        <v>15105195.890000001</v>
      </c>
      <c r="CA25" s="25">
        <f t="shared" si="53"/>
        <v>7.1385613846880913E-2</v>
      </c>
      <c r="CB25" s="3">
        <f t="shared" si="54"/>
        <v>258733271</v>
      </c>
      <c r="CC25" s="3">
        <f>C25+F25+I25+L25+O25+R25+U25+X25+AA25+AD25+AG25+AJ25+AM25+AP25+AS25+AV25+AY25+BB25+BE25+BH25+BK25+BN25+BQ25+BT25+BW25+BZ25</f>
        <v>18796510.68</v>
      </c>
      <c r="CD25" s="19">
        <f t="shared" si="55"/>
        <v>7.264821647154919E-2</v>
      </c>
      <c r="CE25" s="32"/>
      <c r="CF25" s="27"/>
      <c r="CG25" s="27"/>
      <c r="CH25" s="23"/>
      <c r="CI25" s="23"/>
    </row>
    <row r="26" spans="1:87" ht="15.75" x14ac:dyDescent="0.2">
      <c r="A26" s="5" t="s">
        <v>42</v>
      </c>
      <c r="B26" s="34">
        <v>0</v>
      </c>
      <c r="C26" s="34">
        <v>0</v>
      </c>
      <c r="D26" s="25">
        <f t="shared" si="28"/>
        <v>0</v>
      </c>
      <c r="E26" s="24">
        <v>0</v>
      </c>
      <c r="F26" s="24">
        <v>0</v>
      </c>
      <c r="G26" s="25">
        <f t="shared" si="29"/>
        <v>0</v>
      </c>
      <c r="H26" s="24">
        <v>0</v>
      </c>
      <c r="I26" s="24">
        <v>0</v>
      </c>
      <c r="J26" s="25">
        <f t="shared" si="30"/>
        <v>0</v>
      </c>
      <c r="K26" s="26">
        <v>0</v>
      </c>
      <c r="L26" s="26">
        <v>0</v>
      </c>
      <c r="M26" s="25">
        <f t="shared" si="31"/>
        <v>0</v>
      </c>
      <c r="N26" s="24">
        <v>0</v>
      </c>
      <c r="O26" s="24">
        <v>0</v>
      </c>
      <c r="P26" s="25">
        <f t="shared" si="32"/>
        <v>0</v>
      </c>
      <c r="Q26" s="24">
        <v>0</v>
      </c>
      <c r="R26" s="24">
        <v>0</v>
      </c>
      <c r="S26" s="25">
        <f t="shared" si="33"/>
        <v>0</v>
      </c>
      <c r="T26" s="24">
        <v>0</v>
      </c>
      <c r="U26" s="24">
        <v>0</v>
      </c>
      <c r="V26" s="25">
        <f t="shared" si="34"/>
        <v>0</v>
      </c>
      <c r="W26" s="24">
        <v>100000</v>
      </c>
      <c r="X26" s="24">
        <v>0</v>
      </c>
      <c r="Y26" s="25">
        <f t="shared" si="35"/>
        <v>0</v>
      </c>
      <c r="Z26" s="24">
        <v>0</v>
      </c>
      <c r="AA26" s="24">
        <v>0</v>
      </c>
      <c r="AB26" s="25">
        <f t="shared" si="36"/>
        <v>0</v>
      </c>
      <c r="AC26" s="24">
        <v>0</v>
      </c>
      <c r="AD26" s="24">
        <v>0</v>
      </c>
      <c r="AE26" s="25">
        <f t="shared" si="37"/>
        <v>0</v>
      </c>
      <c r="AF26" s="24">
        <v>0</v>
      </c>
      <c r="AG26" s="24">
        <v>0</v>
      </c>
      <c r="AH26" s="25">
        <f t="shared" si="38"/>
        <v>0</v>
      </c>
      <c r="AI26" s="24">
        <v>0</v>
      </c>
      <c r="AJ26" s="24">
        <v>0</v>
      </c>
      <c r="AK26" s="25">
        <f t="shared" si="39"/>
        <v>0</v>
      </c>
      <c r="AL26" s="24">
        <v>0</v>
      </c>
      <c r="AM26" s="24">
        <v>0</v>
      </c>
      <c r="AN26" s="25">
        <f t="shared" si="40"/>
        <v>0</v>
      </c>
      <c r="AO26" s="24">
        <v>0</v>
      </c>
      <c r="AP26" s="24">
        <v>0</v>
      </c>
      <c r="AQ26" s="25">
        <f t="shared" si="41"/>
        <v>0</v>
      </c>
      <c r="AR26" s="34">
        <v>0</v>
      </c>
      <c r="AS26" s="34">
        <v>0</v>
      </c>
      <c r="AT26" s="25">
        <f t="shared" si="42"/>
        <v>0</v>
      </c>
      <c r="AU26" s="24">
        <v>0</v>
      </c>
      <c r="AV26" s="24">
        <v>0</v>
      </c>
      <c r="AW26" s="25">
        <f t="shared" si="43"/>
        <v>0</v>
      </c>
      <c r="AX26" s="24">
        <v>0</v>
      </c>
      <c r="AY26" s="24">
        <v>0</v>
      </c>
      <c r="AZ26" s="25">
        <f t="shared" si="44"/>
        <v>0</v>
      </c>
      <c r="BA26" s="24">
        <v>0</v>
      </c>
      <c r="BB26" s="24">
        <v>0</v>
      </c>
      <c r="BC26" s="25">
        <f t="shared" si="45"/>
        <v>0</v>
      </c>
      <c r="BD26" s="24">
        <v>0</v>
      </c>
      <c r="BE26" s="24">
        <v>0</v>
      </c>
      <c r="BF26" s="25">
        <f t="shared" si="46"/>
        <v>0</v>
      </c>
      <c r="BG26" s="35">
        <v>0</v>
      </c>
      <c r="BH26" s="35">
        <v>83300</v>
      </c>
      <c r="BI26" s="25">
        <f t="shared" si="47"/>
        <v>0</v>
      </c>
      <c r="BJ26" s="24">
        <v>0</v>
      </c>
      <c r="BK26" s="24">
        <v>0</v>
      </c>
      <c r="BL26" s="25">
        <f t="shared" si="48"/>
        <v>0</v>
      </c>
      <c r="BM26" s="35">
        <v>0</v>
      </c>
      <c r="BN26" s="35">
        <v>0</v>
      </c>
      <c r="BO26" s="25">
        <f t="shared" si="49"/>
        <v>0</v>
      </c>
      <c r="BP26" s="24">
        <v>0</v>
      </c>
      <c r="BQ26" s="24">
        <v>0</v>
      </c>
      <c r="BR26" s="25">
        <f t="shared" si="50"/>
        <v>0</v>
      </c>
      <c r="BS26" s="35">
        <v>0</v>
      </c>
      <c r="BT26" s="35">
        <v>0</v>
      </c>
      <c r="BU26" s="25">
        <f t="shared" si="51"/>
        <v>0</v>
      </c>
      <c r="BV26" s="24">
        <v>18405300</v>
      </c>
      <c r="BW26" s="24">
        <v>0</v>
      </c>
      <c r="BX26" s="25">
        <f t="shared" si="52"/>
        <v>0</v>
      </c>
      <c r="BY26" s="24">
        <v>0</v>
      </c>
      <c r="BZ26" s="24">
        <v>0</v>
      </c>
      <c r="CA26" s="25">
        <f t="shared" si="53"/>
        <v>0</v>
      </c>
      <c r="CB26" s="3">
        <f t="shared" si="54"/>
        <v>18505300</v>
      </c>
      <c r="CC26" s="3">
        <f>C26+F26+I26+L26+O26+R26+U26+X26+AA26+AD26+AG26+AJ26+AM26+AP26+AS26+AV26+AY26+BB26+BE26+BH26+BK26+BN26+BQ26+BT26+BW26+BZ26</f>
        <v>83300</v>
      </c>
      <c r="CD26" s="19">
        <f t="shared" si="55"/>
        <v>4.5014131086769738E-3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861958590.42000008</v>
      </c>
      <c r="C27" s="3">
        <f>SUM(C13:C26)</f>
        <v>33519599.460000001</v>
      </c>
      <c r="D27" s="16">
        <f t="shared" si="28"/>
        <v>3.8887714366495449E-2</v>
      </c>
      <c r="E27" s="3">
        <f>SUM(E13:E26)</f>
        <v>238297194.82999998</v>
      </c>
      <c r="F27" s="3">
        <f>SUM(F13:F26)</f>
        <v>5485355.6899999995</v>
      </c>
      <c r="G27" s="16">
        <f t="shared" si="29"/>
        <v>2.3018968787749367E-2</v>
      </c>
      <c r="H27" s="3">
        <f>SUM(H13:H26)</f>
        <v>2176007406.9400001</v>
      </c>
      <c r="I27" s="3">
        <f>SUM(I13:I26)</f>
        <v>84207899.150000006</v>
      </c>
      <c r="J27" s="16">
        <f t="shared" si="30"/>
        <v>3.8698351338985998E-2</v>
      </c>
      <c r="K27" s="3">
        <f>SUM(K13:K26)</f>
        <v>1428294465.4400001</v>
      </c>
      <c r="L27" s="3">
        <f>SUM(L13:L26)</f>
        <v>80177720.159999996</v>
      </c>
      <c r="M27" s="16">
        <f t="shared" si="31"/>
        <v>5.6135287295467094E-2</v>
      </c>
      <c r="N27" s="3">
        <f>SUM(N13:N26)</f>
        <v>483433344.22000003</v>
      </c>
      <c r="O27" s="3">
        <f>SUM(O13:O26)</f>
        <v>16349277.620000001</v>
      </c>
      <c r="P27" s="16">
        <f t="shared" si="32"/>
        <v>3.3819093811948149E-2</v>
      </c>
      <c r="Q27" s="3">
        <f>SUM(Q13:Q26)</f>
        <v>501449598.65999997</v>
      </c>
      <c r="R27" s="3">
        <f>SUM(R13:R26)</f>
        <v>17666543.720000003</v>
      </c>
      <c r="S27" s="16">
        <f t="shared" si="33"/>
        <v>3.5230945975845772E-2</v>
      </c>
      <c r="T27" s="3">
        <f>SUM(T13:T26)</f>
        <v>1406374451.5</v>
      </c>
      <c r="U27" s="3">
        <f>SUM(U13:U26)</f>
        <v>51099890.440000005</v>
      </c>
      <c r="V27" s="16">
        <f t="shared" si="34"/>
        <v>3.6334484308569656E-2</v>
      </c>
      <c r="W27" s="3">
        <f>SUM(W13:W26)</f>
        <v>288443820.84000003</v>
      </c>
      <c r="X27" s="3">
        <f>SUM(X13:X26)</f>
        <v>9984545.3899999987</v>
      </c>
      <c r="Y27" s="16">
        <f t="shared" si="35"/>
        <v>3.4615216789609896E-2</v>
      </c>
      <c r="Z27" s="3">
        <f>SUM(Z13:Z26)</f>
        <v>1099593410.8399999</v>
      </c>
      <c r="AA27" s="3">
        <f>SUM(AA13:AA26)</f>
        <v>75210412.829999998</v>
      </c>
      <c r="AB27" s="16">
        <f t="shared" si="36"/>
        <v>6.8398384428791148E-2</v>
      </c>
      <c r="AC27" s="3">
        <f>SUM(AC13:AC26)</f>
        <v>1182175751.3600001</v>
      </c>
      <c r="AD27" s="3">
        <f>SUM(AD13:AD26)</f>
        <v>63400009.870000005</v>
      </c>
      <c r="AE27" s="16">
        <f t="shared" si="37"/>
        <v>5.3629935986305999E-2</v>
      </c>
      <c r="AF27" s="3">
        <f>SUM(AF13:AF26)</f>
        <v>373031191.39999998</v>
      </c>
      <c r="AG27" s="3">
        <f>SUM(AG13:AG26)</f>
        <v>16424487.609999999</v>
      </c>
      <c r="AH27" s="16">
        <f t="shared" si="38"/>
        <v>4.4029796940996499E-2</v>
      </c>
      <c r="AI27" s="3">
        <f>SUM(AI13:AI26)</f>
        <v>1542262344.79</v>
      </c>
      <c r="AJ27" s="3">
        <f>SUM(AJ13:AJ26)</f>
        <v>88766609.229999989</v>
      </c>
      <c r="AK27" s="16">
        <f t="shared" si="39"/>
        <v>5.7556102260985162E-2</v>
      </c>
      <c r="AL27" s="3">
        <f>SUM(AL13:AL26)</f>
        <v>1694227568.5999999</v>
      </c>
      <c r="AM27" s="3">
        <f>SUM(AM13:AM26)</f>
        <v>102706716.05999999</v>
      </c>
      <c r="AN27" s="16">
        <f t="shared" si="40"/>
        <v>6.0621558734798638E-2</v>
      </c>
      <c r="AO27" s="3">
        <f>SUM(AO13:AO26)</f>
        <v>448816206.38</v>
      </c>
      <c r="AP27" s="3">
        <f>SUM(AP13:AP26)</f>
        <v>13198276.810000001</v>
      </c>
      <c r="AQ27" s="16">
        <f t="shared" si="41"/>
        <v>2.940686326024821E-2</v>
      </c>
      <c r="AR27" s="3">
        <f>SUM(AR13:AR26)</f>
        <v>432535883.50999999</v>
      </c>
      <c r="AS27" s="3">
        <f>SUM(AS13:AS26)</f>
        <v>20964373.589999996</v>
      </c>
      <c r="AT27" s="16">
        <f t="shared" si="42"/>
        <v>4.8468518773229857E-2</v>
      </c>
      <c r="AU27" s="3">
        <f>SUM(AU13:AU26)</f>
        <v>384225404.56</v>
      </c>
      <c r="AV27" s="3">
        <f>SUM(AV13:AV26)</f>
        <v>17008298.940000001</v>
      </c>
      <c r="AW27" s="16">
        <f t="shared" si="43"/>
        <v>4.4266461140114469E-2</v>
      </c>
      <c r="AX27" s="3">
        <f>SUM(AX13:AX26)</f>
        <v>473382556.81999999</v>
      </c>
      <c r="AY27" s="3">
        <f>SUM(AY13:AY26)</f>
        <v>13369961.489999998</v>
      </c>
      <c r="AZ27" s="16">
        <f t="shared" si="44"/>
        <v>2.8243460383952892E-2</v>
      </c>
      <c r="BA27" s="3">
        <f>SUM(BA13:BA26)</f>
        <v>284825263.85000002</v>
      </c>
      <c r="BB27" s="3">
        <f>SUM(BB13:BB26)</f>
        <v>18863407.620000001</v>
      </c>
      <c r="BC27" s="16">
        <f t="shared" si="45"/>
        <v>6.6228000160597406E-2</v>
      </c>
      <c r="BD27" s="3">
        <f>SUM(BD13:BD26)</f>
        <v>770340671.2700001</v>
      </c>
      <c r="BE27" s="3">
        <f>SUM(BE13:BE26)</f>
        <v>48391056.719999999</v>
      </c>
      <c r="BF27" s="16">
        <f t="shared" si="46"/>
        <v>6.2817735743098527E-2</v>
      </c>
      <c r="BG27" s="3">
        <f>SUM(BG13:BG26)</f>
        <v>566536069</v>
      </c>
      <c r="BH27" s="3">
        <f>SUM(BH13:BH26)</f>
        <v>23576957.140000001</v>
      </c>
      <c r="BI27" s="16">
        <f t="shared" si="47"/>
        <v>4.1615986042364411E-2</v>
      </c>
      <c r="BJ27" s="3">
        <f>SUM(BJ13:BJ26)</f>
        <v>302070259</v>
      </c>
      <c r="BK27" s="3">
        <f>SUM(BK13:BK26)</f>
        <v>16504387.460000001</v>
      </c>
      <c r="BL27" s="16">
        <f t="shared" si="48"/>
        <v>5.4637578405227906E-2</v>
      </c>
      <c r="BM27" s="3">
        <f>SUM(BM13:BM26)</f>
        <v>612734221.64999998</v>
      </c>
      <c r="BN27" s="3">
        <f>SUM(BN13:BN26)</f>
        <v>19064777.170000002</v>
      </c>
      <c r="BO27" s="16">
        <f t="shared" si="49"/>
        <v>3.1114268628021885E-2</v>
      </c>
      <c r="BP27" s="3">
        <f>SUM(BP13:BP26)</f>
        <v>450121858.80000001</v>
      </c>
      <c r="BQ27" s="3">
        <f>SUM(BQ13:BQ26)</f>
        <v>16236536.729999999</v>
      </c>
      <c r="BR27" s="16">
        <f t="shared" si="50"/>
        <v>3.6071424687718359E-2</v>
      </c>
      <c r="BS27" s="3">
        <f>SUM(BS13:BS26)</f>
        <v>404587967.50999999</v>
      </c>
      <c r="BT27" s="3">
        <f>SUM(BT13:BT26)</f>
        <v>13281189.229999999</v>
      </c>
      <c r="BU27" s="16">
        <f t="shared" si="51"/>
        <v>3.2826456287708888E-2</v>
      </c>
      <c r="BV27" s="3">
        <f>SUM(BV13:BV26)</f>
        <v>3659742710</v>
      </c>
      <c r="BW27" s="3">
        <f>SUM(BW13:BW26)</f>
        <v>241176496.51999998</v>
      </c>
      <c r="BX27" s="16">
        <f t="shared" si="52"/>
        <v>6.5899850243844052E-2</v>
      </c>
      <c r="BY27" s="3">
        <f>SUM(BY13:BY26)</f>
        <v>9706495377.5900002</v>
      </c>
      <c r="BZ27" s="3">
        <f>SUM(BZ13:BZ26)</f>
        <v>574007587.65999997</v>
      </c>
      <c r="CA27" s="16">
        <f t="shared" si="53"/>
        <v>5.9136440633892187E-2</v>
      </c>
      <c r="CB27" s="3">
        <f>SUM(CB13:CB26)</f>
        <v>31771963589.779999</v>
      </c>
      <c r="CC27" s="3">
        <f>SUM(CC13:CC26)</f>
        <v>1680642374.3099999</v>
      </c>
      <c r="CD27" s="19">
        <f t="shared" si="55"/>
        <v>5.289702569250733E-2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-8463606.0000001192</v>
      </c>
      <c r="C28" s="3">
        <f>C12-C27</f>
        <v>16731300.43</v>
      </c>
      <c r="D28" s="16"/>
      <c r="E28" s="3">
        <f>E12-E27</f>
        <v>4435969.8100000024</v>
      </c>
      <c r="F28" s="3">
        <f>F12-F27</f>
        <v>7462336.4100000001</v>
      </c>
      <c r="G28" s="16"/>
      <c r="H28" s="3">
        <f>H12-H27</f>
        <v>-37609388.410000086</v>
      </c>
      <c r="I28" s="3">
        <f>I12-I27</f>
        <v>78965290.889999986</v>
      </c>
      <c r="J28" s="16"/>
      <c r="K28" s="3">
        <f>K12-K27</f>
        <v>-36538150.809999943</v>
      </c>
      <c r="L28" s="3">
        <f>L12-L27</f>
        <v>41002696.329999998</v>
      </c>
      <c r="M28" s="16"/>
      <c r="N28" s="3">
        <f>N12-N27</f>
        <v>42171544.479999959</v>
      </c>
      <c r="O28" s="3">
        <f>O12-O27</f>
        <v>16022800.459999997</v>
      </c>
      <c r="P28" s="16"/>
      <c r="Q28" s="3">
        <f>Q12-Q27</f>
        <v>0</v>
      </c>
      <c r="R28" s="3">
        <f>R12-R27</f>
        <v>12520240.329999998</v>
      </c>
      <c r="S28" s="16"/>
      <c r="T28" s="3">
        <f>T12-T27</f>
        <v>49730057.170000076</v>
      </c>
      <c r="U28" s="3">
        <f>U12-U27</f>
        <v>55223114.579999991</v>
      </c>
      <c r="V28" s="16"/>
      <c r="W28" s="3">
        <f>W12-W27</f>
        <v>34959959.079999983</v>
      </c>
      <c r="X28" s="3">
        <f>X12-X27</f>
        <v>8248057.5300000031</v>
      </c>
      <c r="Y28" s="16"/>
      <c r="Z28" s="3">
        <f>Z12-Z27</f>
        <v>70013335</v>
      </c>
      <c r="AA28" s="3">
        <f>AA12-AA27</f>
        <v>27359583.430000007</v>
      </c>
      <c r="AB28" s="16"/>
      <c r="AC28" s="3">
        <f>AC12-AC27</f>
        <v>-21878625.000000238</v>
      </c>
      <c r="AD28" s="3">
        <f>AD12-AD27</f>
        <v>-15484319.090000004</v>
      </c>
      <c r="AE28" s="16"/>
      <c r="AF28" s="3">
        <f>AF12-AF27</f>
        <v>1900000</v>
      </c>
      <c r="AG28" s="3">
        <f>AG12-AG27</f>
        <v>8138112.9499999993</v>
      </c>
      <c r="AH28" s="16"/>
      <c r="AI28" s="3">
        <f>AI12-AI27</f>
        <v>131223370.11000013</v>
      </c>
      <c r="AJ28" s="3">
        <f>AJ12-AJ27</f>
        <v>17393989.400000006</v>
      </c>
      <c r="AK28" s="19"/>
      <c r="AL28" s="3">
        <f>AL12-AL27</f>
        <v>-44619573</v>
      </c>
      <c r="AM28" s="3">
        <f>AM12-AM27</f>
        <v>44940437.710000023</v>
      </c>
      <c r="AN28" s="16"/>
      <c r="AO28" s="3">
        <f>AO12-AO27</f>
        <v>131204457.69000006</v>
      </c>
      <c r="AP28" s="3">
        <f>AP12-AP27</f>
        <v>4340980.6199999992</v>
      </c>
      <c r="AQ28" s="16"/>
      <c r="AR28" s="3">
        <f>AR12-AR27</f>
        <v>-673500</v>
      </c>
      <c r="AS28" s="3">
        <f>AS12-AS27</f>
        <v>7933922.8000000045</v>
      </c>
      <c r="AT28" s="16"/>
      <c r="AU28" s="3">
        <f>AU12-AU27</f>
        <v>20847411.910000026</v>
      </c>
      <c r="AV28" s="3">
        <f>AV12-AV27</f>
        <v>8452312.1399999969</v>
      </c>
      <c r="AW28" s="16"/>
      <c r="AX28" s="3">
        <f>AX12-AX27</f>
        <v>41217779</v>
      </c>
      <c r="AY28" s="3">
        <f>AY12-AY27</f>
        <v>15896265.080000002</v>
      </c>
      <c r="AZ28" s="16"/>
      <c r="BA28" s="3">
        <f>BA12-BA27</f>
        <v>-1500000</v>
      </c>
      <c r="BB28" s="3">
        <f>BB12-BB27</f>
        <v>2203812.34</v>
      </c>
      <c r="BC28" s="16"/>
      <c r="BD28" s="3">
        <f>BD12-BD27</f>
        <v>-13156856.780000091</v>
      </c>
      <c r="BE28" s="3">
        <f>BE12-BE27</f>
        <v>7932070.1000000015</v>
      </c>
      <c r="BF28" s="16"/>
      <c r="BG28" s="3">
        <f>BG12-BG27</f>
        <v>40341251</v>
      </c>
      <c r="BH28" s="3">
        <f>BH12-BH27</f>
        <v>6604080.5899999999</v>
      </c>
      <c r="BI28" s="16"/>
      <c r="BJ28" s="3">
        <f>BJ12-BJ27</f>
        <v>14229634.220000029</v>
      </c>
      <c r="BK28" s="3">
        <f>BK12-BK27</f>
        <v>4237974.6400000006</v>
      </c>
      <c r="BL28" s="16"/>
      <c r="BM28" s="3">
        <f>BM12-BM27</f>
        <v>27884511.180000067</v>
      </c>
      <c r="BN28" s="3">
        <f>BN12-BN27</f>
        <v>25779738.359999999</v>
      </c>
      <c r="BO28" s="16"/>
      <c r="BP28" s="3">
        <f>BP12-BP27</f>
        <v>-1960000</v>
      </c>
      <c r="BQ28" s="3">
        <f>BQ12-BQ27</f>
        <v>15850994.67</v>
      </c>
      <c r="BR28" s="16"/>
      <c r="BS28" s="3">
        <f>BS12-BS27</f>
        <v>-17129170.170000017</v>
      </c>
      <c r="BT28" s="3">
        <f>BT12-BT27</f>
        <v>5897904.3900000025</v>
      </c>
      <c r="BU28" s="16"/>
      <c r="BV28" s="3">
        <f>BV12-BV27</f>
        <v>-187223620</v>
      </c>
      <c r="BW28" s="3">
        <f>BW12-BW27</f>
        <v>8579514.4500000179</v>
      </c>
      <c r="BX28" s="16"/>
      <c r="BY28" s="3">
        <f>BY12-BY27</f>
        <v>-150000000</v>
      </c>
      <c r="BZ28" s="3">
        <f>BZ12-BZ27</f>
        <v>187361468.57000005</v>
      </c>
      <c r="CA28" s="16"/>
      <c r="CB28" s="3">
        <f t="shared" ref="CB28:CC30" si="56">BY28+BV28+BS28+BP28+BM28+BJ28+BG28+BD28+BA28+AX28+AU28+AR28+AO28+AL28+AI28+AF28+AC28+Z28+W28+T28+Q28+N28+K28+H28+E28+B28</f>
        <v>89406790.47999984</v>
      </c>
      <c r="CC28" s="3">
        <f t="shared" si="56"/>
        <v>619594680.11000001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7" t="s">
        <v>46</v>
      </c>
      <c r="B29" s="2"/>
      <c r="C29" s="2"/>
      <c r="D29" s="12" t="e">
        <f>SUM(C29/B29)</f>
        <v>#DIV/0!</v>
      </c>
      <c r="E29" s="2"/>
      <c r="F29" s="2"/>
      <c r="G29" s="12" t="e">
        <f>SUM(F29/E29)</f>
        <v>#DIV/0!</v>
      </c>
      <c r="H29" s="2"/>
      <c r="I29" s="2"/>
      <c r="J29" s="12" t="e">
        <f>SUM(I29/H29)</f>
        <v>#DIV/0!</v>
      </c>
      <c r="K29" s="2"/>
      <c r="L29" s="2"/>
      <c r="M29" s="12" t="e">
        <f>SUM(L29/K29)</f>
        <v>#DIV/0!</v>
      </c>
      <c r="N29" s="2"/>
      <c r="O29" s="2"/>
      <c r="P29" s="12" t="e">
        <f>SUM(O29/N29)</f>
        <v>#DIV/0!</v>
      </c>
      <c r="Q29" s="2"/>
      <c r="R29" s="2"/>
      <c r="S29" s="12" t="e">
        <f>SUM(R29/Q29)</f>
        <v>#DIV/0!</v>
      </c>
      <c r="T29" s="2"/>
      <c r="U29" s="2"/>
      <c r="V29" s="12" t="e">
        <f>SUM(U29/T29)</f>
        <v>#DIV/0!</v>
      </c>
      <c r="W29" s="2"/>
      <c r="X29" s="2"/>
      <c r="Y29" s="12" t="e">
        <f>SUM(X29/W29)</f>
        <v>#DIV/0!</v>
      </c>
      <c r="Z29" s="2"/>
      <c r="AA29" s="2"/>
      <c r="AB29" s="12" t="e">
        <f>SUM(AA29/Z29)</f>
        <v>#DIV/0!</v>
      </c>
      <c r="AC29" s="2"/>
      <c r="AD29" s="2"/>
      <c r="AE29" s="12" t="e">
        <f>SUM(AD29/AC29)</f>
        <v>#DIV/0!</v>
      </c>
      <c r="AF29" s="2"/>
      <c r="AG29" s="2"/>
      <c r="AH29" s="12" t="e">
        <f>SUM(AG29/AF29)</f>
        <v>#DIV/0!</v>
      </c>
      <c r="AI29" s="2"/>
      <c r="AJ29" s="2"/>
      <c r="AK29" s="11" t="e">
        <f>SUM(AJ29/AI29)</f>
        <v>#DIV/0!</v>
      </c>
      <c r="AL29" s="2"/>
      <c r="AM29" s="2"/>
      <c r="AN29" s="12" t="e">
        <f>SUM(AM29/AL29)</f>
        <v>#DIV/0!</v>
      </c>
      <c r="AO29" s="2"/>
      <c r="AP29" s="2"/>
      <c r="AQ29" s="12" t="e">
        <f>SUM(AP29/AO29)</f>
        <v>#DIV/0!</v>
      </c>
      <c r="AR29" s="2"/>
      <c r="AS29" s="2"/>
      <c r="AT29" s="12" t="e">
        <f>SUM(AS29/AR29)</f>
        <v>#DIV/0!</v>
      </c>
      <c r="AU29" s="2"/>
      <c r="AV29" s="2"/>
      <c r="AW29" s="12" t="e">
        <f>SUM(AV29/AU29)</f>
        <v>#DIV/0!</v>
      </c>
      <c r="AX29" s="2"/>
      <c r="AY29" s="2"/>
      <c r="AZ29" s="12" t="e">
        <f>SUM(AY29/AX29)</f>
        <v>#DIV/0!</v>
      </c>
      <c r="BA29" s="2"/>
      <c r="BB29" s="2"/>
      <c r="BC29" s="12" t="e">
        <f>SUM(BB29/BA29)</f>
        <v>#DIV/0!</v>
      </c>
      <c r="BD29" s="2"/>
      <c r="BE29" s="2"/>
      <c r="BF29" s="12" t="e">
        <f>SUM(BE29/BD29)</f>
        <v>#DIV/0!</v>
      </c>
      <c r="BG29" s="2"/>
      <c r="BH29" s="2"/>
      <c r="BI29" s="12" t="e">
        <f>SUM(BH29/BG29)</f>
        <v>#DIV/0!</v>
      </c>
      <c r="BJ29" s="2"/>
      <c r="BK29" s="2"/>
      <c r="BL29" s="12" t="e">
        <f>SUM(BK29/BJ29)</f>
        <v>#DIV/0!</v>
      </c>
      <c r="BM29" s="2"/>
      <c r="BN29" s="2"/>
      <c r="BO29" s="12" t="e">
        <f>SUM(BN29/BM29)</f>
        <v>#DIV/0!</v>
      </c>
      <c r="BP29" s="2"/>
      <c r="BQ29" s="2"/>
      <c r="BR29" s="12" t="e">
        <f>SUM(BQ29/BP29)</f>
        <v>#DIV/0!</v>
      </c>
      <c r="BS29" s="2"/>
      <c r="BT29" s="2"/>
      <c r="BU29" s="12" t="e">
        <f>SUM(BT29/BS29)</f>
        <v>#DIV/0!</v>
      </c>
      <c r="BV29" s="2"/>
      <c r="BW29" s="2"/>
      <c r="BX29" s="12" t="e">
        <f>SUM(BW29/BV29)</f>
        <v>#DIV/0!</v>
      </c>
      <c r="BY29" s="2"/>
      <c r="BZ29" s="2"/>
      <c r="CA29" s="12" t="e">
        <f>SUM(BZ29/BY29)</f>
        <v>#DIV/0!</v>
      </c>
      <c r="CB29" s="1">
        <f t="shared" si="56"/>
        <v>0</v>
      </c>
      <c r="CC29" s="3">
        <f t="shared" si="56"/>
        <v>0</v>
      </c>
      <c r="CD29" s="19" t="e">
        <f>SUM(CC29/CB29)</f>
        <v>#DIV/0!</v>
      </c>
      <c r="CF29" s="23"/>
      <c r="CG29" s="23"/>
      <c r="CH29" s="23"/>
      <c r="CI29" s="23"/>
    </row>
    <row r="30" spans="1:87" ht="16.5" hidden="1" thickBot="1" x14ac:dyDescent="0.3">
      <c r="A30" s="7" t="s">
        <v>47</v>
      </c>
      <c r="B30" s="36"/>
      <c r="C30" s="24"/>
      <c r="D30" s="12" t="e">
        <f>SUM(C30/B30)</f>
        <v>#DIV/0!</v>
      </c>
      <c r="E30" s="24"/>
      <c r="F30" s="24"/>
      <c r="G30" s="12" t="e">
        <f>SUM(F30/E30)</f>
        <v>#DIV/0!</v>
      </c>
      <c r="H30" s="24"/>
      <c r="I30" s="24"/>
      <c r="J30" s="12" t="e">
        <f>SUM(I30/H30)</f>
        <v>#DIV/0!</v>
      </c>
      <c r="K30" s="24"/>
      <c r="L30" s="24"/>
      <c r="M30" s="12" t="e">
        <f>SUM(L30/K30)</f>
        <v>#DIV/0!</v>
      </c>
      <c r="N30" s="24"/>
      <c r="O30" s="24"/>
      <c r="P30" s="12" t="e">
        <f>SUM(O30/N30)</f>
        <v>#DIV/0!</v>
      </c>
      <c r="Q30" s="24"/>
      <c r="R30" s="24"/>
      <c r="S30" s="12" t="e">
        <f>SUM(R30/Q30)</f>
        <v>#DIV/0!</v>
      </c>
      <c r="T30" s="24"/>
      <c r="U30" s="24"/>
      <c r="V30" s="12" t="e">
        <f>SUM(U30/T30)</f>
        <v>#DIV/0!</v>
      </c>
      <c r="W30" s="24"/>
      <c r="X30" s="24"/>
      <c r="Y30" s="12" t="e">
        <f>SUM(X30/W30)</f>
        <v>#DIV/0!</v>
      </c>
      <c r="Z30" s="24"/>
      <c r="AA30" s="24"/>
      <c r="AB30" s="12" t="e">
        <f>SUM(AA30/Z30)</f>
        <v>#DIV/0!</v>
      </c>
      <c r="AC30" s="24"/>
      <c r="AD30" s="24"/>
      <c r="AE30" s="12" t="e">
        <f>SUM(AD30/AC30)</f>
        <v>#DIV/0!</v>
      </c>
      <c r="AF30" s="37"/>
      <c r="AG30" s="37"/>
      <c r="AH30" s="12" t="e">
        <f>SUM(AG30/AF30)</f>
        <v>#DIV/0!</v>
      </c>
      <c r="AI30" s="24"/>
      <c r="AJ30" s="24"/>
      <c r="AK30" s="11" t="e">
        <f>SUM(AJ30/AI30)</f>
        <v>#DIV/0!</v>
      </c>
      <c r="AL30" s="24"/>
      <c r="AM30" s="24"/>
      <c r="AN30" s="12" t="e">
        <f>SUM(AM30/AL30)</f>
        <v>#DIV/0!</v>
      </c>
      <c r="AO30" s="24"/>
      <c r="AP30" s="24"/>
      <c r="AQ30" s="12" t="e">
        <f>SUM(AP30/AO30)</f>
        <v>#DIV/0!</v>
      </c>
      <c r="AR30" s="24"/>
      <c r="AS30" s="24"/>
      <c r="AT30" s="12" t="e">
        <f>SUM(AS30/AR30)</f>
        <v>#DIV/0!</v>
      </c>
      <c r="AU30" s="24"/>
      <c r="AV30" s="24"/>
      <c r="AW30" s="12" t="e">
        <f>SUM(AV30/AU30)</f>
        <v>#DIV/0!</v>
      </c>
      <c r="AX30" s="24"/>
      <c r="AY30" s="24"/>
      <c r="AZ30" s="12" t="e">
        <f>SUM(AY30/AX30)</f>
        <v>#DIV/0!</v>
      </c>
      <c r="BA30" s="24"/>
      <c r="BB30" s="24"/>
      <c r="BC30" s="12" t="e">
        <f>SUM(BB30/BA30)</f>
        <v>#DIV/0!</v>
      </c>
      <c r="BD30" s="24"/>
      <c r="BE30" s="24"/>
      <c r="BF30" s="12" t="e">
        <f>SUM(BE30/BD30)</f>
        <v>#DIV/0!</v>
      </c>
      <c r="BG30" s="24"/>
      <c r="BH30" s="24"/>
      <c r="BI30" s="12" t="e">
        <f>SUM(BH30/BG30)</f>
        <v>#DIV/0!</v>
      </c>
      <c r="BJ30" s="24"/>
      <c r="BK30" s="24"/>
      <c r="BL30" s="12" t="e">
        <f>SUM(BK30/BJ30)</f>
        <v>#DIV/0!</v>
      </c>
      <c r="BM30" s="24"/>
      <c r="BN30" s="24"/>
      <c r="BO30" s="12" t="e">
        <f>SUM(BN30/BM30)</f>
        <v>#DIV/0!</v>
      </c>
      <c r="BP30" s="24"/>
      <c r="BQ30" s="24"/>
      <c r="BR30" s="12" t="e">
        <f>SUM(BQ30/BP30)</f>
        <v>#DIV/0!</v>
      </c>
      <c r="BS30" s="24"/>
      <c r="BT30" s="24"/>
      <c r="BU30" s="12" t="e">
        <f>SUM(BT30/BS30)</f>
        <v>#DIV/0!</v>
      </c>
      <c r="BV30" s="24"/>
      <c r="BW30" s="24"/>
      <c r="BX30" s="12" t="e">
        <f>SUM(BW30/BV30)</f>
        <v>#DIV/0!</v>
      </c>
      <c r="BY30" s="24"/>
      <c r="BZ30" s="24"/>
      <c r="CA30" s="12" t="e">
        <f>SUM(BZ30/BY30)</f>
        <v>#DIV/0!</v>
      </c>
      <c r="CB30" s="3">
        <f t="shared" si="56"/>
        <v>0</v>
      </c>
      <c r="CC30" s="3">
        <f t="shared" si="56"/>
        <v>0</v>
      </c>
      <c r="CD30" s="19" t="e">
        <f>SUM(CC30/CB30)</f>
        <v>#DIV/0!</v>
      </c>
      <c r="CF30" s="27"/>
      <c r="CG30" s="27"/>
      <c r="CH30" s="23"/>
      <c r="CI30" s="23"/>
    </row>
    <row r="31" spans="1:87" ht="32.25" hidden="1" thickBot="1" x14ac:dyDescent="0.3">
      <c r="A31" s="7" t="s">
        <v>48</v>
      </c>
      <c r="B31" s="36" t="e">
        <f>(B30+B29)/B26*100</f>
        <v>#DIV/0!</v>
      </c>
      <c r="C31" s="24" t="e">
        <f>(C30+C29)/C26*100</f>
        <v>#DIV/0!</v>
      </c>
      <c r="D31" s="12"/>
      <c r="E31" s="24" t="e">
        <f>(E30+E29)/E26*100</f>
        <v>#DIV/0!</v>
      </c>
      <c r="F31" s="24" t="e">
        <f>(F30+F29)/F26*100</f>
        <v>#DIV/0!</v>
      </c>
      <c r="G31" s="12"/>
      <c r="H31" s="24" t="e">
        <f>(H30+H29)/H26*100</f>
        <v>#DIV/0!</v>
      </c>
      <c r="I31" s="24" t="e">
        <f>(I30+I29)/I26*100</f>
        <v>#DIV/0!</v>
      </c>
      <c r="J31" s="12"/>
      <c r="K31" s="24" t="e">
        <f>(K30+K29)/K26*100</f>
        <v>#DIV/0!</v>
      </c>
      <c r="L31" s="24" t="e">
        <f>(L30+L29)/L26*100</f>
        <v>#DIV/0!</v>
      </c>
      <c r="M31" s="12"/>
      <c r="N31" s="24" t="e">
        <f>(N30+N29)/N26*100</f>
        <v>#DIV/0!</v>
      </c>
      <c r="O31" s="24" t="e">
        <f>(O30+O29)/O26*100</f>
        <v>#DIV/0!</v>
      </c>
      <c r="P31" s="12"/>
      <c r="Q31" s="24" t="e">
        <f>(Q30+Q29)/Q26*100</f>
        <v>#DIV/0!</v>
      </c>
      <c r="R31" s="24" t="e">
        <f>(R30+R29)/R26*100</f>
        <v>#DIV/0!</v>
      </c>
      <c r="S31" s="12"/>
      <c r="T31" s="24" t="e">
        <f>(T30+T29)/T26*100</f>
        <v>#DIV/0!</v>
      </c>
      <c r="U31" s="24" t="e">
        <f>(U30+U29)/U26*100</f>
        <v>#DIV/0!</v>
      </c>
      <c r="V31" s="12"/>
      <c r="W31" s="24">
        <f>(W30+W29)/W26*100</f>
        <v>0</v>
      </c>
      <c r="X31" s="24" t="e">
        <f>(X30+X29)/X26*100</f>
        <v>#DIV/0!</v>
      </c>
      <c r="Y31" s="12"/>
      <c r="Z31" s="24" t="e">
        <f>(Z30+Z29)/Z26*100</f>
        <v>#DIV/0!</v>
      </c>
      <c r="AA31" s="24" t="e">
        <f>(AA30+AA29)/AA26*100</f>
        <v>#DIV/0!</v>
      </c>
      <c r="AB31" s="12"/>
      <c r="AC31" s="24" t="e">
        <f>(AC30+AC29)/AC26*100</f>
        <v>#DIV/0!</v>
      </c>
      <c r="AD31" s="24" t="e">
        <f>(AD30+AD29)/AD26*100</f>
        <v>#DIV/0!</v>
      </c>
      <c r="AE31" s="12"/>
      <c r="AF31" s="24" t="e">
        <f>(AF30+AF29)/AF26*100</f>
        <v>#DIV/0!</v>
      </c>
      <c r="AG31" s="24" t="e">
        <f>(AG30+AG29)/AG26*100</f>
        <v>#DIV/0!</v>
      </c>
      <c r="AH31" s="12"/>
      <c r="AI31" s="24" t="e">
        <f>(AI30+AI29)/AI26*100</f>
        <v>#DIV/0!</v>
      </c>
      <c r="AJ31" s="24" t="e">
        <f>(AJ30+AJ29)/AJ26*100</f>
        <v>#DIV/0!</v>
      </c>
      <c r="AK31" s="11"/>
      <c r="AL31" s="24" t="e">
        <f>(AL30+AL29)/AL26*100</f>
        <v>#DIV/0!</v>
      </c>
      <c r="AM31" s="24" t="e">
        <f>(AM30+AM29)/AM26*100</f>
        <v>#DIV/0!</v>
      </c>
      <c r="AN31" s="12"/>
      <c r="AO31" s="24" t="e">
        <f>(AO30+AO29)/AO26*100</f>
        <v>#DIV/0!</v>
      </c>
      <c r="AP31" s="24" t="e">
        <f>(AP30+AP29)/AP26*100</f>
        <v>#DIV/0!</v>
      </c>
      <c r="AQ31" s="12"/>
      <c r="AR31" s="24" t="e">
        <f>(AR30+AR29)/AR26*100</f>
        <v>#DIV/0!</v>
      </c>
      <c r="AS31" s="24" t="e">
        <f>(AS30+AS29)/AS26*100</f>
        <v>#DIV/0!</v>
      </c>
      <c r="AT31" s="12"/>
      <c r="AU31" s="24" t="e">
        <f>(AU30+AU29)/AU26*100</f>
        <v>#DIV/0!</v>
      </c>
      <c r="AV31" s="24" t="e">
        <f>(AV30+AV29)/AV26*100</f>
        <v>#DIV/0!</v>
      </c>
      <c r="AW31" s="12"/>
      <c r="AX31" s="24" t="e">
        <f>(AX30+AX29)/AX26*100</f>
        <v>#DIV/0!</v>
      </c>
      <c r="AY31" s="24" t="e">
        <f>(AY30+AY29)/AY26*100</f>
        <v>#DIV/0!</v>
      </c>
      <c r="AZ31" s="12"/>
      <c r="BA31" s="24" t="e">
        <f>(BA30+BA29)/BA26*100</f>
        <v>#DIV/0!</v>
      </c>
      <c r="BB31" s="24" t="e">
        <f>(BB30+BB29)/BB26*100</f>
        <v>#DIV/0!</v>
      </c>
      <c r="BC31" s="12"/>
      <c r="BD31" s="24" t="e">
        <f>(BD30+BD29)/BD26*100</f>
        <v>#DIV/0!</v>
      </c>
      <c r="BE31" s="24" t="e">
        <f>(BE30+BE29)/BE26*100</f>
        <v>#DIV/0!</v>
      </c>
      <c r="BF31" s="12" t="e">
        <f>SUM(BE31/BD31)</f>
        <v>#DIV/0!</v>
      </c>
      <c r="BG31" s="24" t="e">
        <f>(BG30+BG29)/BG26*100</f>
        <v>#DIV/0!</v>
      </c>
      <c r="BH31" s="24">
        <f>(BH30+BH29)/BH26*100</f>
        <v>0</v>
      </c>
      <c r="BI31" s="12"/>
      <c r="BJ31" s="24" t="e">
        <f>(BJ30+BJ29)/BJ26*100</f>
        <v>#DIV/0!</v>
      </c>
      <c r="BK31" s="24" t="e">
        <f>(BK30+BK29)/BK26*100</f>
        <v>#DIV/0!</v>
      </c>
      <c r="BL31" s="12"/>
      <c r="BM31" s="24" t="e">
        <f>(BM30+BM29)/BM26*100</f>
        <v>#DIV/0!</v>
      </c>
      <c r="BN31" s="24" t="e">
        <f>(BN30+BN29)/BN26*100</f>
        <v>#DIV/0!</v>
      </c>
      <c r="BO31" s="12"/>
      <c r="BP31" s="24" t="e">
        <f>(BP30+BP29)/BP26*100</f>
        <v>#DIV/0!</v>
      </c>
      <c r="BQ31" s="24" t="e">
        <f>(BQ30+BQ29)/BQ26*100</f>
        <v>#DIV/0!</v>
      </c>
      <c r="BR31" s="12"/>
      <c r="BS31" s="37" t="e">
        <f>(BS30+BS29)/BS26*100</f>
        <v>#DIV/0!</v>
      </c>
      <c r="BT31" s="37" t="e">
        <f>(BT30+BT29)/BT26*100</f>
        <v>#DIV/0!</v>
      </c>
      <c r="BU31" s="12"/>
      <c r="BV31" s="24">
        <f>(BV30+BV29)/BV26*100</f>
        <v>0</v>
      </c>
      <c r="BW31" s="24" t="e">
        <f>(BW30+BW29)/BW26*100</f>
        <v>#DIV/0!</v>
      </c>
      <c r="BX31" s="12"/>
      <c r="BY31" s="24" t="e">
        <f>(BY30+BY29)/BY26*100</f>
        <v>#DIV/0!</v>
      </c>
      <c r="BZ31" s="24" t="e">
        <f>(BZ30+BZ29)/BZ26*100</f>
        <v>#DIV/0!</v>
      </c>
      <c r="CA31" s="12"/>
      <c r="CB31" s="3">
        <f>(CB30+CB29)/CB26*100</f>
        <v>0</v>
      </c>
      <c r="CC31" s="3">
        <f>(CC30+CC29)/CC26*100</f>
        <v>0</v>
      </c>
      <c r="CD31" s="19"/>
      <c r="CF31" s="27"/>
      <c r="CG31" s="27"/>
      <c r="CH31" s="23"/>
      <c r="CI31" s="23"/>
    </row>
    <row r="32" spans="1:87" ht="15.75" hidden="1" x14ac:dyDescent="0.25">
      <c r="A32" s="8"/>
      <c r="B32" s="2"/>
      <c r="C32" s="2"/>
      <c r="D32" s="12"/>
      <c r="E32" s="2"/>
      <c r="F32" s="2"/>
      <c r="G32" s="12"/>
      <c r="H32" s="2"/>
      <c r="I32" s="2"/>
      <c r="J32" s="12"/>
      <c r="K32" s="2"/>
      <c r="L32" s="2"/>
      <c r="M32" s="12"/>
      <c r="N32" s="2"/>
      <c r="O32" s="2"/>
      <c r="P32" s="12"/>
      <c r="Q32" s="9"/>
      <c r="R32" s="2"/>
      <c r="S32" s="12"/>
      <c r="T32" s="2"/>
      <c r="U32" s="10"/>
      <c r="V32" s="12"/>
      <c r="W32" s="2"/>
      <c r="X32" s="2"/>
      <c r="Y32" s="2"/>
      <c r="Z32" s="2"/>
      <c r="AA32" s="2"/>
      <c r="AB32" s="12"/>
      <c r="AC32" s="2"/>
      <c r="AD32" s="2"/>
      <c r="AE32" s="12"/>
      <c r="AF32" s="2"/>
      <c r="AG32" s="2"/>
      <c r="AH32" s="12"/>
      <c r="AI32" s="2"/>
      <c r="AJ32" s="2"/>
      <c r="AK32" s="11"/>
      <c r="AL32" s="2"/>
      <c r="AM32" s="2"/>
      <c r="AN32" s="12"/>
      <c r="AO32" s="2"/>
      <c r="AP32" s="2"/>
      <c r="AQ32" s="12"/>
      <c r="AR32" s="2"/>
      <c r="AS32" s="2"/>
      <c r="AT32" s="12"/>
      <c r="AU32" s="2"/>
      <c r="AV32" s="2"/>
      <c r="AW32" s="12"/>
      <c r="AX32" s="2"/>
      <c r="AY32" s="2"/>
      <c r="AZ32" s="12"/>
      <c r="BA32" s="2"/>
      <c r="BB32" s="2"/>
      <c r="BC32" s="12"/>
      <c r="BD32" s="2"/>
      <c r="BE32" s="2"/>
      <c r="BF32" s="12"/>
      <c r="BG32" s="2"/>
      <c r="BH32" s="2"/>
      <c r="BI32" s="12"/>
      <c r="BJ32" s="2"/>
      <c r="BK32" s="2"/>
      <c r="BL32" s="12"/>
      <c r="BM32" s="2"/>
      <c r="BN32" s="2"/>
      <c r="BO32" s="12"/>
      <c r="BP32" s="2"/>
      <c r="BQ32" s="2"/>
      <c r="BR32" s="12"/>
      <c r="BS32" s="2"/>
      <c r="BT32" s="2"/>
      <c r="BU32" s="12"/>
      <c r="BV32" s="2"/>
      <c r="BW32" s="2"/>
      <c r="BX32" s="12"/>
      <c r="BY32" s="2"/>
      <c r="BZ32" s="2"/>
      <c r="CA32" s="12"/>
      <c r="CB32" s="2"/>
      <c r="CC32" s="3"/>
      <c r="CD32" s="19"/>
      <c r="CF32" s="23"/>
      <c r="CG32" s="23"/>
      <c r="CH32" s="23"/>
      <c r="CI32" s="23"/>
    </row>
    <row r="33" spans="2:87" x14ac:dyDescent="0.2">
      <c r="R33" s="33"/>
      <c r="S33" s="38"/>
      <c r="T33" s="33"/>
      <c r="AY33" s="33"/>
      <c r="AZ33" s="15"/>
      <c r="BE33" s="33"/>
      <c r="BF33" s="15"/>
      <c r="BG33" s="33"/>
      <c r="CF33" s="23"/>
      <c r="CG33" s="23"/>
      <c r="CH33" s="23"/>
      <c r="CI33" s="23"/>
    </row>
    <row r="34" spans="2:87" x14ac:dyDescent="0.2">
      <c r="B34" s="40"/>
      <c r="C34" s="40"/>
      <c r="E34" s="40"/>
      <c r="F34" s="40"/>
      <c r="H34" s="40"/>
      <c r="I34" s="40"/>
      <c r="K34" s="40"/>
      <c r="L34" s="40"/>
      <c r="N34" s="40"/>
      <c r="O34" s="40"/>
      <c r="Q34" s="40"/>
      <c r="R34" s="40"/>
      <c r="T34" s="40"/>
      <c r="U34" s="40"/>
      <c r="W34" s="40"/>
      <c r="X34" s="40"/>
      <c r="Z34" s="40"/>
      <c r="AA34" s="40"/>
      <c r="AC34" s="40"/>
      <c r="AD34" s="40"/>
      <c r="AF34" s="40"/>
      <c r="AG34" s="40"/>
      <c r="AI34" s="40"/>
      <c r="AJ34" s="40"/>
      <c r="AL34" s="40"/>
      <c r="AM34" s="40"/>
      <c r="AO34" s="40"/>
      <c r="AP34" s="40"/>
      <c r="AR34" s="40"/>
      <c r="AS34" s="40"/>
      <c r="AU34" s="40"/>
      <c r="AV34" s="40"/>
      <c r="AX34" s="40"/>
      <c r="AY34" s="40"/>
      <c r="AZ34" s="33"/>
      <c r="BA34" s="40"/>
      <c r="BB34" s="40"/>
      <c r="BD34" s="40"/>
      <c r="BE34" s="41"/>
      <c r="BF34" s="15"/>
      <c r="BG34" s="41"/>
      <c r="BH34" s="40"/>
      <c r="BJ34" s="40"/>
      <c r="BK34" s="40"/>
      <c r="BM34" s="40"/>
      <c r="BN34" s="40"/>
      <c r="BP34" s="40"/>
      <c r="BQ34" s="40"/>
      <c r="BS34" s="40"/>
      <c r="BT34" s="40"/>
      <c r="BV34" s="40"/>
      <c r="BW34" s="40"/>
      <c r="BY34" s="40"/>
      <c r="BZ34" s="40"/>
      <c r="CB34" s="40"/>
      <c r="CC34" s="40"/>
      <c r="CF34" s="23"/>
      <c r="CG34" s="23"/>
      <c r="CH34" s="23"/>
      <c r="CI34" s="23"/>
    </row>
    <row r="35" spans="2:87" x14ac:dyDescent="0.2">
      <c r="BE35" s="33"/>
      <c r="BF35" s="15"/>
      <c r="BG35" s="33"/>
      <c r="CF35" s="23"/>
      <c r="CG35" s="23"/>
      <c r="CH35" s="23"/>
      <c r="CI35" s="23"/>
    </row>
    <row r="36" spans="2:87" x14ac:dyDescent="0.2">
      <c r="BD36" s="40"/>
      <c r="BE36" s="41"/>
      <c r="BF36" s="15"/>
      <c r="BG36" s="33"/>
    </row>
    <row r="37" spans="2:87" x14ac:dyDescent="0.2">
      <c r="BE37" s="33"/>
      <c r="BF37" s="33"/>
      <c r="BG37" s="33"/>
    </row>
    <row r="38" spans="2:87" x14ac:dyDescent="0.2">
      <c r="BE38" s="33"/>
      <c r="BF38" s="33"/>
      <c r="BG38" s="33"/>
    </row>
  </sheetData>
  <mergeCells count="110">
    <mergeCell ref="A3:A5"/>
    <mergeCell ref="B3:D3"/>
    <mergeCell ref="E3:G3"/>
    <mergeCell ref="H3:J3"/>
    <mergeCell ref="AG4:AG5"/>
    <mergeCell ref="AE4:AE5"/>
    <mergeCell ref="T3:V3"/>
    <mergeCell ref="AD4:AD5"/>
    <mergeCell ref="X4:X5"/>
    <mergeCell ref="Y4:Y5"/>
    <mergeCell ref="Z3:AB3"/>
    <mergeCell ref="AC3:AE3"/>
    <mergeCell ref="W3:Y3"/>
    <mergeCell ref="Z4:Z5"/>
    <mergeCell ref="K4:K5"/>
    <mergeCell ref="B4:B5"/>
    <mergeCell ref="C4:C5"/>
    <mergeCell ref="D4:D5"/>
    <mergeCell ref="E4:E5"/>
    <mergeCell ref="F4:F5"/>
    <mergeCell ref="G4:G5"/>
    <mergeCell ref="I4:I5"/>
    <mergeCell ref="J4:J5"/>
    <mergeCell ref="H4:H5"/>
    <mergeCell ref="B2:CD2"/>
    <mergeCell ref="K3:M3"/>
    <mergeCell ref="N3:P3"/>
    <mergeCell ref="Q3:S3"/>
    <mergeCell ref="AF3:AH3"/>
    <mergeCell ref="AI3:AK3"/>
    <mergeCell ref="BS3:BU3"/>
    <mergeCell ref="AL3:AN3"/>
    <mergeCell ref="AO3:AQ3"/>
    <mergeCell ref="BG3:BI3"/>
    <mergeCell ref="BV3:BX3"/>
    <mergeCell ref="CB3:CD3"/>
    <mergeCell ref="BY3:CA3"/>
    <mergeCell ref="BP4:BP5"/>
    <mergeCell ref="BM4:BM5"/>
    <mergeCell ref="BN4:BN5"/>
    <mergeCell ref="BK4:BK5"/>
    <mergeCell ref="BL4:BL5"/>
    <mergeCell ref="BP3:BR3"/>
    <mergeCell ref="BQ4:BQ5"/>
    <mergeCell ref="BR4:BR5"/>
    <mergeCell ref="L4:L5"/>
    <mergeCell ref="M4:M5"/>
    <mergeCell ref="N4:N5"/>
    <mergeCell ref="W4:W5"/>
    <mergeCell ref="Q4:Q5"/>
    <mergeCell ref="R4:R5"/>
    <mergeCell ref="S4:S5"/>
    <mergeCell ref="T4:T5"/>
    <mergeCell ref="AT4:AT5"/>
    <mergeCell ref="AU4:AU5"/>
    <mergeCell ref="AW4:AW5"/>
    <mergeCell ref="AM4:AM5"/>
    <mergeCell ref="AH4:AH5"/>
    <mergeCell ref="AS4:AS5"/>
    <mergeCell ref="BJ3:BL3"/>
    <mergeCell ref="BM3:BO3"/>
    <mergeCell ref="BO4:BO5"/>
    <mergeCell ref="AR3:AT3"/>
    <mergeCell ref="AU3:AW3"/>
    <mergeCell ref="AX3:AZ3"/>
    <mergeCell ref="BA3:BC3"/>
    <mergeCell ref="BH4:BH5"/>
    <mergeCell ref="BE4:BE5"/>
    <mergeCell ref="AX4:AX5"/>
    <mergeCell ref="BA4:BA5"/>
    <mergeCell ref="BD3:BF3"/>
    <mergeCell ref="BI4:BI5"/>
    <mergeCell ref="BJ4:BJ5"/>
    <mergeCell ref="AZ4:AZ5"/>
    <mergeCell ref="O4:O5"/>
    <mergeCell ref="P4:P5"/>
    <mergeCell ref="AC4:AC5"/>
    <mergeCell ref="AA4:AA5"/>
    <mergeCell ref="AB4:AB5"/>
    <mergeCell ref="U4:U5"/>
    <mergeCell ref="V4:V5"/>
    <mergeCell ref="BG4:BG5"/>
    <mergeCell ref="BF4:BF5"/>
    <mergeCell ref="AI4:AI5"/>
    <mergeCell ref="BB4:BB5"/>
    <mergeCell ref="BC4:BC5"/>
    <mergeCell ref="BD4:BD5"/>
    <mergeCell ref="AV4:AV5"/>
    <mergeCell ref="AN4:AN5"/>
    <mergeCell ref="AY4:AY5"/>
    <mergeCell ref="AF4:AF5"/>
    <mergeCell ref="AQ4:AQ5"/>
    <mergeCell ref="AR4:AR5"/>
    <mergeCell ref="AO4:AO5"/>
    <mergeCell ref="AP4:AP5"/>
    <mergeCell ref="AJ4:AJ5"/>
    <mergeCell ref="AK4:AK5"/>
    <mergeCell ref="AL4:AL5"/>
    <mergeCell ref="CC4:CC5"/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  <mergeCell ref="BZ4:BZ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Normal="100" workbookViewId="0">
      <pane xSplit="1" ySplit="5" topLeftCell="B9" activePane="bottomRight" state="frozen"/>
      <selection pane="topRight" activeCell="B1" sqref="B1"/>
      <selection pane="bottomLeft" activeCell="A5" sqref="A5"/>
      <selection pane="bottomRight" activeCell="B6" sqref="B6:B11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8.71093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39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 x14ac:dyDescent="0.3">
      <c r="A2" s="20"/>
      <c r="B2" s="52" t="s">
        <v>79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 t="s">
        <v>0</v>
      </c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</row>
    <row r="3" spans="1:87" ht="15.75" x14ac:dyDescent="0.25">
      <c r="A3" s="53"/>
      <c r="B3" s="48" t="s">
        <v>1</v>
      </c>
      <c r="C3" s="49"/>
      <c r="D3" s="49"/>
      <c r="E3" s="48" t="s">
        <v>2</v>
      </c>
      <c r="F3" s="49"/>
      <c r="G3" s="49"/>
      <c r="H3" s="48" t="s">
        <v>3</v>
      </c>
      <c r="I3" s="49"/>
      <c r="J3" s="49"/>
      <c r="K3" s="48" t="s">
        <v>4</v>
      </c>
      <c r="L3" s="49"/>
      <c r="M3" s="49"/>
      <c r="N3" s="48" t="s">
        <v>5</v>
      </c>
      <c r="O3" s="49"/>
      <c r="P3" s="49"/>
      <c r="Q3" s="48" t="s">
        <v>6</v>
      </c>
      <c r="R3" s="49"/>
      <c r="S3" s="49"/>
      <c r="T3" s="48" t="s">
        <v>7</v>
      </c>
      <c r="U3" s="49"/>
      <c r="V3" s="49"/>
      <c r="W3" s="48" t="s">
        <v>8</v>
      </c>
      <c r="X3" s="49"/>
      <c r="Y3" s="49"/>
      <c r="Z3" s="48" t="s">
        <v>49</v>
      </c>
      <c r="AA3" s="49"/>
      <c r="AB3" s="49"/>
      <c r="AC3" s="48" t="s">
        <v>9</v>
      </c>
      <c r="AD3" s="49"/>
      <c r="AE3" s="49"/>
      <c r="AF3" s="48" t="s">
        <v>10</v>
      </c>
      <c r="AG3" s="49"/>
      <c r="AH3" s="49"/>
      <c r="AI3" s="48" t="s">
        <v>51</v>
      </c>
      <c r="AJ3" s="49"/>
      <c r="AK3" s="49"/>
      <c r="AL3" s="48" t="s">
        <v>11</v>
      </c>
      <c r="AM3" s="49"/>
      <c r="AN3" s="49"/>
      <c r="AO3" s="48" t="s">
        <v>12</v>
      </c>
      <c r="AP3" s="49"/>
      <c r="AQ3" s="49"/>
      <c r="AR3" s="48" t="s">
        <v>13</v>
      </c>
      <c r="AS3" s="49"/>
      <c r="AT3" s="49"/>
      <c r="AU3" s="48" t="s">
        <v>14</v>
      </c>
      <c r="AV3" s="49"/>
      <c r="AW3" s="49"/>
      <c r="AX3" s="48" t="s">
        <v>15</v>
      </c>
      <c r="AY3" s="49"/>
      <c r="AZ3" s="49"/>
      <c r="BA3" s="48" t="s">
        <v>16</v>
      </c>
      <c r="BB3" s="49"/>
      <c r="BC3" s="49"/>
      <c r="BD3" s="48" t="s">
        <v>17</v>
      </c>
      <c r="BE3" s="49"/>
      <c r="BF3" s="49"/>
      <c r="BG3" s="48" t="s">
        <v>18</v>
      </c>
      <c r="BH3" s="49"/>
      <c r="BI3" s="49"/>
      <c r="BJ3" s="48" t="s">
        <v>19</v>
      </c>
      <c r="BK3" s="49"/>
      <c r="BL3" s="49"/>
      <c r="BM3" s="48" t="s">
        <v>20</v>
      </c>
      <c r="BN3" s="49"/>
      <c r="BO3" s="49"/>
      <c r="BP3" s="48" t="s">
        <v>21</v>
      </c>
      <c r="BQ3" s="49"/>
      <c r="BR3" s="49"/>
      <c r="BS3" s="48" t="s">
        <v>22</v>
      </c>
      <c r="BT3" s="49"/>
      <c r="BU3" s="49"/>
      <c r="BV3" s="48" t="s">
        <v>23</v>
      </c>
      <c r="BW3" s="49"/>
      <c r="BX3" s="49"/>
      <c r="BY3" s="48" t="s">
        <v>24</v>
      </c>
      <c r="BZ3" s="49"/>
      <c r="CA3" s="49"/>
      <c r="CB3" s="48" t="s">
        <v>25</v>
      </c>
      <c r="CC3" s="49"/>
      <c r="CD3" s="49"/>
    </row>
    <row r="4" spans="1:87" ht="13.15" customHeight="1" x14ac:dyDescent="0.2">
      <c r="A4" s="49"/>
      <c r="B4" s="48" t="s">
        <v>26</v>
      </c>
      <c r="C4" s="48" t="s">
        <v>65</v>
      </c>
      <c r="D4" s="50" t="s">
        <v>27</v>
      </c>
      <c r="E4" s="48" t="s">
        <v>26</v>
      </c>
      <c r="F4" s="48" t="s">
        <v>65</v>
      </c>
      <c r="G4" s="50" t="s">
        <v>27</v>
      </c>
      <c r="H4" s="48" t="s">
        <v>26</v>
      </c>
      <c r="I4" s="48" t="s">
        <v>65</v>
      </c>
      <c r="J4" s="50" t="s">
        <v>27</v>
      </c>
      <c r="K4" s="48" t="s">
        <v>26</v>
      </c>
      <c r="L4" s="48" t="s">
        <v>65</v>
      </c>
      <c r="M4" s="50" t="s">
        <v>27</v>
      </c>
      <c r="N4" s="48" t="s">
        <v>26</v>
      </c>
      <c r="O4" s="48" t="s">
        <v>65</v>
      </c>
      <c r="P4" s="50" t="s">
        <v>27</v>
      </c>
      <c r="Q4" s="48" t="s">
        <v>26</v>
      </c>
      <c r="R4" s="48" t="s">
        <v>65</v>
      </c>
      <c r="S4" s="50" t="s">
        <v>27</v>
      </c>
      <c r="T4" s="48" t="s">
        <v>26</v>
      </c>
      <c r="U4" s="48" t="s">
        <v>65</v>
      </c>
      <c r="V4" s="50" t="s">
        <v>27</v>
      </c>
      <c r="W4" s="48" t="s">
        <v>26</v>
      </c>
      <c r="X4" s="48" t="s">
        <v>65</v>
      </c>
      <c r="Y4" s="50" t="s">
        <v>27</v>
      </c>
      <c r="Z4" s="48" t="s">
        <v>26</v>
      </c>
      <c r="AA4" s="48" t="s">
        <v>65</v>
      </c>
      <c r="AB4" s="50" t="s">
        <v>27</v>
      </c>
      <c r="AC4" s="48" t="s">
        <v>26</v>
      </c>
      <c r="AD4" s="48" t="s">
        <v>65</v>
      </c>
      <c r="AE4" s="50" t="s">
        <v>27</v>
      </c>
      <c r="AF4" s="48" t="s">
        <v>26</v>
      </c>
      <c r="AG4" s="48" t="s">
        <v>65</v>
      </c>
      <c r="AH4" s="50" t="s">
        <v>27</v>
      </c>
      <c r="AI4" s="48" t="s">
        <v>26</v>
      </c>
      <c r="AJ4" s="48" t="s">
        <v>65</v>
      </c>
      <c r="AK4" s="50" t="s">
        <v>27</v>
      </c>
      <c r="AL4" s="48" t="s">
        <v>26</v>
      </c>
      <c r="AM4" s="48" t="s">
        <v>65</v>
      </c>
      <c r="AN4" s="50" t="s">
        <v>27</v>
      </c>
      <c r="AO4" s="48" t="s">
        <v>26</v>
      </c>
      <c r="AP4" s="48" t="s">
        <v>65</v>
      </c>
      <c r="AQ4" s="50" t="s">
        <v>27</v>
      </c>
      <c r="AR4" s="48" t="s">
        <v>26</v>
      </c>
      <c r="AS4" s="48" t="s">
        <v>65</v>
      </c>
      <c r="AT4" s="50" t="s">
        <v>27</v>
      </c>
      <c r="AU4" s="48" t="s">
        <v>26</v>
      </c>
      <c r="AV4" s="48" t="s">
        <v>65</v>
      </c>
      <c r="AW4" s="50" t="s">
        <v>27</v>
      </c>
      <c r="AX4" s="48" t="s">
        <v>26</v>
      </c>
      <c r="AY4" s="48" t="s">
        <v>65</v>
      </c>
      <c r="AZ4" s="50" t="s">
        <v>27</v>
      </c>
      <c r="BA4" s="48" t="s">
        <v>26</v>
      </c>
      <c r="BB4" s="48" t="s">
        <v>65</v>
      </c>
      <c r="BC4" s="50" t="s">
        <v>27</v>
      </c>
      <c r="BD4" s="48" t="s">
        <v>26</v>
      </c>
      <c r="BE4" s="48" t="s">
        <v>65</v>
      </c>
      <c r="BF4" s="50" t="s">
        <v>27</v>
      </c>
      <c r="BG4" s="48" t="s">
        <v>26</v>
      </c>
      <c r="BH4" s="48" t="s">
        <v>65</v>
      </c>
      <c r="BI4" s="50" t="s">
        <v>27</v>
      </c>
      <c r="BJ4" s="48" t="s">
        <v>26</v>
      </c>
      <c r="BK4" s="48" t="s">
        <v>65</v>
      </c>
      <c r="BL4" s="50" t="s">
        <v>27</v>
      </c>
      <c r="BM4" s="48" t="s">
        <v>26</v>
      </c>
      <c r="BN4" s="48" t="s">
        <v>65</v>
      </c>
      <c r="BO4" s="50" t="s">
        <v>27</v>
      </c>
      <c r="BP4" s="48" t="s">
        <v>26</v>
      </c>
      <c r="BQ4" s="48" t="s">
        <v>65</v>
      </c>
      <c r="BR4" s="50" t="s">
        <v>27</v>
      </c>
      <c r="BS4" s="48" t="s">
        <v>26</v>
      </c>
      <c r="BT4" s="48" t="s">
        <v>65</v>
      </c>
      <c r="BU4" s="50" t="s">
        <v>27</v>
      </c>
      <c r="BV4" s="48" t="s">
        <v>26</v>
      </c>
      <c r="BW4" s="48" t="s">
        <v>65</v>
      </c>
      <c r="BX4" s="50" t="s">
        <v>27</v>
      </c>
      <c r="BY4" s="48" t="s">
        <v>26</v>
      </c>
      <c r="BZ4" s="48" t="s">
        <v>65</v>
      </c>
      <c r="CA4" s="50" t="s">
        <v>27</v>
      </c>
      <c r="CB4" s="48" t="s">
        <v>26</v>
      </c>
      <c r="CC4" s="48" t="s">
        <v>65</v>
      </c>
      <c r="CD4" s="50" t="s">
        <v>27</v>
      </c>
    </row>
    <row r="5" spans="1:87" ht="18" customHeight="1" x14ac:dyDescent="0.2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51"/>
      <c r="CF5" s="23"/>
      <c r="CG5" s="23"/>
      <c r="CH5" s="23"/>
      <c r="CI5" s="23"/>
    </row>
    <row r="6" spans="1:87" ht="15.75" x14ac:dyDescent="0.2">
      <c r="A6" s="5" t="s">
        <v>28</v>
      </c>
      <c r="B6" s="24">
        <v>390463093.69</v>
      </c>
      <c r="C6" s="24">
        <v>218383574</v>
      </c>
      <c r="D6" s="25">
        <f>IF(B6&gt;0,C6/B6,0)</f>
        <v>0.55929376560587585</v>
      </c>
      <c r="E6" s="26">
        <v>57863756.32</v>
      </c>
      <c r="F6" s="26">
        <v>48127913.439999998</v>
      </c>
      <c r="G6" s="25">
        <f t="shared" ref="G6:G27" si="0">IF(E6&gt;0,F6/E6,0)</f>
        <v>0.83174540508295847</v>
      </c>
      <c r="H6" s="26">
        <v>1277682235.27</v>
      </c>
      <c r="I6" s="26">
        <v>1213810030.71</v>
      </c>
      <c r="J6" s="25">
        <f t="shared" ref="J6:J27" si="1">IF(H6&gt;0,I6/H6,0)</f>
        <v>0.95000931937783228</v>
      </c>
      <c r="K6" s="26">
        <v>632862004</v>
      </c>
      <c r="L6" s="26">
        <v>459578073.56999999</v>
      </c>
      <c r="M6" s="25">
        <f t="shared" ref="M6:M27" si="2">IF(K6&gt;0,L6/K6,0)</f>
        <v>0.72619002352051454</v>
      </c>
      <c r="N6" s="26">
        <v>150201755.18000001</v>
      </c>
      <c r="O6" s="26">
        <v>116017977.58</v>
      </c>
      <c r="P6" s="25">
        <f t="shared" ref="P6:P27" si="3">IF(N6&gt;0,O6/N6,0)</f>
        <v>0.77241426001291014</v>
      </c>
      <c r="Q6" s="26">
        <v>108166357</v>
      </c>
      <c r="R6" s="26">
        <v>87529025.019999996</v>
      </c>
      <c r="S6" s="25">
        <f t="shared" ref="S6:S27" si="4">IF(Q6&gt;0,R6/Q6,0)</f>
        <v>0.80920747862480014</v>
      </c>
      <c r="T6" s="26">
        <v>709789759.67999995</v>
      </c>
      <c r="U6" s="26">
        <v>593489013.80999994</v>
      </c>
      <c r="V6" s="25">
        <f t="shared" ref="V6:V27" si="5">IF(T6&gt;0,U6/T6,0)</f>
        <v>0.83614761373504065</v>
      </c>
      <c r="W6" s="26">
        <v>94927271.450000003</v>
      </c>
      <c r="X6" s="26">
        <v>74812113.569999993</v>
      </c>
      <c r="Y6" s="25">
        <f t="shared" ref="Y6:Y27" si="6">IF(W6&gt;0,X6/W6,0)</f>
        <v>0.78809927249836687</v>
      </c>
      <c r="Z6" s="26">
        <v>583861455</v>
      </c>
      <c r="AA6" s="26">
        <v>481014848.69999999</v>
      </c>
      <c r="AB6" s="25">
        <f t="shared" ref="AB6:AB27" si="7">IF(Z6&gt;0,AA6/Z6,0)</f>
        <v>0.82385100879796902</v>
      </c>
      <c r="AC6" s="26">
        <v>417100447</v>
      </c>
      <c r="AD6" s="26">
        <v>350082694.56</v>
      </c>
      <c r="AE6" s="25">
        <f t="shared" ref="AE6:AE27" si="8">IF(AC6&gt;0,AD6/AC6,0)</f>
        <v>0.83932466886087997</v>
      </c>
      <c r="AF6" s="26">
        <v>69420928</v>
      </c>
      <c r="AG6" s="26">
        <v>57676126.18</v>
      </c>
      <c r="AH6" s="25">
        <f t="shared" ref="AH6:AH27" si="9">IF(AF6&gt;0,AG6/AF6,0)</f>
        <v>0.83081756239271243</v>
      </c>
      <c r="AI6" s="26">
        <v>488675633.5</v>
      </c>
      <c r="AJ6" s="26">
        <v>439219143.50999999</v>
      </c>
      <c r="AK6" s="11">
        <f t="shared" ref="AK6:AK27" si="10">IF(AI6&gt;0,AJ6/AI6,0)</f>
        <v>0.89879485163648942</v>
      </c>
      <c r="AL6" s="26">
        <v>696970283.12</v>
      </c>
      <c r="AM6" s="26">
        <v>585741671.78999996</v>
      </c>
      <c r="AN6" s="12">
        <f t="shared" ref="AN6:AN27" si="11">IF(AL6&gt;0,AM6/AL6,0)</f>
        <v>0.84041125708820297</v>
      </c>
      <c r="AO6" s="26">
        <v>221839814.40000001</v>
      </c>
      <c r="AP6" s="26">
        <v>170789633.13</v>
      </c>
      <c r="AQ6" s="12">
        <f t="shared" ref="AQ6:AQ27" si="12">IF(AO6&gt;0,AP6/AO6,0)</f>
        <v>0.76987818256126339</v>
      </c>
      <c r="AR6" s="26">
        <v>136843478</v>
      </c>
      <c r="AS6" s="26">
        <v>119476576.52</v>
      </c>
      <c r="AT6" s="12">
        <f t="shared" ref="AT6:AT27" si="13">IF(AR6&gt;0,AS6/AR6,0)</f>
        <v>0.87308930075571445</v>
      </c>
      <c r="AU6" s="26">
        <v>124377952.59</v>
      </c>
      <c r="AV6" s="26">
        <v>105484924.09999999</v>
      </c>
      <c r="AW6" s="12">
        <f t="shared" ref="AW6:AW27" si="14">IF(AU6&gt;0,AV6/AU6,0)</f>
        <v>0.84809985936752741</v>
      </c>
      <c r="AX6" s="26">
        <v>187241917.40000001</v>
      </c>
      <c r="AY6" s="26">
        <v>158921513.62</v>
      </c>
      <c r="AZ6" s="12">
        <f t="shared" ref="AZ6:AZ27" si="15">IF(AX6&gt;0,AY6/AX6,0)</f>
        <v>0.84874965940719427</v>
      </c>
      <c r="BA6" s="26">
        <v>110022634.81</v>
      </c>
      <c r="BB6" s="26">
        <v>93680479.129999995</v>
      </c>
      <c r="BC6" s="12">
        <f t="shared" ref="BC6:BC27" si="16">IF(BA6&gt;0,BB6/BA6,0)</f>
        <v>0.85146551245367319</v>
      </c>
      <c r="BD6" s="26">
        <v>338552210.95999998</v>
      </c>
      <c r="BE6" s="26">
        <v>274985810.10000002</v>
      </c>
      <c r="BF6" s="12">
        <f t="shared" ref="BF6:BF27" si="17">IF(BD6&gt;0,BE6/BD6,0)</f>
        <v>0.81224047930524268</v>
      </c>
      <c r="BG6" s="26">
        <v>272098189</v>
      </c>
      <c r="BH6" s="26">
        <v>218642601.19999999</v>
      </c>
      <c r="BI6" s="12">
        <f t="shared" ref="BI6:BI27" si="18">IF(BG6&gt;0,BH6/BG6,0)</f>
        <v>0.80354302247855092</v>
      </c>
      <c r="BJ6" s="26">
        <v>80010885</v>
      </c>
      <c r="BK6" s="26">
        <v>66342718.140000001</v>
      </c>
      <c r="BL6" s="12">
        <f t="shared" ref="BL6:BL27" si="19">IF(BJ6&gt;0,BK6/BJ6,0)</f>
        <v>0.82917115764936233</v>
      </c>
      <c r="BM6" s="26">
        <v>299781964.35000002</v>
      </c>
      <c r="BN6" s="26">
        <v>248148589.75</v>
      </c>
      <c r="BO6" s="12">
        <f t="shared" ref="BO6:BO27" si="20">IF(BM6&gt;0,BN6/BM6,0)</f>
        <v>0.82776357239517828</v>
      </c>
      <c r="BP6" s="26">
        <v>110338221.79000001</v>
      </c>
      <c r="BQ6" s="26">
        <v>103789401.73999999</v>
      </c>
      <c r="BR6" s="12">
        <f t="shared" ref="BR6:BR27" si="21">IF(BP6&gt;0,BQ6/BP6,0)</f>
        <v>0.94064776517366777</v>
      </c>
      <c r="BS6" s="26">
        <v>179888577.19999999</v>
      </c>
      <c r="BT6" s="26">
        <v>155503874.77000001</v>
      </c>
      <c r="BU6" s="12">
        <f t="shared" ref="BU6:BU27" si="22">IF(BS6&gt;0,BT6/BS6,0)</f>
        <v>0.86444552061307878</v>
      </c>
      <c r="BV6" s="26">
        <v>1880472000</v>
      </c>
      <c r="BW6" s="26">
        <v>1620545224.5899999</v>
      </c>
      <c r="BX6" s="25">
        <f t="shared" ref="BX6:BX27" si="23">IF(BV6&gt;0,BW6/BV6,0)</f>
        <v>0.86177578001161403</v>
      </c>
      <c r="BY6" s="24">
        <v>4667459981</v>
      </c>
      <c r="BZ6" s="24">
        <v>3958366981.0100002</v>
      </c>
      <c r="CA6" s="12">
        <f t="shared" ref="CA6:CA27" si="24">IF(BY6&gt;0,BZ6/BY6,0)</f>
        <v>0.84807732623814014</v>
      </c>
      <c r="CB6" s="3">
        <f>B6+E6+H6+K6+N6+Q6+T6+W6+Z6+AC6+AF6+AI6+AL6+AO6+AR6+AU6+AX6+BA6+BD6+BG6+BJ6+BM6+BP6+BS6+BV6+BY6</f>
        <v>14286912805.709999</v>
      </c>
      <c r="CC6" s="3">
        <f>C6+F6+I6+L6+O6+R6+U6+X6+AA6+AD6+AG6+AJ6+AM6+AP6+AS6+AV6+AY6+BB6+BE6+BH6+BK6+BN6+BQ6+BT6+BW6+BZ6</f>
        <v>12020160534.240002</v>
      </c>
      <c r="CD6" s="19">
        <f t="shared" ref="CD6:CD27" si="25">IF(CB6&gt;0,CC6/CB6,0)</f>
        <v>0.84134065194518071</v>
      </c>
      <c r="CF6" s="27"/>
      <c r="CG6" s="27"/>
      <c r="CH6" s="23"/>
      <c r="CI6" s="23"/>
    </row>
    <row r="7" spans="1:87" ht="31.5" x14ac:dyDescent="0.2">
      <c r="A7" s="5" t="s">
        <v>29</v>
      </c>
      <c r="B7" s="24">
        <v>216067.71</v>
      </c>
      <c r="C7" s="24">
        <v>216067.71</v>
      </c>
      <c r="D7" s="25">
        <f t="shared" ref="D7:D27" si="26">IF(B7&gt;0,C7/B7,0)</f>
        <v>1</v>
      </c>
      <c r="E7" s="26">
        <v>42381348</v>
      </c>
      <c r="F7" s="26">
        <v>38854569</v>
      </c>
      <c r="G7" s="25">
        <f t="shared" si="0"/>
        <v>0.91678464309346652</v>
      </c>
      <c r="H7" s="26">
        <v>132000</v>
      </c>
      <c r="I7" s="26">
        <v>132000</v>
      </c>
      <c r="J7" s="25">
        <f t="shared" si="1"/>
        <v>1</v>
      </c>
      <c r="K7" s="26">
        <v>91000</v>
      </c>
      <c r="L7" s="26">
        <v>91000</v>
      </c>
      <c r="M7" s="25">
        <f t="shared" si="2"/>
        <v>1</v>
      </c>
      <c r="N7" s="26">
        <v>45656088</v>
      </c>
      <c r="O7" s="26">
        <v>41856414</v>
      </c>
      <c r="P7" s="25">
        <f t="shared" si="3"/>
        <v>0.91677618108673697</v>
      </c>
      <c r="Q7" s="26">
        <v>65134899.170000002</v>
      </c>
      <c r="R7" s="26">
        <v>59725211.170000002</v>
      </c>
      <c r="S7" s="25">
        <f t="shared" si="4"/>
        <v>0.91694639787679888</v>
      </c>
      <c r="T7" s="26">
        <v>67000</v>
      </c>
      <c r="U7" s="26">
        <v>67000</v>
      </c>
      <c r="V7" s="25">
        <f t="shared" si="5"/>
        <v>1</v>
      </c>
      <c r="W7" s="26">
        <v>29336397.260000002</v>
      </c>
      <c r="X7" s="26">
        <v>26905140.260000002</v>
      </c>
      <c r="Y7" s="25">
        <f t="shared" si="6"/>
        <v>0.91712489511058659</v>
      </c>
      <c r="Z7" s="26">
        <v>166400</v>
      </c>
      <c r="AA7" s="26">
        <v>166400</v>
      </c>
      <c r="AB7" s="25">
        <f t="shared" si="7"/>
        <v>1</v>
      </c>
      <c r="AC7" s="26">
        <v>172150</v>
      </c>
      <c r="AD7" s="26">
        <v>172150</v>
      </c>
      <c r="AE7" s="25">
        <f t="shared" si="8"/>
        <v>1</v>
      </c>
      <c r="AF7" s="26">
        <v>77309871</v>
      </c>
      <c r="AG7" s="26">
        <v>70869879</v>
      </c>
      <c r="AH7" s="25">
        <f t="shared" si="9"/>
        <v>0.91669896849265209</v>
      </c>
      <c r="AI7" s="26">
        <v>79804.22</v>
      </c>
      <c r="AJ7" s="26">
        <v>79804.22</v>
      </c>
      <c r="AK7" s="11">
        <f t="shared" si="10"/>
        <v>1</v>
      </c>
      <c r="AL7" s="26">
        <v>372301.98</v>
      </c>
      <c r="AM7" s="26">
        <v>372301.98</v>
      </c>
      <c r="AN7" s="12">
        <f t="shared" si="11"/>
        <v>1</v>
      </c>
      <c r="AO7" s="26">
        <v>312654.99</v>
      </c>
      <c r="AP7" s="26">
        <v>312654.99</v>
      </c>
      <c r="AQ7" s="12">
        <f t="shared" si="12"/>
        <v>1</v>
      </c>
      <c r="AR7" s="26">
        <v>80317717</v>
      </c>
      <c r="AS7" s="26">
        <v>73624573</v>
      </c>
      <c r="AT7" s="12">
        <f t="shared" si="13"/>
        <v>0.91666665525365965</v>
      </c>
      <c r="AU7" s="26">
        <v>81144908.709999993</v>
      </c>
      <c r="AV7" s="26">
        <v>74419032.709999993</v>
      </c>
      <c r="AW7" s="12">
        <f t="shared" si="14"/>
        <v>0.91711277876918573</v>
      </c>
      <c r="AX7" s="26">
        <v>50438397.189999998</v>
      </c>
      <c r="AY7" s="26">
        <v>46244246.189999998</v>
      </c>
      <c r="AZ7" s="12">
        <f t="shared" si="15"/>
        <v>0.91684606899381138</v>
      </c>
      <c r="BA7" s="26">
        <v>40454586</v>
      </c>
      <c r="BB7" s="26">
        <v>40316320</v>
      </c>
      <c r="BC7" s="12">
        <f t="shared" si="16"/>
        <v>0.99658219218953326</v>
      </c>
      <c r="BD7" s="26">
        <v>4591469.22</v>
      </c>
      <c r="BE7" s="26">
        <v>4591469.22</v>
      </c>
      <c r="BF7" s="12">
        <f t="shared" si="17"/>
        <v>1</v>
      </c>
      <c r="BG7" s="26">
        <v>120332.55</v>
      </c>
      <c r="BH7" s="26">
        <v>120332.55</v>
      </c>
      <c r="BI7" s="25">
        <f t="shared" si="18"/>
        <v>1</v>
      </c>
      <c r="BJ7" s="26">
        <v>51499930</v>
      </c>
      <c r="BK7" s="26">
        <v>47216605</v>
      </c>
      <c r="BL7" s="12">
        <f t="shared" si="19"/>
        <v>0.91682852772809598</v>
      </c>
      <c r="BM7" s="26">
        <v>25967023.989999998</v>
      </c>
      <c r="BN7" s="26">
        <v>23841896.989999998</v>
      </c>
      <c r="BO7" s="25">
        <f t="shared" si="20"/>
        <v>0.91816054851651874</v>
      </c>
      <c r="BP7" s="26">
        <v>60216383.659999996</v>
      </c>
      <c r="BQ7" s="26">
        <v>55219919.659999996</v>
      </c>
      <c r="BR7" s="12">
        <f t="shared" si="21"/>
        <v>0.91702484114271032</v>
      </c>
      <c r="BS7" s="26">
        <v>17956606</v>
      </c>
      <c r="BT7" s="26">
        <v>16477474</v>
      </c>
      <c r="BU7" s="12">
        <f t="shared" si="22"/>
        <v>0.91762741800983993</v>
      </c>
      <c r="BV7" s="26">
        <v>52135656.5</v>
      </c>
      <c r="BW7" s="26">
        <v>52135656.5</v>
      </c>
      <c r="BX7" s="25">
        <f t="shared" si="23"/>
        <v>1</v>
      </c>
      <c r="BY7" s="24">
        <v>58151224.350000001</v>
      </c>
      <c r="BZ7" s="24">
        <v>58151224.350000001</v>
      </c>
      <c r="CA7" s="12">
        <f t="shared" si="24"/>
        <v>1</v>
      </c>
      <c r="CB7" s="3">
        <f>B7+E7+H7+K7+N7+Q7+T7+W7+Z7+AC7+AF7+AI7+AL7+AO7+AR7+AU7+AX7+BA7+BD7+BG7+BJ7+BM7+BP7+BS7+BV7+BY7</f>
        <v>784422217.5</v>
      </c>
      <c r="CC7" s="3">
        <f t="shared" ref="CC7:CC12" si="27">BZ7+BW7+BT7+BQ7+BN7+BK7+BH7+BE7+BB7+AY7+AV7+AS7+AP7+AM7+AJ7+AG7+AD7+AA7+X7+U7+R7+O7+L7+I7+F7+C7</f>
        <v>732179342.5</v>
      </c>
      <c r="CD7" s="19">
        <f t="shared" si="25"/>
        <v>0.93339954703666972</v>
      </c>
      <c r="CF7" s="27"/>
      <c r="CG7" s="27"/>
      <c r="CH7" s="23"/>
      <c r="CI7" s="23"/>
    </row>
    <row r="8" spans="1:87" ht="47.25" x14ac:dyDescent="0.2">
      <c r="A8" s="5" t="s">
        <v>30</v>
      </c>
      <c r="B8" s="24">
        <v>243068922.16</v>
      </c>
      <c r="C8" s="24">
        <v>140055794.37</v>
      </c>
      <c r="D8" s="25">
        <f t="shared" si="26"/>
        <v>0.57619786653683491</v>
      </c>
      <c r="E8" s="26">
        <v>37301016.969999999</v>
      </c>
      <c r="F8" s="26">
        <v>21468163.93</v>
      </c>
      <c r="G8" s="25">
        <f t="shared" si="0"/>
        <v>0.5755383009333539</v>
      </c>
      <c r="H8" s="26">
        <v>358311038.87</v>
      </c>
      <c r="I8" s="26">
        <v>243331694.49000001</v>
      </c>
      <c r="J8" s="25">
        <f t="shared" si="1"/>
        <v>0.67910744602619955</v>
      </c>
      <c r="K8" s="26">
        <v>344009006.06999999</v>
      </c>
      <c r="L8" s="26">
        <v>133657229.15000001</v>
      </c>
      <c r="M8" s="25">
        <f t="shared" si="2"/>
        <v>0.3885282849914779</v>
      </c>
      <c r="N8" s="26">
        <v>86914331.030000001</v>
      </c>
      <c r="O8" s="26">
        <v>73586013.409999996</v>
      </c>
      <c r="P8" s="25">
        <f t="shared" si="3"/>
        <v>0.84664994297201113</v>
      </c>
      <c r="Q8" s="26">
        <v>30501968.170000002</v>
      </c>
      <c r="R8" s="26">
        <v>10903895.970000001</v>
      </c>
      <c r="S8" s="25">
        <f t="shared" si="4"/>
        <v>0.35748171754780245</v>
      </c>
      <c r="T8" s="26">
        <v>250717195.84</v>
      </c>
      <c r="U8" s="26">
        <v>184540431.52000001</v>
      </c>
      <c r="V8" s="25">
        <f t="shared" si="5"/>
        <v>0.73605015763564952</v>
      </c>
      <c r="W8" s="26">
        <v>107590865.94</v>
      </c>
      <c r="X8" s="26">
        <v>61656291.520000003</v>
      </c>
      <c r="Y8" s="25">
        <f t="shared" si="6"/>
        <v>0.57306250843248863</v>
      </c>
      <c r="Z8" s="26">
        <v>177374885.30000001</v>
      </c>
      <c r="AA8" s="26">
        <v>126486568.05</v>
      </c>
      <c r="AB8" s="25">
        <f t="shared" si="7"/>
        <v>0.71310302941743464</v>
      </c>
      <c r="AC8" s="26">
        <v>418032600.75999999</v>
      </c>
      <c r="AD8" s="26">
        <v>176918377.50999999</v>
      </c>
      <c r="AE8" s="25">
        <f t="shared" si="8"/>
        <v>0.42321669933960965</v>
      </c>
      <c r="AF8" s="26">
        <v>47730911.630000003</v>
      </c>
      <c r="AG8" s="26">
        <v>28842812.460000001</v>
      </c>
      <c r="AH8" s="25">
        <f t="shared" si="9"/>
        <v>0.6042795219078031</v>
      </c>
      <c r="AI8" s="26">
        <v>324457009.67000002</v>
      </c>
      <c r="AJ8" s="26">
        <v>296087250.43000001</v>
      </c>
      <c r="AK8" s="11">
        <f t="shared" si="10"/>
        <v>0.91256234757000798</v>
      </c>
      <c r="AL8" s="26">
        <v>348660373.69</v>
      </c>
      <c r="AM8" s="26">
        <v>266564333.31999999</v>
      </c>
      <c r="AN8" s="12">
        <f t="shared" si="11"/>
        <v>0.76453865547969324</v>
      </c>
      <c r="AO8" s="26">
        <v>194731995.75</v>
      </c>
      <c r="AP8" s="26">
        <v>184818285.21000001</v>
      </c>
      <c r="AQ8" s="12">
        <f t="shared" si="12"/>
        <v>0.94909048971732735</v>
      </c>
      <c r="AR8" s="26">
        <v>75011260.329999998</v>
      </c>
      <c r="AS8" s="26">
        <v>46813498.899999999</v>
      </c>
      <c r="AT8" s="12">
        <f t="shared" si="13"/>
        <v>0.62408628643288389</v>
      </c>
      <c r="AU8" s="26">
        <v>53091852.329999998</v>
      </c>
      <c r="AV8" s="26">
        <v>29790645.149999999</v>
      </c>
      <c r="AW8" s="12">
        <f t="shared" si="14"/>
        <v>0.56111519644920249</v>
      </c>
      <c r="AX8" s="26">
        <v>254658878.09999999</v>
      </c>
      <c r="AY8" s="26">
        <v>96044368.650000006</v>
      </c>
      <c r="AZ8" s="12">
        <f t="shared" si="15"/>
        <v>0.37714910772631732</v>
      </c>
      <c r="BA8" s="26">
        <v>59854000.32</v>
      </c>
      <c r="BB8" s="26">
        <v>27245748.670000002</v>
      </c>
      <c r="BC8" s="12">
        <f t="shared" si="16"/>
        <v>0.4552034705171733</v>
      </c>
      <c r="BD8" s="26">
        <v>156224021.86000001</v>
      </c>
      <c r="BE8" s="26">
        <v>144940269</v>
      </c>
      <c r="BF8" s="12">
        <f t="shared" si="17"/>
        <v>0.92777197305730652</v>
      </c>
      <c r="BG8" s="26">
        <v>71274564.75</v>
      </c>
      <c r="BH8" s="26">
        <v>50248247.799999997</v>
      </c>
      <c r="BI8" s="12">
        <f t="shared" si="18"/>
        <v>0.7049955054267798</v>
      </c>
      <c r="BJ8" s="26">
        <v>76476603.209999993</v>
      </c>
      <c r="BK8" s="26">
        <v>24369855.210000001</v>
      </c>
      <c r="BL8" s="12">
        <f t="shared" si="19"/>
        <v>0.31865765720637323</v>
      </c>
      <c r="BM8" s="26">
        <v>95504820.299999997</v>
      </c>
      <c r="BN8" s="26">
        <v>58707219.229999997</v>
      </c>
      <c r="BO8" s="12">
        <f t="shared" si="20"/>
        <v>0.61470425310040611</v>
      </c>
      <c r="BP8" s="26">
        <v>47174947.25</v>
      </c>
      <c r="BQ8" s="26">
        <v>36472963.509999998</v>
      </c>
      <c r="BR8" s="12">
        <f t="shared" si="21"/>
        <v>0.77314264532643429</v>
      </c>
      <c r="BS8" s="26">
        <v>77052509.75</v>
      </c>
      <c r="BT8" s="26">
        <v>34449695.420000002</v>
      </c>
      <c r="BU8" s="12">
        <f t="shared" si="22"/>
        <v>0.44709374855891704</v>
      </c>
      <c r="BV8" s="26">
        <v>376160067.56999999</v>
      </c>
      <c r="BW8" s="26">
        <v>322622198.63</v>
      </c>
      <c r="BX8" s="25">
        <f t="shared" si="23"/>
        <v>0.85767264110234909</v>
      </c>
      <c r="BY8" s="24">
        <v>3128377071.3899999</v>
      </c>
      <c r="BZ8" s="24">
        <v>2787142960.6500001</v>
      </c>
      <c r="CA8" s="12">
        <f t="shared" si="24"/>
        <v>0.89092296006747596</v>
      </c>
      <c r="CB8" s="3">
        <f>B8+E8+H8+K8+N8+Q8+T8+W8+Z8+AC8+AF8+AI8+AL8+AO8+AR8+AU8+AX8+BA8+BD8+BG8+BJ8+BM8+BP8+BS8+BV8+BY8</f>
        <v>7440262719.0100002</v>
      </c>
      <c r="CC8" s="3">
        <f t="shared" si="27"/>
        <v>5607764812.1600027</v>
      </c>
      <c r="CD8" s="19">
        <f t="shared" si="25"/>
        <v>0.75370521498280785</v>
      </c>
      <c r="CF8" s="27"/>
      <c r="CG8" s="27"/>
      <c r="CH8" s="23"/>
      <c r="CI8" s="23"/>
    </row>
    <row r="9" spans="1:87" ht="47.25" x14ac:dyDescent="0.2">
      <c r="A9" s="5" t="s">
        <v>31</v>
      </c>
      <c r="B9" s="24">
        <v>401083049</v>
      </c>
      <c r="C9" s="24">
        <v>306437878.07999998</v>
      </c>
      <c r="D9" s="25">
        <f t="shared" si="26"/>
        <v>0.76402600120854269</v>
      </c>
      <c r="E9" s="26">
        <v>128670808</v>
      </c>
      <c r="F9" s="26">
        <v>100106547.17</v>
      </c>
      <c r="G9" s="25">
        <f t="shared" si="0"/>
        <v>0.77800511806842776</v>
      </c>
      <c r="H9" s="26">
        <v>908084774</v>
      </c>
      <c r="I9" s="26">
        <v>732523844.52999997</v>
      </c>
      <c r="J9" s="25">
        <f t="shared" si="1"/>
        <v>0.80666900877912961</v>
      </c>
      <c r="K9" s="26">
        <v>740590617</v>
      </c>
      <c r="L9" s="26">
        <v>595563984.10000002</v>
      </c>
      <c r="M9" s="25">
        <f t="shared" si="2"/>
        <v>0.80417435817985794</v>
      </c>
      <c r="N9" s="26">
        <v>269064921</v>
      </c>
      <c r="O9" s="26">
        <v>213779690.81</v>
      </c>
      <c r="P9" s="25">
        <f t="shared" si="3"/>
        <v>0.79452828713409285</v>
      </c>
      <c r="Q9" s="26">
        <v>238290000</v>
      </c>
      <c r="R9" s="26">
        <v>193294680.53999999</v>
      </c>
      <c r="S9" s="25">
        <f t="shared" si="4"/>
        <v>0.81117411783960713</v>
      </c>
      <c r="T9" s="26">
        <v>678340216</v>
      </c>
      <c r="U9" s="26">
        <v>554136300.62</v>
      </c>
      <c r="V9" s="25">
        <f t="shared" si="5"/>
        <v>0.81690026265522198</v>
      </c>
      <c r="W9" s="26">
        <v>143845353</v>
      </c>
      <c r="X9" s="26">
        <v>111996203.63</v>
      </c>
      <c r="Y9" s="25">
        <f t="shared" si="6"/>
        <v>0.77858756848405108</v>
      </c>
      <c r="Z9" s="26">
        <v>614664908</v>
      </c>
      <c r="AA9" s="26">
        <v>510986329.33999997</v>
      </c>
      <c r="AB9" s="25">
        <f t="shared" si="7"/>
        <v>0.8313250401794533</v>
      </c>
      <c r="AC9" s="26">
        <v>636642828</v>
      </c>
      <c r="AD9" s="26">
        <v>510187027.50999999</v>
      </c>
      <c r="AE9" s="25">
        <f t="shared" si="8"/>
        <v>0.80137088658132183</v>
      </c>
      <c r="AF9" s="26">
        <v>206791529</v>
      </c>
      <c r="AG9" s="26">
        <v>159129789.47</v>
      </c>
      <c r="AH9" s="25">
        <f t="shared" si="9"/>
        <v>0.76951793064018592</v>
      </c>
      <c r="AI9" s="26">
        <v>938168855</v>
      </c>
      <c r="AJ9" s="26">
        <v>756794949.40999997</v>
      </c>
      <c r="AK9" s="11">
        <f t="shared" si="10"/>
        <v>0.80667242935707983</v>
      </c>
      <c r="AL9" s="26">
        <v>913636105</v>
      </c>
      <c r="AM9" s="26">
        <v>767966258.57000005</v>
      </c>
      <c r="AN9" s="12">
        <f t="shared" si="11"/>
        <v>0.84056032195662855</v>
      </c>
      <c r="AO9" s="26">
        <v>215724881</v>
      </c>
      <c r="AP9" s="26">
        <v>173165329.05000001</v>
      </c>
      <c r="AQ9" s="12">
        <f t="shared" si="12"/>
        <v>0.80271375395960942</v>
      </c>
      <c r="AR9" s="26">
        <v>214929288</v>
      </c>
      <c r="AS9" s="26">
        <v>162807110.84999999</v>
      </c>
      <c r="AT9" s="12">
        <f t="shared" si="13"/>
        <v>0.75749150971923374</v>
      </c>
      <c r="AU9" s="26">
        <v>171408712</v>
      </c>
      <c r="AV9" s="26">
        <v>134726864.52000001</v>
      </c>
      <c r="AW9" s="12">
        <f t="shared" si="14"/>
        <v>0.78599776492107365</v>
      </c>
      <c r="AX9" s="26">
        <v>262612148</v>
      </c>
      <c r="AY9" s="26">
        <v>213069467.81</v>
      </c>
      <c r="AZ9" s="12">
        <f t="shared" si="15"/>
        <v>0.81134657871958005</v>
      </c>
      <c r="BA9" s="26">
        <v>140859817</v>
      </c>
      <c r="BB9" s="26">
        <v>113435038.91</v>
      </c>
      <c r="BC9" s="12">
        <f t="shared" si="16"/>
        <v>0.80530446032029135</v>
      </c>
      <c r="BD9" s="26">
        <v>388944707</v>
      </c>
      <c r="BE9" s="26">
        <v>321957656.26999998</v>
      </c>
      <c r="BF9" s="12">
        <f t="shared" si="17"/>
        <v>0.82777230407200264</v>
      </c>
      <c r="BG9" s="26">
        <v>255331210</v>
      </c>
      <c r="BH9" s="26">
        <v>195939796.97999999</v>
      </c>
      <c r="BI9" s="12">
        <f t="shared" si="18"/>
        <v>0.76739462042262674</v>
      </c>
      <c r="BJ9" s="26">
        <v>176090922</v>
      </c>
      <c r="BK9" s="26">
        <v>136048258.5</v>
      </c>
      <c r="BL9" s="12">
        <f t="shared" si="19"/>
        <v>0.77260234062491873</v>
      </c>
      <c r="BM9" s="26">
        <v>317810905</v>
      </c>
      <c r="BN9" s="26">
        <v>259312759.28</v>
      </c>
      <c r="BO9" s="12">
        <f t="shared" si="20"/>
        <v>0.81593411428094331</v>
      </c>
      <c r="BP9" s="26">
        <v>270925350</v>
      </c>
      <c r="BQ9" s="26">
        <v>218078808.93000001</v>
      </c>
      <c r="BR9" s="12">
        <f t="shared" si="21"/>
        <v>0.80494058208285058</v>
      </c>
      <c r="BS9" s="26">
        <v>203429030</v>
      </c>
      <c r="BT9" s="26">
        <v>169208289.25999999</v>
      </c>
      <c r="BU9" s="12">
        <f t="shared" si="22"/>
        <v>0.83178044578986587</v>
      </c>
      <c r="BV9" s="26">
        <v>1481455534</v>
      </c>
      <c r="BW9" s="26">
        <v>1251324579.03</v>
      </c>
      <c r="BX9" s="25">
        <f t="shared" si="23"/>
        <v>0.84465888466551842</v>
      </c>
      <c r="BY9" s="24">
        <v>4140856146</v>
      </c>
      <c r="BZ9" s="24">
        <v>3476579982.0500002</v>
      </c>
      <c r="CA9" s="12">
        <f t="shared" si="24"/>
        <v>0.83957999492648883</v>
      </c>
      <c r="CB9" s="3">
        <f>B9+E9+H9+K9+N9+Q9+T9+W9+Z9+AC9+AF9+AI9+AL9+AO9+AR9+AU9+AX9+BA9+BD9+BG9+BJ9+BM9+BP9+BS9+BV9+BY9</f>
        <v>15058252613</v>
      </c>
      <c r="CC9" s="3">
        <f t="shared" si="27"/>
        <v>12338557425.220001</v>
      </c>
      <c r="CD9" s="19">
        <f t="shared" si="25"/>
        <v>0.81938839401378827</v>
      </c>
      <c r="CF9" s="27"/>
      <c r="CG9" s="27"/>
      <c r="CH9" s="23"/>
      <c r="CI9" s="23"/>
    </row>
    <row r="10" spans="1:87" ht="31.5" x14ac:dyDescent="0.2">
      <c r="A10" s="5" t="s">
        <v>50</v>
      </c>
      <c r="B10" s="24">
        <v>6694702</v>
      </c>
      <c r="C10" s="24">
        <v>1631512.53</v>
      </c>
      <c r="D10" s="25">
        <f t="shared" si="26"/>
        <v>0.24370203931407253</v>
      </c>
      <c r="E10" s="26">
        <v>1590580</v>
      </c>
      <c r="F10" s="26">
        <v>380210.55</v>
      </c>
      <c r="G10" s="25">
        <f t="shared" si="0"/>
        <v>0.23903893548265412</v>
      </c>
      <c r="H10" s="26">
        <v>20666792</v>
      </c>
      <c r="I10" s="26">
        <v>11283470.52</v>
      </c>
      <c r="J10" s="25">
        <f t="shared" si="1"/>
        <v>0.54597106894964631</v>
      </c>
      <c r="K10" s="26">
        <v>56589270</v>
      </c>
      <c r="L10" s="26">
        <v>37617414.880000003</v>
      </c>
      <c r="M10" s="25">
        <f t="shared" si="2"/>
        <v>0.66474465707014785</v>
      </c>
      <c r="N10" s="26">
        <v>1006190</v>
      </c>
      <c r="O10" s="26">
        <v>727747.34</v>
      </c>
      <c r="P10" s="25">
        <f t="shared" si="3"/>
        <v>0.72327029686242161</v>
      </c>
      <c r="Q10" s="26">
        <v>4306418</v>
      </c>
      <c r="R10" s="26">
        <v>3928074.16</v>
      </c>
      <c r="S10" s="25">
        <f t="shared" si="4"/>
        <v>0.91214419036888661</v>
      </c>
      <c r="T10" s="26">
        <v>13115183</v>
      </c>
      <c r="U10" s="26">
        <v>12250221</v>
      </c>
      <c r="V10" s="25">
        <f t="shared" si="5"/>
        <v>0.93404880435141469</v>
      </c>
      <c r="W10" s="26">
        <v>640580</v>
      </c>
      <c r="X10" s="26">
        <v>408372.3</v>
      </c>
      <c r="Y10" s="25">
        <f t="shared" si="6"/>
        <v>0.63750398076742953</v>
      </c>
      <c r="Z10" s="26">
        <v>32716377</v>
      </c>
      <c r="AA10" s="26">
        <v>28869285.609999999</v>
      </c>
      <c r="AB10" s="25">
        <f t="shared" si="7"/>
        <v>0.88241083693344158</v>
      </c>
      <c r="AC10" s="26">
        <v>17634773</v>
      </c>
      <c r="AD10" s="26">
        <v>16889785.77</v>
      </c>
      <c r="AE10" s="25">
        <f t="shared" si="8"/>
        <v>0.95775464589195447</v>
      </c>
      <c r="AF10" s="26">
        <v>17651140.609999999</v>
      </c>
      <c r="AG10" s="26">
        <v>8212936.1299999999</v>
      </c>
      <c r="AH10" s="25">
        <f t="shared" si="9"/>
        <v>0.46529209139873257</v>
      </c>
      <c r="AI10" s="26">
        <v>25190550</v>
      </c>
      <c r="AJ10" s="26">
        <v>24741209</v>
      </c>
      <c r="AK10" s="25">
        <f t="shared" si="10"/>
        <v>0.9821623188060602</v>
      </c>
      <c r="AL10" s="26">
        <v>33983776</v>
      </c>
      <c r="AM10" s="26">
        <v>33097890.219999999</v>
      </c>
      <c r="AN10" s="25">
        <f t="shared" si="11"/>
        <v>0.97393209689235238</v>
      </c>
      <c r="AO10" s="26">
        <v>593710</v>
      </c>
      <c r="AP10" s="26">
        <v>0</v>
      </c>
      <c r="AQ10" s="25">
        <f t="shared" si="12"/>
        <v>0</v>
      </c>
      <c r="AR10" s="26">
        <v>5567693</v>
      </c>
      <c r="AS10" s="26">
        <v>5221145.91</v>
      </c>
      <c r="AT10" s="25">
        <f t="shared" si="13"/>
        <v>0.93775750746314501</v>
      </c>
      <c r="AU10" s="26">
        <v>8510695</v>
      </c>
      <c r="AV10" s="26">
        <v>3165555.77</v>
      </c>
      <c r="AW10" s="25">
        <f t="shared" si="14"/>
        <v>0.37195032485596063</v>
      </c>
      <c r="AX10" s="26">
        <v>18717708.039999999</v>
      </c>
      <c r="AY10" s="26">
        <v>6242562.2199999997</v>
      </c>
      <c r="AZ10" s="25">
        <f t="shared" si="15"/>
        <v>0.33351103707032714</v>
      </c>
      <c r="BA10" s="26">
        <v>7436467</v>
      </c>
      <c r="BB10" s="26">
        <v>7237463</v>
      </c>
      <c r="BC10" s="25">
        <f t="shared" si="16"/>
        <v>0.97323944286984665</v>
      </c>
      <c r="BD10" s="26">
        <v>1196810</v>
      </c>
      <c r="BE10" s="26">
        <v>716968.68</v>
      </c>
      <c r="BF10" s="25">
        <f t="shared" si="17"/>
        <v>0.59906641822845741</v>
      </c>
      <c r="BG10" s="26">
        <v>1171800</v>
      </c>
      <c r="BH10" s="26">
        <v>697476.85</v>
      </c>
      <c r="BI10" s="25">
        <f t="shared" si="18"/>
        <v>0.59521833930704893</v>
      </c>
      <c r="BJ10" s="26">
        <v>5638580</v>
      </c>
      <c r="BK10" s="26">
        <v>450191.88</v>
      </c>
      <c r="BL10" s="25">
        <f t="shared" si="19"/>
        <v>7.9841357221144327E-2</v>
      </c>
      <c r="BM10" s="26">
        <v>7441957.8799999999</v>
      </c>
      <c r="BN10" s="26">
        <v>6648300</v>
      </c>
      <c r="BO10" s="25">
        <f t="shared" si="20"/>
        <v>0.89335361838946614</v>
      </c>
      <c r="BP10" s="26">
        <v>643710</v>
      </c>
      <c r="BQ10" s="26">
        <v>453648.45</v>
      </c>
      <c r="BR10" s="25">
        <f t="shared" si="21"/>
        <v>0.70474041105466745</v>
      </c>
      <c r="BS10" s="26">
        <v>6479156.8600000003</v>
      </c>
      <c r="BT10" s="26">
        <v>5986380.8499999996</v>
      </c>
      <c r="BU10" s="12">
        <f t="shared" si="22"/>
        <v>0.92394442353414474</v>
      </c>
      <c r="BV10" s="26">
        <v>5970543</v>
      </c>
      <c r="BW10" s="26">
        <v>5870543</v>
      </c>
      <c r="BX10" s="25">
        <f t="shared" si="23"/>
        <v>0.98325110463152177</v>
      </c>
      <c r="BY10" s="24">
        <v>172723059</v>
      </c>
      <c r="BZ10" s="24">
        <v>171489913.77000001</v>
      </c>
      <c r="CA10" s="12">
        <f t="shared" si="24"/>
        <v>0.99286056397368472</v>
      </c>
      <c r="CB10" s="3">
        <f>B10+E10+H10+K10+N10+Q10+T10+W10+Z10+AC10+AF10+AI10+AL10+AO10+AR10+AU10+AX10+BA10+BD10+BG10+BJ10+BM10+BP10+BS10+BV10+BY10</f>
        <v>473878221.38999999</v>
      </c>
      <c r="CC10" s="3">
        <f t="shared" si="27"/>
        <v>394218280.38999999</v>
      </c>
      <c r="CD10" s="19">
        <f t="shared" si="25"/>
        <v>0.8318978644632834</v>
      </c>
      <c r="CF10" s="27"/>
      <c r="CG10" s="27"/>
      <c r="CH10" s="23"/>
      <c r="CI10" s="27"/>
    </row>
    <row r="11" spans="1:87" ht="31.5" x14ac:dyDescent="0.2">
      <c r="A11" s="5" t="s">
        <v>32</v>
      </c>
      <c r="B11" s="24">
        <v>0</v>
      </c>
      <c r="C11" s="24">
        <v>44300</v>
      </c>
      <c r="D11" s="25">
        <f t="shared" si="26"/>
        <v>0</v>
      </c>
      <c r="E11" s="26">
        <v>10000</v>
      </c>
      <c r="F11" s="26">
        <v>10000</v>
      </c>
      <c r="G11" s="25">
        <f t="shared" si="0"/>
        <v>1</v>
      </c>
      <c r="H11" s="26">
        <v>2538412</v>
      </c>
      <c r="I11" s="26">
        <v>4001204</v>
      </c>
      <c r="J11" s="25">
        <f t="shared" si="1"/>
        <v>1.576262639792122</v>
      </c>
      <c r="K11" s="26">
        <v>6247485</v>
      </c>
      <c r="L11" s="26">
        <v>422127.72</v>
      </c>
      <c r="M11" s="25">
        <f t="shared" si="2"/>
        <v>6.7567624412063404E-2</v>
      </c>
      <c r="N11" s="26">
        <v>148703.01999999999</v>
      </c>
      <c r="O11" s="26">
        <v>83843.02</v>
      </c>
      <c r="P11" s="25">
        <f t="shared" si="3"/>
        <v>0.56382862970772218</v>
      </c>
      <c r="Q11" s="26">
        <v>188640</v>
      </c>
      <c r="R11" s="26">
        <v>200503</v>
      </c>
      <c r="S11" s="25">
        <f t="shared" si="4"/>
        <v>1.0628869804919423</v>
      </c>
      <c r="T11" s="26">
        <v>26063411.829999998</v>
      </c>
      <c r="U11" s="26">
        <v>6941644.0499999998</v>
      </c>
      <c r="V11" s="25">
        <f t="shared" si="5"/>
        <v>0.266336736543828</v>
      </c>
      <c r="W11" s="26">
        <v>438362</v>
      </c>
      <c r="X11" s="26">
        <v>349180.57</v>
      </c>
      <c r="Y11" s="25">
        <f t="shared" si="6"/>
        <v>0.79655757113983416</v>
      </c>
      <c r="Z11" s="26">
        <v>1669538.01</v>
      </c>
      <c r="AA11" s="26">
        <v>1669538.01</v>
      </c>
      <c r="AB11" s="25">
        <f t="shared" si="7"/>
        <v>1</v>
      </c>
      <c r="AC11" s="26">
        <v>8103250.7400000002</v>
      </c>
      <c r="AD11" s="26">
        <v>103250.74</v>
      </c>
      <c r="AE11" s="25">
        <f t="shared" si="8"/>
        <v>1.2741891286952821E-2</v>
      </c>
      <c r="AF11" s="26">
        <v>216700</v>
      </c>
      <c r="AG11" s="26">
        <v>216748.77</v>
      </c>
      <c r="AH11" s="25">
        <f t="shared" si="9"/>
        <v>1.0002250576834333</v>
      </c>
      <c r="AI11" s="26">
        <v>930600</v>
      </c>
      <c r="AJ11" s="26">
        <v>1017100</v>
      </c>
      <c r="AK11" s="11">
        <f t="shared" si="10"/>
        <v>1.092950784440146</v>
      </c>
      <c r="AL11" s="26">
        <v>15675.11</v>
      </c>
      <c r="AM11" s="26">
        <v>194000</v>
      </c>
      <c r="AN11" s="12">
        <f t="shared" si="11"/>
        <v>12.376308683001268</v>
      </c>
      <c r="AO11" s="26">
        <v>4776834</v>
      </c>
      <c r="AP11" s="26">
        <v>1443500</v>
      </c>
      <c r="AQ11" s="25">
        <f t="shared" si="12"/>
        <v>0.30218759956908697</v>
      </c>
      <c r="AR11" s="26">
        <v>80000</v>
      </c>
      <c r="AS11" s="26">
        <v>113750</v>
      </c>
      <c r="AT11" s="25">
        <f t="shared" si="13"/>
        <v>1.421875</v>
      </c>
      <c r="AU11" s="26">
        <v>530253</v>
      </c>
      <c r="AV11" s="26">
        <v>177320</v>
      </c>
      <c r="AW11" s="12">
        <f t="shared" si="14"/>
        <v>0.33440640599864591</v>
      </c>
      <c r="AX11" s="26">
        <v>17000</v>
      </c>
      <c r="AY11" s="26">
        <v>68000</v>
      </c>
      <c r="AZ11" s="12">
        <f t="shared" si="15"/>
        <v>4</v>
      </c>
      <c r="BA11" s="26">
        <v>1300000</v>
      </c>
      <c r="BB11" s="26">
        <v>1232672.94</v>
      </c>
      <c r="BC11" s="25">
        <f t="shared" si="16"/>
        <v>0.94820995384615381</v>
      </c>
      <c r="BD11" s="26">
        <v>1266959.56</v>
      </c>
      <c r="BE11" s="26">
        <v>715604.65</v>
      </c>
      <c r="BF11" s="12">
        <f t="shared" si="17"/>
        <v>0.56482043515264213</v>
      </c>
      <c r="BG11" s="26">
        <v>20704</v>
      </c>
      <c r="BH11" s="26">
        <v>17281.560000000001</v>
      </c>
      <c r="BI11" s="12">
        <f t="shared" si="18"/>
        <v>0.83469667697063377</v>
      </c>
      <c r="BJ11" s="26">
        <v>10038839</v>
      </c>
      <c r="BK11" s="26">
        <v>37783</v>
      </c>
      <c r="BL11" s="25">
        <f t="shared" si="19"/>
        <v>3.763682234569157E-3</v>
      </c>
      <c r="BM11" s="26">
        <v>561320</v>
      </c>
      <c r="BN11" s="26">
        <v>360023.11</v>
      </c>
      <c r="BO11" s="25">
        <f t="shared" si="20"/>
        <v>0.64138657093992724</v>
      </c>
      <c r="BP11" s="26">
        <v>0</v>
      </c>
      <c r="BQ11" s="26">
        <v>0</v>
      </c>
      <c r="BR11" s="25">
        <f t="shared" si="21"/>
        <v>0</v>
      </c>
      <c r="BS11" s="26">
        <v>489701.42</v>
      </c>
      <c r="BT11" s="26">
        <v>458201.42</v>
      </c>
      <c r="BU11" s="12">
        <f t="shared" si="22"/>
        <v>0.93567508952700196</v>
      </c>
      <c r="BV11" s="26">
        <v>0</v>
      </c>
      <c r="BW11" s="26">
        <v>0</v>
      </c>
      <c r="BX11" s="25">
        <f t="shared" si="23"/>
        <v>0</v>
      </c>
      <c r="BY11" s="24">
        <v>65846500</v>
      </c>
      <c r="BZ11" s="24">
        <v>42873.07</v>
      </c>
      <c r="CA11" s="12">
        <f t="shared" si="24"/>
        <v>6.5110628507209954E-4</v>
      </c>
      <c r="CB11" s="3">
        <f>B11+E11+H11+K11+N11+Q11+T11+W11+Z11+AC11+AF11+AI11+AL11+AO11+AR11+AU11+AX11+BA11+BD11+BG11+BJ11+BM11+BP11+BS11+BV11+BY11</f>
        <v>131498888.69</v>
      </c>
      <c r="CC11" s="3">
        <f t="shared" si="27"/>
        <v>19920449.630000003</v>
      </c>
      <c r="CD11" s="19">
        <f t="shared" si="25"/>
        <v>0.15148758919903235</v>
      </c>
      <c r="CF11" s="27"/>
      <c r="CG11" s="27"/>
      <c r="CH11" s="23"/>
      <c r="CI11" s="23"/>
    </row>
    <row r="12" spans="1:87" s="13" customFormat="1" ht="15.75" x14ac:dyDescent="0.25">
      <c r="A12" s="6" t="s">
        <v>33</v>
      </c>
      <c r="B12" s="28">
        <v>1041446141.87</v>
      </c>
      <c r="C12" s="28">
        <v>666699434</v>
      </c>
      <c r="D12" s="16">
        <f t="shared" si="26"/>
        <v>0.64016698242588688</v>
      </c>
      <c r="E12" s="29">
        <v>267817509.28999999</v>
      </c>
      <c r="F12" s="29">
        <v>208945929.53999999</v>
      </c>
      <c r="G12" s="16">
        <f t="shared" si="0"/>
        <v>0.78018024323326718</v>
      </c>
      <c r="H12" s="29">
        <v>2562011897.6999998</v>
      </c>
      <c r="I12" s="29">
        <v>2199468889.8099999</v>
      </c>
      <c r="J12" s="16">
        <f t="shared" si="1"/>
        <v>0.85849284766574807</v>
      </c>
      <c r="K12" s="29">
        <v>1777233530.6500001</v>
      </c>
      <c r="L12" s="29">
        <v>1223773978</v>
      </c>
      <c r="M12" s="16">
        <f t="shared" si="2"/>
        <v>0.68858366494605838</v>
      </c>
      <c r="N12" s="29">
        <v>553001530.23000002</v>
      </c>
      <c r="O12" s="29">
        <v>446051228.16000003</v>
      </c>
      <c r="P12" s="16">
        <f t="shared" si="3"/>
        <v>0.80660035058941326</v>
      </c>
      <c r="Q12" s="29">
        <v>446729409.85000002</v>
      </c>
      <c r="R12" s="29">
        <v>355726885.37</v>
      </c>
      <c r="S12" s="16">
        <f t="shared" si="4"/>
        <v>0.79629161977368745</v>
      </c>
      <c r="T12" s="29">
        <v>1675893838.1199999</v>
      </c>
      <c r="U12" s="29">
        <v>1349225682.77</v>
      </c>
      <c r="V12" s="16">
        <f t="shared" si="5"/>
        <v>0.80507825261983612</v>
      </c>
      <c r="W12" s="29">
        <v>376798829.64999998</v>
      </c>
      <c r="X12" s="29">
        <v>276147301.85000002</v>
      </c>
      <c r="Y12" s="16">
        <f t="shared" si="6"/>
        <v>0.73287728124449614</v>
      </c>
      <c r="Z12" s="29">
        <v>1411469379.73</v>
      </c>
      <c r="AA12" s="29">
        <v>1150208786.1300001</v>
      </c>
      <c r="AB12" s="16">
        <f t="shared" si="7"/>
        <v>0.81490169227052134</v>
      </c>
      <c r="AC12" s="29">
        <v>1497706049.5</v>
      </c>
      <c r="AD12" s="29">
        <v>1052287233.58</v>
      </c>
      <c r="AE12" s="16">
        <f t="shared" si="8"/>
        <v>0.70259930774219659</v>
      </c>
      <c r="AF12" s="29">
        <v>419121080.24000001</v>
      </c>
      <c r="AG12" s="29">
        <v>324817633.13</v>
      </c>
      <c r="AH12" s="16">
        <f t="shared" si="9"/>
        <v>0.77499712718816405</v>
      </c>
      <c r="AI12" s="29">
        <v>1791787796.73</v>
      </c>
      <c r="AJ12" s="29">
        <v>1516647750.6600001</v>
      </c>
      <c r="AK12" s="16">
        <f t="shared" si="10"/>
        <v>0.84644384420290808</v>
      </c>
      <c r="AL12" s="29">
        <v>1991896950.4400001</v>
      </c>
      <c r="AM12" s="29">
        <v>1652194891.4200001</v>
      </c>
      <c r="AN12" s="16">
        <f t="shared" si="11"/>
        <v>0.82945801541341713</v>
      </c>
      <c r="AO12" s="29">
        <v>638564890.13999999</v>
      </c>
      <c r="AP12" s="29">
        <v>522019083.08999997</v>
      </c>
      <c r="AQ12" s="16">
        <f t="shared" si="12"/>
        <v>0.8174879188480777</v>
      </c>
      <c r="AR12" s="29">
        <v>512749436.32999998</v>
      </c>
      <c r="AS12" s="29">
        <v>408036389.10000002</v>
      </c>
      <c r="AT12" s="16">
        <f t="shared" si="13"/>
        <v>0.79578125335547367</v>
      </c>
      <c r="AU12" s="29">
        <v>444197373.63</v>
      </c>
      <c r="AV12" s="29">
        <v>349068830.25</v>
      </c>
      <c r="AW12" s="16">
        <f t="shared" si="14"/>
        <v>0.78584172481119041</v>
      </c>
      <c r="AX12" s="29">
        <v>773686048.73000002</v>
      </c>
      <c r="AY12" s="29">
        <v>520477226.33999997</v>
      </c>
      <c r="AZ12" s="16">
        <f t="shared" si="15"/>
        <v>0.67272406836643817</v>
      </c>
      <c r="BA12" s="29">
        <v>359927505.13</v>
      </c>
      <c r="BB12" s="29">
        <v>283147722.64999998</v>
      </c>
      <c r="BC12" s="16">
        <f t="shared" si="16"/>
        <v>0.78667986918013277</v>
      </c>
      <c r="BD12" s="29">
        <v>895768903.30999994</v>
      </c>
      <c r="BE12" s="29">
        <v>752900502.63</v>
      </c>
      <c r="BF12" s="16">
        <f t="shared" si="17"/>
        <v>0.84050752358997971</v>
      </c>
      <c r="BG12" s="29">
        <v>599842241.74000001</v>
      </c>
      <c r="BH12" s="29">
        <v>465549750.86000001</v>
      </c>
      <c r="BI12" s="16">
        <f t="shared" si="18"/>
        <v>0.77612031708462326</v>
      </c>
      <c r="BJ12" s="29">
        <v>399755759.20999998</v>
      </c>
      <c r="BK12" s="29">
        <v>273357951.33999997</v>
      </c>
      <c r="BL12" s="16">
        <f t="shared" si="19"/>
        <v>0.68381241556147132</v>
      </c>
      <c r="BM12" s="29">
        <v>747226123.16999996</v>
      </c>
      <c r="BN12" s="29">
        <v>597536920.09000003</v>
      </c>
      <c r="BO12" s="16">
        <f t="shared" si="20"/>
        <v>0.79967348779916192</v>
      </c>
      <c r="BP12" s="29">
        <v>489298612.69999999</v>
      </c>
      <c r="BQ12" s="29">
        <v>413989896.39999998</v>
      </c>
      <c r="BR12" s="16">
        <f t="shared" si="21"/>
        <v>0.84608843281929869</v>
      </c>
      <c r="BS12" s="29">
        <v>477874944.76999998</v>
      </c>
      <c r="BT12" s="29">
        <v>374663279.25999999</v>
      </c>
      <c r="BU12" s="16">
        <f t="shared" si="22"/>
        <v>0.78401950836808254</v>
      </c>
      <c r="BV12" s="29">
        <v>3793726887.1599998</v>
      </c>
      <c r="BW12" s="29">
        <v>3250031287.8400002</v>
      </c>
      <c r="BX12" s="16">
        <f t="shared" si="23"/>
        <v>0.85668562458722153</v>
      </c>
      <c r="BY12" s="28">
        <v>12233413981.74</v>
      </c>
      <c r="BZ12" s="28">
        <v>10435299402.27</v>
      </c>
      <c r="CA12" s="16">
        <f t="shared" si="24"/>
        <v>0.85301612598462495</v>
      </c>
      <c r="CB12" s="3">
        <f>BY12+BV12+BS12+BP12+BM12+BJ12+BG12+BD12+BA12+AX12+AU12+AR12+AO12+AL12+AI12+AF12+AC12+Z12+W12+T12+Q12+N12+K12+H12+E12+B12</f>
        <v>38178946651.76001</v>
      </c>
      <c r="CC12" s="3">
        <f t="shared" si="27"/>
        <v>31068273866.540005</v>
      </c>
      <c r="CD12" s="16">
        <f t="shared" si="25"/>
        <v>0.81375408677252725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>
        <v>198532220.19</v>
      </c>
      <c r="C13" s="26">
        <v>60482895.18</v>
      </c>
      <c r="D13" s="25">
        <f t="shared" si="26"/>
        <v>0.30465027350279189</v>
      </c>
      <c r="E13" s="26">
        <v>39235442.75</v>
      </c>
      <c r="F13" s="26">
        <v>28844984</v>
      </c>
      <c r="G13" s="25">
        <f t="shared" si="0"/>
        <v>0.73517671722972977</v>
      </c>
      <c r="H13" s="26">
        <v>383442639.01999998</v>
      </c>
      <c r="I13" s="26">
        <v>271496012.10000002</v>
      </c>
      <c r="J13" s="25">
        <f t="shared" si="1"/>
        <v>0.70804856964756879</v>
      </c>
      <c r="K13" s="26">
        <v>155814424.41999999</v>
      </c>
      <c r="L13" s="26">
        <v>113276060.62</v>
      </c>
      <c r="M13" s="25">
        <f t="shared" si="2"/>
        <v>0.72699341567159903</v>
      </c>
      <c r="N13" s="26">
        <v>65944636.469999999</v>
      </c>
      <c r="O13" s="26">
        <v>43968141.939999998</v>
      </c>
      <c r="P13" s="25">
        <f t="shared" si="3"/>
        <v>0.6667432606138074</v>
      </c>
      <c r="Q13" s="26">
        <v>55720211.380000003</v>
      </c>
      <c r="R13" s="26">
        <v>38105152.369999997</v>
      </c>
      <c r="S13" s="25">
        <f t="shared" si="4"/>
        <v>0.68386589760277383</v>
      </c>
      <c r="T13" s="24">
        <v>215272472.96000001</v>
      </c>
      <c r="U13" s="24">
        <v>161930181.13999999</v>
      </c>
      <c r="V13" s="25">
        <f t="shared" si="5"/>
        <v>0.75221034493382899</v>
      </c>
      <c r="W13" s="24">
        <v>50385612.770000003</v>
      </c>
      <c r="X13" s="24">
        <v>36417190.869999997</v>
      </c>
      <c r="Y13" s="25">
        <f t="shared" si="6"/>
        <v>0.72276963339191702</v>
      </c>
      <c r="Z13" s="26">
        <v>123954646.12</v>
      </c>
      <c r="AA13" s="26">
        <v>98445626.939999998</v>
      </c>
      <c r="AB13" s="25">
        <f t="shared" si="7"/>
        <v>0.79420683307582662</v>
      </c>
      <c r="AC13" s="24">
        <v>148652195.03</v>
      </c>
      <c r="AD13" s="24">
        <v>118651193.77</v>
      </c>
      <c r="AE13" s="25">
        <f t="shared" si="8"/>
        <v>0.79817989735068895</v>
      </c>
      <c r="AF13" s="24">
        <v>45598216.109999999</v>
      </c>
      <c r="AG13" s="24">
        <v>36344571.890000001</v>
      </c>
      <c r="AH13" s="25">
        <f t="shared" si="9"/>
        <v>0.79706126665839871</v>
      </c>
      <c r="AI13" s="26">
        <v>101603275.22</v>
      </c>
      <c r="AJ13" s="26">
        <v>72207319.739999995</v>
      </c>
      <c r="AK13" s="25">
        <f t="shared" si="10"/>
        <v>0.71067905619824367</v>
      </c>
      <c r="AL13" s="24">
        <v>198477928.93000001</v>
      </c>
      <c r="AM13" s="24">
        <v>130615488.23</v>
      </c>
      <c r="AN13" s="25">
        <f t="shared" si="11"/>
        <v>0.65808570723279769</v>
      </c>
      <c r="AO13" s="24">
        <v>65725602.82</v>
      </c>
      <c r="AP13" s="24">
        <v>45663332.189999998</v>
      </c>
      <c r="AQ13" s="25">
        <f t="shared" si="12"/>
        <v>0.69475714532518296</v>
      </c>
      <c r="AR13" s="24">
        <v>94087046.439999998</v>
      </c>
      <c r="AS13" s="24">
        <v>58502968.009999998</v>
      </c>
      <c r="AT13" s="25">
        <f t="shared" si="13"/>
        <v>0.62179620068430752</v>
      </c>
      <c r="AU13" s="24">
        <v>63342801.770000003</v>
      </c>
      <c r="AV13" s="24">
        <v>49062460.659999996</v>
      </c>
      <c r="AW13" s="25">
        <f t="shared" si="14"/>
        <v>0.77455463429211036</v>
      </c>
      <c r="AX13" s="24">
        <v>77590482.540000007</v>
      </c>
      <c r="AY13" s="24">
        <v>50626265.840000004</v>
      </c>
      <c r="AZ13" s="25">
        <f t="shared" si="15"/>
        <v>0.65248035819213757</v>
      </c>
      <c r="BA13" s="24">
        <v>44181034.159999996</v>
      </c>
      <c r="BB13" s="24">
        <v>36538581.020000003</v>
      </c>
      <c r="BC13" s="25">
        <f t="shared" si="16"/>
        <v>0.82701959595777841</v>
      </c>
      <c r="BD13" s="24">
        <v>85907687.810000002</v>
      </c>
      <c r="BE13" s="24">
        <v>75737631.120000005</v>
      </c>
      <c r="BF13" s="25">
        <f t="shared" si="17"/>
        <v>0.8816164542515349</v>
      </c>
      <c r="BG13" s="24">
        <v>83014808.900000006</v>
      </c>
      <c r="BH13" s="24">
        <v>59084627.460000001</v>
      </c>
      <c r="BI13" s="25">
        <f t="shared" si="18"/>
        <v>0.71173599316687697</v>
      </c>
      <c r="BJ13" s="26">
        <v>54635874.899999999</v>
      </c>
      <c r="BK13" s="26">
        <v>41632903.170000002</v>
      </c>
      <c r="BL13" s="25">
        <f t="shared" si="19"/>
        <v>0.76200670797714276</v>
      </c>
      <c r="BM13" s="26">
        <v>81290421.329999998</v>
      </c>
      <c r="BN13" s="26">
        <v>54652360.390000001</v>
      </c>
      <c r="BO13" s="25">
        <f t="shared" si="20"/>
        <v>0.67230996587085845</v>
      </c>
      <c r="BP13" s="26">
        <v>59754234.82</v>
      </c>
      <c r="BQ13" s="26">
        <v>42615558.770000003</v>
      </c>
      <c r="BR13" s="25">
        <f t="shared" si="21"/>
        <v>0.71318056198648516</v>
      </c>
      <c r="BS13" s="26">
        <v>61930192.759999998</v>
      </c>
      <c r="BT13" s="26">
        <v>43346952.32</v>
      </c>
      <c r="BU13" s="25">
        <f t="shared" si="22"/>
        <v>0.69993246247406005</v>
      </c>
      <c r="BV13" s="26">
        <v>375690557.32999998</v>
      </c>
      <c r="BW13" s="26">
        <v>259143993.81999999</v>
      </c>
      <c r="BX13" s="25">
        <f t="shared" si="23"/>
        <v>0.68978042903636905</v>
      </c>
      <c r="BY13" s="26">
        <v>728269316.16999996</v>
      </c>
      <c r="BZ13" s="26">
        <v>512091158.23000002</v>
      </c>
      <c r="CA13" s="25">
        <f t="shared" si="24"/>
        <v>0.7031617931167411</v>
      </c>
      <c r="CB13" s="3">
        <f t="shared" ref="CB13:CC26" si="28">BY13+BV13+BS13+BP13+BM13+BJ13+BG13+BD13+BA13+AX13+AU13+AR13+AO13+AL13+AI13+AF13+AC13+Z13+W13+T13+Q13+N13+K13+H13+E13+B13</f>
        <v>3658053983.1200004</v>
      </c>
      <c r="CC13" s="3">
        <f t="shared" si="28"/>
        <v>2539483611.7899995</v>
      </c>
      <c r="CD13" s="19">
        <f t="shared" si="25"/>
        <v>0.69421709562198475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>
        <v>1605398</v>
      </c>
      <c r="C14" s="26">
        <v>886623.69</v>
      </c>
      <c r="D14" s="25">
        <f t="shared" si="26"/>
        <v>0.55227656319492113</v>
      </c>
      <c r="E14" s="26">
        <v>603355</v>
      </c>
      <c r="F14" s="26">
        <v>338631.71</v>
      </c>
      <c r="G14" s="25">
        <f t="shared" si="0"/>
        <v>0.56124787231397766</v>
      </c>
      <c r="H14" s="26">
        <v>3453840</v>
      </c>
      <c r="I14" s="26">
        <v>2358422.14</v>
      </c>
      <c r="J14" s="25">
        <f t="shared" si="1"/>
        <v>0.68284058902554845</v>
      </c>
      <c r="K14" s="26">
        <v>2900075</v>
      </c>
      <c r="L14" s="26">
        <v>1868735.4</v>
      </c>
      <c r="M14" s="25">
        <f t="shared" si="2"/>
        <v>0.64437485237450753</v>
      </c>
      <c r="N14" s="26">
        <v>1030562</v>
      </c>
      <c r="O14" s="26">
        <v>552763.16</v>
      </c>
      <c r="P14" s="25">
        <f t="shared" si="3"/>
        <v>0.53637060167170925</v>
      </c>
      <c r="Q14" s="26">
        <v>802698</v>
      </c>
      <c r="R14" s="26">
        <v>462297.74</v>
      </c>
      <c r="S14" s="25">
        <f t="shared" si="4"/>
        <v>0.57592985157556142</v>
      </c>
      <c r="T14" s="24">
        <v>2747303</v>
      </c>
      <c r="U14" s="24">
        <v>1713319.8</v>
      </c>
      <c r="V14" s="25">
        <f t="shared" si="5"/>
        <v>0.6236369996320027</v>
      </c>
      <c r="W14" s="24">
        <v>463494</v>
      </c>
      <c r="X14" s="24">
        <v>330646.46999999997</v>
      </c>
      <c r="Y14" s="25">
        <f t="shared" si="6"/>
        <v>0.71337810198190266</v>
      </c>
      <c r="Z14" s="26">
        <v>906270</v>
      </c>
      <c r="AA14" s="26">
        <v>635659.23</v>
      </c>
      <c r="AB14" s="25">
        <f t="shared" si="7"/>
        <v>0.70140160217153824</v>
      </c>
      <c r="AC14" s="24">
        <v>1895405</v>
      </c>
      <c r="AD14" s="24">
        <v>1000837.27</v>
      </c>
      <c r="AE14" s="25">
        <f t="shared" si="8"/>
        <v>0.52803346514333349</v>
      </c>
      <c r="AF14" s="24">
        <v>673232</v>
      </c>
      <c r="AG14" s="24">
        <v>309126.67</v>
      </c>
      <c r="AH14" s="25">
        <f t="shared" si="9"/>
        <v>0.45916811738004132</v>
      </c>
      <c r="AI14" s="26">
        <v>442779</v>
      </c>
      <c r="AJ14" s="26">
        <v>270737.28000000003</v>
      </c>
      <c r="AK14" s="25">
        <f t="shared" si="10"/>
        <v>0.61145013652408997</v>
      </c>
      <c r="AL14" s="24">
        <v>2014515</v>
      </c>
      <c r="AM14" s="24">
        <v>1036651.47</v>
      </c>
      <c r="AN14" s="25">
        <f t="shared" si="11"/>
        <v>0.51459109016314097</v>
      </c>
      <c r="AO14" s="24">
        <v>507513</v>
      </c>
      <c r="AP14" s="24">
        <v>146173.88</v>
      </c>
      <c r="AQ14" s="25">
        <f t="shared" si="12"/>
        <v>0.28801997190219758</v>
      </c>
      <c r="AR14" s="24">
        <v>958060</v>
      </c>
      <c r="AS14" s="24">
        <v>678266.99</v>
      </c>
      <c r="AT14" s="25">
        <f t="shared" si="13"/>
        <v>0.70795878128718448</v>
      </c>
      <c r="AU14" s="24">
        <v>813057</v>
      </c>
      <c r="AV14" s="24">
        <v>404202.39</v>
      </c>
      <c r="AW14" s="25">
        <f t="shared" si="14"/>
        <v>0.49713905667130348</v>
      </c>
      <c r="AX14" s="24">
        <v>1250657</v>
      </c>
      <c r="AY14" s="24">
        <v>591160.32999999996</v>
      </c>
      <c r="AZ14" s="25">
        <f t="shared" si="15"/>
        <v>0.47267982348477638</v>
      </c>
      <c r="BA14" s="24">
        <v>699119</v>
      </c>
      <c r="BB14" s="24">
        <v>434094</v>
      </c>
      <c r="BC14" s="25">
        <f t="shared" si="16"/>
        <v>0.62091575253998244</v>
      </c>
      <c r="BD14" s="24">
        <v>828589</v>
      </c>
      <c r="BE14" s="24">
        <v>679891.09</v>
      </c>
      <c r="BF14" s="25">
        <f t="shared" si="17"/>
        <v>0.8205408109448713</v>
      </c>
      <c r="BG14" s="24">
        <v>525638</v>
      </c>
      <c r="BH14" s="24">
        <v>369421.63</v>
      </c>
      <c r="BI14" s="25">
        <f t="shared" si="18"/>
        <v>0.70280617078673913</v>
      </c>
      <c r="BJ14" s="26">
        <v>675820</v>
      </c>
      <c r="BK14" s="26">
        <v>389747.26</v>
      </c>
      <c r="BL14" s="25">
        <f t="shared" si="19"/>
        <v>0.57670276109023111</v>
      </c>
      <c r="BM14" s="26">
        <v>1462984</v>
      </c>
      <c r="BN14" s="26">
        <v>929934.51</v>
      </c>
      <c r="BO14" s="25">
        <f t="shared" si="20"/>
        <v>0.63564229683988338</v>
      </c>
      <c r="BP14" s="26">
        <v>657691</v>
      </c>
      <c r="BQ14" s="26">
        <v>69948.5</v>
      </c>
      <c r="BR14" s="25">
        <f t="shared" si="21"/>
        <v>0.10635465590984217</v>
      </c>
      <c r="BS14" s="26">
        <v>546352</v>
      </c>
      <c r="BT14" s="26">
        <v>172472.47</v>
      </c>
      <c r="BU14" s="25">
        <f t="shared" si="22"/>
        <v>0.31568012929393507</v>
      </c>
      <c r="BV14" s="26">
        <v>0</v>
      </c>
      <c r="BW14" s="26">
        <v>0</v>
      </c>
      <c r="BX14" s="25">
        <f t="shared" si="23"/>
        <v>0</v>
      </c>
      <c r="BY14" s="26">
        <v>0</v>
      </c>
      <c r="BZ14" s="26">
        <v>0</v>
      </c>
      <c r="CA14" s="25">
        <f t="shared" si="24"/>
        <v>0</v>
      </c>
      <c r="CB14" s="3">
        <f t="shared" si="28"/>
        <v>28464406</v>
      </c>
      <c r="CC14" s="3">
        <f t="shared" si="28"/>
        <v>16629765.080000004</v>
      </c>
      <c r="CD14" s="19">
        <f t="shared" si="25"/>
        <v>0.58423018137107807</v>
      </c>
      <c r="CF14" s="27"/>
      <c r="CG14" s="27"/>
      <c r="CH14" s="23"/>
      <c r="CI14" s="23"/>
    </row>
    <row r="15" spans="1:87" ht="31.5" x14ac:dyDescent="0.2">
      <c r="A15" s="5" t="s">
        <v>36</v>
      </c>
      <c r="B15" s="26">
        <v>5838077.1399999997</v>
      </c>
      <c r="C15" s="26">
        <v>4889373.18</v>
      </c>
      <c r="D15" s="25">
        <f t="shared" si="26"/>
        <v>0.83749718661648243</v>
      </c>
      <c r="E15" s="26">
        <v>3274144</v>
      </c>
      <c r="F15" s="26">
        <v>2156127.5</v>
      </c>
      <c r="G15" s="25">
        <f t="shared" si="0"/>
        <v>0.65853166507032068</v>
      </c>
      <c r="H15" s="26">
        <v>24385325.120000001</v>
      </c>
      <c r="I15" s="26">
        <v>17511689.710000001</v>
      </c>
      <c r="J15" s="25">
        <f t="shared" si="1"/>
        <v>0.71812410225515177</v>
      </c>
      <c r="K15" s="26">
        <v>11232562</v>
      </c>
      <c r="L15" s="26">
        <v>7452233.3399999999</v>
      </c>
      <c r="M15" s="25">
        <f t="shared" si="2"/>
        <v>0.66344911695123521</v>
      </c>
      <c r="N15" s="26">
        <v>4301596.9800000004</v>
      </c>
      <c r="O15" s="26">
        <v>3481842.31</v>
      </c>
      <c r="P15" s="25">
        <f t="shared" si="3"/>
        <v>0.80943015493748083</v>
      </c>
      <c r="Q15" s="26">
        <v>6350514.3899999997</v>
      </c>
      <c r="R15" s="26">
        <v>4190687.38</v>
      </c>
      <c r="S15" s="25">
        <f t="shared" si="4"/>
        <v>0.65989731266477769</v>
      </c>
      <c r="T15" s="24">
        <v>15854650.5</v>
      </c>
      <c r="U15" s="24">
        <v>12357213.140000001</v>
      </c>
      <c r="V15" s="25">
        <f t="shared" si="5"/>
        <v>0.77940621523003617</v>
      </c>
      <c r="W15" s="24">
        <v>3591837</v>
      </c>
      <c r="X15" s="24">
        <v>2813241.83</v>
      </c>
      <c r="Y15" s="25">
        <f t="shared" si="6"/>
        <v>0.7832320425453605</v>
      </c>
      <c r="Z15" s="26">
        <v>10189058.210000001</v>
      </c>
      <c r="AA15" s="26">
        <v>7545592.1200000001</v>
      </c>
      <c r="AB15" s="25">
        <f t="shared" si="7"/>
        <v>0.74055834842462831</v>
      </c>
      <c r="AC15" s="24">
        <v>8510827.7200000007</v>
      </c>
      <c r="AD15" s="24">
        <v>5973003.21</v>
      </c>
      <c r="AE15" s="25">
        <f t="shared" si="8"/>
        <v>0.70181225686941762</v>
      </c>
      <c r="AF15" s="24">
        <v>5767090.6399999997</v>
      </c>
      <c r="AG15" s="24">
        <v>4370574.2300000004</v>
      </c>
      <c r="AH15" s="25">
        <f t="shared" si="9"/>
        <v>0.75784732767786023</v>
      </c>
      <c r="AI15" s="26">
        <v>9792652</v>
      </c>
      <c r="AJ15" s="26">
        <v>6723288.04</v>
      </c>
      <c r="AK15" s="25">
        <f t="shared" si="10"/>
        <v>0.68656458332227066</v>
      </c>
      <c r="AL15" s="24">
        <v>10524137.800000001</v>
      </c>
      <c r="AM15" s="24">
        <v>6812287.75</v>
      </c>
      <c r="AN15" s="25">
        <f t="shared" si="11"/>
        <v>0.64730126870820714</v>
      </c>
      <c r="AO15" s="24">
        <v>5616694</v>
      </c>
      <c r="AP15" s="24">
        <v>3458510.37</v>
      </c>
      <c r="AQ15" s="25">
        <f t="shared" si="12"/>
        <v>0.61575552629358121</v>
      </c>
      <c r="AR15" s="24">
        <v>4914398.2699999996</v>
      </c>
      <c r="AS15" s="24">
        <v>3824127.9</v>
      </c>
      <c r="AT15" s="25">
        <f t="shared" si="13"/>
        <v>0.77814773852262487</v>
      </c>
      <c r="AU15" s="24">
        <v>3873069</v>
      </c>
      <c r="AV15" s="24">
        <v>2561505.83</v>
      </c>
      <c r="AW15" s="25">
        <f t="shared" si="14"/>
        <v>0.66136333486441889</v>
      </c>
      <c r="AX15" s="24">
        <v>6855489.5</v>
      </c>
      <c r="AY15" s="24">
        <v>4120922.39</v>
      </c>
      <c r="AZ15" s="25">
        <f t="shared" si="15"/>
        <v>0.60111278560050307</v>
      </c>
      <c r="BA15" s="24">
        <v>3251515</v>
      </c>
      <c r="BB15" s="24">
        <v>2606865.08</v>
      </c>
      <c r="BC15" s="25">
        <f t="shared" si="16"/>
        <v>0.80173859877626275</v>
      </c>
      <c r="BD15" s="24">
        <v>6841217.29</v>
      </c>
      <c r="BE15" s="24">
        <v>5223318.12</v>
      </c>
      <c r="BF15" s="25">
        <f t="shared" si="17"/>
        <v>0.76350712140587484</v>
      </c>
      <c r="BG15" s="24">
        <v>6678960</v>
      </c>
      <c r="BH15" s="24">
        <v>4192141.86</v>
      </c>
      <c r="BI15" s="25">
        <f t="shared" si="18"/>
        <v>0.62766386682956621</v>
      </c>
      <c r="BJ15" s="26">
        <v>5065427</v>
      </c>
      <c r="BK15" s="26">
        <v>3594499.12</v>
      </c>
      <c r="BL15" s="25">
        <f t="shared" si="19"/>
        <v>0.70961423785201128</v>
      </c>
      <c r="BM15" s="26">
        <v>6608751</v>
      </c>
      <c r="BN15" s="26">
        <v>4653284.72</v>
      </c>
      <c r="BO15" s="25">
        <f t="shared" si="20"/>
        <v>0.70410955413511567</v>
      </c>
      <c r="BP15" s="26">
        <v>4638098.42</v>
      </c>
      <c r="BQ15" s="26">
        <v>2927414.86</v>
      </c>
      <c r="BR15" s="25">
        <f t="shared" si="21"/>
        <v>0.63116704194474593</v>
      </c>
      <c r="BS15" s="26">
        <v>5063564.1900000004</v>
      </c>
      <c r="BT15" s="26">
        <v>3747971.65</v>
      </c>
      <c r="BU15" s="25">
        <f t="shared" si="22"/>
        <v>0.74018448455770436</v>
      </c>
      <c r="BV15" s="26">
        <v>34812879</v>
      </c>
      <c r="BW15" s="26">
        <v>25728525.489999998</v>
      </c>
      <c r="BX15" s="25">
        <f t="shared" si="23"/>
        <v>0.73905193218865917</v>
      </c>
      <c r="BY15" s="26">
        <v>66340813</v>
      </c>
      <c r="BZ15" s="26">
        <v>47957811.799999997</v>
      </c>
      <c r="CA15" s="25">
        <f t="shared" si="24"/>
        <v>0.72290057404029695</v>
      </c>
      <c r="CB15" s="3">
        <f t="shared" si="28"/>
        <v>280173349.16999996</v>
      </c>
      <c r="CC15" s="3">
        <f t="shared" si="28"/>
        <v>200874052.93000007</v>
      </c>
      <c r="CD15" s="19">
        <f t="shared" si="25"/>
        <v>0.71696345682085671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>
        <v>18544915.559999999</v>
      </c>
      <c r="C16" s="26">
        <v>12749642.439999999</v>
      </c>
      <c r="D16" s="25">
        <f t="shared" si="26"/>
        <v>0.68750070059634183</v>
      </c>
      <c r="E16" s="26">
        <v>14596642.1</v>
      </c>
      <c r="F16" s="26">
        <v>7057644.4699999997</v>
      </c>
      <c r="G16" s="25">
        <f t="shared" si="0"/>
        <v>0.4835115105000759</v>
      </c>
      <c r="H16" s="26">
        <v>147157045.30000001</v>
      </c>
      <c r="I16" s="26">
        <v>74320787.280000001</v>
      </c>
      <c r="J16" s="25">
        <f t="shared" si="1"/>
        <v>0.50504403053545133</v>
      </c>
      <c r="K16" s="26">
        <v>72145249.549999997</v>
      </c>
      <c r="L16" s="26">
        <v>36249953.189999998</v>
      </c>
      <c r="M16" s="25">
        <f t="shared" si="2"/>
        <v>0.50245793612339096</v>
      </c>
      <c r="N16" s="26">
        <v>30818834.18</v>
      </c>
      <c r="O16" s="26">
        <v>21657891.239999998</v>
      </c>
      <c r="P16" s="25">
        <f t="shared" si="3"/>
        <v>0.70274855672687875</v>
      </c>
      <c r="Q16" s="26">
        <v>34911838.640000001</v>
      </c>
      <c r="R16" s="26">
        <v>16571587.33</v>
      </c>
      <c r="S16" s="25">
        <f t="shared" si="4"/>
        <v>0.47466956698789325</v>
      </c>
      <c r="T16" s="24">
        <v>104585673.59999999</v>
      </c>
      <c r="U16" s="24">
        <v>55245643.43</v>
      </c>
      <c r="V16" s="25">
        <f t="shared" si="5"/>
        <v>0.52823337583781649</v>
      </c>
      <c r="W16" s="24">
        <v>37347979.310000002</v>
      </c>
      <c r="X16" s="24">
        <v>14461235.32</v>
      </c>
      <c r="Y16" s="25">
        <f t="shared" si="6"/>
        <v>0.38720261677257523</v>
      </c>
      <c r="Z16" s="26">
        <v>106133056.55</v>
      </c>
      <c r="AA16" s="26">
        <v>63715491.520000003</v>
      </c>
      <c r="AB16" s="25">
        <f t="shared" si="7"/>
        <v>0.60033597063119737</v>
      </c>
      <c r="AC16" s="24">
        <v>55260428.119999997</v>
      </c>
      <c r="AD16" s="24">
        <v>36934398.539999999</v>
      </c>
      <c r="AE16" s="25">
        <f t="shared" si="8"/>
        <v>0.66836975022697309</v>
      </c>
      <c r="AF16" s="24">
        <v>19503558.5</v>
      </c>
      <c r="AG16" s="24">
        <v>10423814.619999999</v>
      </c>
      <c r="AH16" s="25">
        <f t="shared" si="9"/>
        <v>0.53445706433520834</v>
      </c>
      <c r="AI16" s="26">
        <v>69751367.700000003</v>
      </c>
      <c r="AJ16" s="26">
        <v>49328726.009999998</v>
      </c>
      <c r="AK16" s="25">
        <f t="shared" si="10"/>
        <v>0.70720801091904606</v>
      </c>
      <c r="AL16" s="24">
        <v>79061072.379999995</v>
      </c>
      <c r="AM16" s="24">
        <v>35862311.369999997</v>
      </c>
      <c r="AN16" s="25">
        <f t="shared" si="11"/>
        <v>0.45360264274725487</v>
      </c>
      <c r="AO16" s="24">
        <v>51532268.340000004</v>
      </c>
      <c r="AP16" s="24">
        <v>31803648.760000002</v>
      </c>
      <c r="AQ16" s="25">
        <f t="shared" si="12"/>
        <v>0.61715988417520529</v>
      </c>
      <c r="AR16" s="24">
        <v>56456682.130000003</v>
      </c>
      <c r="AS16" s="24">
        <v>40364305.32</v>
      </c>
      <c r="AT16" s="25">
        <f t="shared" si="13"/>
        <v>0.7149606352540363</v>
      </c>
      <c r="AU16" s="24">
        <v>27574950.989999998</v>
      </c>
      <c r="AV16" s="24">
        <v>19116535.010000002</v>
      </c>
      <c r="AW16" s="25">
        <f t="shared" si="14"/>
        <v>0.69325726152451095</v>
      </c>
      <c r="AX16" s="24">
        <v>180897617.75999999</v>
      </c>
      <c r="AY16" s="24">
        <v>29285004.010000002</v>
      </c>
      <c r="AZ16" s="25">
        <f t="shared" si="15"/>
        <v>0.16188717337810896</v>
      </c>
      <c r="BA16" s="24">
        <v>16135598.810000001</v>
      </c>
      <c r="BB16" s="24">
        <v>10555206.630000001</v>
      </c>
      <c r="BC16" s="25">
        <f t="shared" si="16"/>
        <v>0.6541564868022397</v>
      </c>
      <c r="BD16" s="24">
        <v>56734842.549999997</v>
      </c>
      <c r="BE16" s="24">
        <v>47910868.039999999</v>
      </c>
      <c r="BF16" s="25">
        <f t="shared" si="17"/>
        <v>0.84446992159670675</v>
      </c>
      <c r="BG16" s="24">
        <v>62554892.560000002</v>
      </c>
      <c r="BH16" s="24">
        <v>27932190.550000001</v>
      </c>
      <c r="BI16" s="25">
        <f t="shared" si="18"/>
        <v>0.44652287625957676</v>
      </c>
      <c r="BJ16" s="26">
        <v>77531553.409999996</v>
      </c>
      <c r="BK16" s="26">
        <v>20822256.02</v>
      </c>
      <c r="BL16" s="25">
        <f t="shared" si="19"/>
        <v>0.26856492749330557</v>
      </c>
      <c r="BM16" s="26">
        <v>96514631.409999996</v>
      </c>
      <c r="BN16" s="26">
        <v>43925823.009999998</v>
      </c>
      <c r="BO16" s="25">
        <f t="shared" si="20"/>
        <v>0.45512086994769158</v>
      </c>
      <c r="BP16" s="26">
        <v>32287168.41</v>
      </c>
      <c r="BQ16" s="26">
        <v>24109659.27</v>
      </c>
      <c r="BR16" s="25">
        <f t="shared" si="21"/>
        <v>0.74672572595535325</v>
      </c>
      <c r="BS16" s="26">
        <v>38321865.450000003</v>
      </c>
      <c r="BT16" s="26">
        <v>18206491.870000001</v>
      </c>
      <c r="BU16" s="25">
        <f t="shared" si="22"/>
        <v>0.47509409200746516</v>
      </c>
      <c r="BV16" s="26">
        <v>422676091.48000002</v>
      </c>
      <c r="BW16" s="26">
        <v>297475696.91000003</v>
      </c>
      <c r="BX16" s="25">
        <f t="shared" si="23"/>
        <v>0.70379116043301404</v>
      </c>
      <c r="BY16" s="26">
        <v>1117571871.7</v>
      </c>
      <c r="BZ16" s="26">
        <v>737725708.77999997</v>
      </c>
      <c r="CA16" s="25">
        <f t="shared" si="24"/>
        <v>0.66011477871020929</v>
      </c>
      <c r="CB16" s="3">
        <f t="shared" si="28"/>
        <v>3026607696.4900002</v>
      </c>
      <c r="CC16" s="3">
        <f t="shared" si="28"/>
        <v>1783812520.9399998</v>
      </c>
      <c r="CD16" s="19">
        <f t="shared" si="25"/>
        <v>0.58937685350126889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>
        <v>111914366.89</v>
      </c>
      <c r="C17" s="26">
        <v>73800438.189999998</v>
      </c>
      <c r="D17" s="25">
        <f t="shared" si="26"/>
        <v>0.65943667681682039</v>
      </c>
      <c r="E17" s="26">
        <v>16532129.720000001</v>
      </c>
      <c r="F17" s="26">
        <v>5555794.2800000003</v>
      </c>
      <c r="G17" s="25">
        <f t="shared" si="0"/>
        <v>0.33606040928161796</v>
      </c>
      <c r="H17" s="26">
        <v>448316275.95999998</v>
      </c>
      <c r="I17" s="26">
        <v>223878698.84</v>
      </c>
      <c r="J17" s="25">
        <f t="shared" si="1"/>
        <v>0.49937669195836887</v>
      </c>
      <c r="K17" s="26">
        <v>361054200.77999997</v>
      </c>
      <c r="L17" s="26">
        <v>148530358.93000001</v>
      </c>
      <c r="M17" s="25">
        <f t="shared" si="2"/>
        <v>0.41137967266167758</v>
      </c>
      <c r="N17" s="26">
        <v>41556364.880000003</v>
      </c>
      <c r="O17" s="26">
        <v>25440249.579999998</v>
      </c>
      <c r="P17" s="25">
        <f t="shared" si="3"/>
        <v>0.61218659652889251</v>
      </c>
      <c r="Q17" s="26">
        <v>23258441.670000002</v>
      </c>
      <c r="R17" s="26">
        <v>16214306.310000001</v>
      </c>
      <c r="S17" s="25">
        <f t="shared" si="4"/>
        <v>0.69713640062627635</v>
      </c>
      <c r="T17" s="24">
        <v>261385987.41999999</v>
      </c>
      <c r="U17" s="24">
        <v>151146006.78</v>
      </c>
      <c r="V17" s="25">
        <f t="shared" si="5"/>
        <v>0.57824831496087703</v>
      </c>
      <c r="W17" s="24">
        <v>40127608.229999997</v>
      </c>
      <c r="X17" s="24">
        <v>15241810.74</v>
      </c>
      <c r="Y17" s="25">
        <f t="shared" si="6"/>
        <v>0.37983352141593618</v>
      </c>
      <c r="Z17" s="26">
        <v>165184392.12</v>
      </c>
      <c r="AA17" s="26">
        <v>101700283.01000001</v>
      </c>
      <c r="AB17" s="25">
        <f t="shared" si="7"/>
        <v>0.61567731493735023</v>
      </c>
      <c r="AC17" s="24">
        <v>155736499.13</v>
      </c>
      <c r="AD17" s="24">
        <v>87539314.909999996</v>
      </c>
      <c r="AE17" s="25">
        <f t="shared" si="8"/>
        <v>0.56209890037997545</v>
      </c>
      <c r="AF17" s="24">
        <v>52876704.109999999</v>
      </c>
      <c r="AG17" s="24">
        <v>34405208.840000004</v>
      </c>
      <c r="AH17" s="25">
        <f t="shared" si="9"/>
        <v>0.65066855847192107</v>
      </c>
      <c r="AI17" s="26">
        <v>270567904.81999999</v>
      </c>
      <c r="AJ17" s="26">
        <v>152811890.58000001</v>
      </c>
      <c r="AK17" s="25">
        <f t="shared" si="10"/>
        <v>0.56478203015860573</v>
      </c>
      <c r="AL17" s="24">
        <v>227433991.86000001</v>
      </c>
      <c r="AM17" s="24">
        <v>120284485.23</v>
      </c>
      <c r="AN17" s="25">
        <f t="shared" si="11"/>
        <v>0.52887646321594139</v>
      </c>
      <c r="AO17" s="24">
        <v>47984671.189999998</v>
      </c>
      <c r="AP17" s="24">
        <v>28535813.98</v>
      </c>
      <c r="AQ17" s="25">
        <f t="shared" si="12"/>
        <v>0.5946860376933637</v>
      </c>
      <c r="AR17" s="24">
        <v>29563578.5</v>
      </c>
      <c r="AS17" s="24">
        <v>16377124.380000001</v>
      </c>
      <c r="AT17" s="25">
        <f t="shared" si="13"/>
        <v>0.55396285601893558</v>
      </c>
      <c r="AU17" s="24">
        <v>50831130.210000001</v>
      </c>
      <c r="AV17" s="24">
        <v>21554631.579999998</v>
      </c>
      <c r="AW17" s="25">
        <f t="shared" si="14"/>
        <v>0.42404391739768083</v>
      </c>
      <c r="AX17" s="24">
        <v>65054142</v>
      </c>
      <c r="AY17" s="24">
        <v>29493610.579999998</v>
      </c>
      <c r="AZ17" s="25">
        <f t="shared" si="15"/>
        <v>0.45337021860960058</v>
      </c>
      <c r="BA17" s="24">
        <v>52974114.049999997</v>
      </c>
      <c r="BB17" s="24">
        <v>38767952.100000001</v>
      </c>
      <c r="BC17" s="25">
        <f t="shared" si="16"/>
        <v>0.73182822960302063</v>
      </c>
      <c r="BD17" s="24">
        <v>93893704.609999999</v>
      </c>
      <c r="BE17" s="24">
        <v>79903452.140000001</v>
      </c>
      <c r="BF17" s="25">
        <f t="shared" si="17"/>
        <v>0.85099903632399665</v>
      </c>
      <c r="BG17" s="24">
        <v>102822333.7</v>
      </c>
      <c r="BH17" s="24">
        <v>54426663.479999997</v>
      </c>
      <c r="BI17" s="25">
        <f t="shared" si="18"/>
        <v>0.52932725334554431</v>
      </c>
      <c r="BJ17" s="26">
        <v>26351403.66</v>
      </c>
      <c r="BK17" s="26">
        <v>13789230.050000001</v>
      </c>
      <c r="BL17" s="25">
        <f t="shared" si="19"/>
        <v>0.52328256315739652</v>
      </c>
      <c r="BM17" s="26">
        <v>92812004.319999993</v>
      </c>
      <c r="BN17" s="26">
        <v>39037706.740000002</v>
      </c>
      <c r="BO17" s="25">
        <f t="shared" si="20"/>
        <v>0.42061053444557273</v>
      </c>
      <c r="BP17" s="26">
        <v>46920428.289999999</v>
      </c>
      <c r="BQ17" s="26">
        <v>25091973.98</v>
      </c>
      <c r="BR17" s="25">
        <f t="shared" si="21"/>
        <v>0.53477717264033953</v>
      </c>
      <c r="BS17" s="26">
        <v>32536259.649999999</v>
      </c>
      <c r="BT17" s="26">
        <v>23205213.059999999</v>
      </c>
      <c r="BU17" s="25">
        <f t="shared" si="22"/>
        <v>0.71321083952561826</v>
      </c>
      <c r="BV17" s="26">
        <v>472139079.62</v>
      </c>
      <c r="BW17" s="26">
        <v>298499336.69999999</v>
      </c>
      <c r="BX17" s="25">
        <f t="shared" si="23"/>
        <v>0.63222755663489338</v>
      </c>
      <c r="BY17" s="26">
        <v>2124433063.0799999</v>
      </c>
      <c r="BZ17" s="26">
        <v>1432439218.8199999</v>
      </c>
      <c r="CA17" s="25">
        <f t="shared" si="24"/>
        <v>0.67426893495210982</v>
      </c>
      <c r="CB17" s="3">
        <f t="shared" si="28"/>
        <v>5414260780.4700012</v>
      </c>
      <c r="CC17" s="3">
        <f t="shared" si="28"/>
        <v>3257670773.8099999</v>
      </c>
      <c r="CD17" s="19">
        <f t="shared" si="25"/>
        <v>0.60168338872055738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>
        <v>0</v>
      </c>
      <c r="C18" s="26">
        <v>0</v>
      </c>
      <c r="D18" s="25">
        <f t="shared" si="26"/>
        <v>0</v>
      </c>
      <c r="E18" s="26">
        <v>0</v>
      </c>
      <c r="F18" s="26">
        <v>0</v>
      </c>
      <c r="G18" s="25">
        <f t="shared" si="0"/>
        <v>0</v>
      </c>
      <c r="H18" s="26">
        <v>2338221</v>
      </c>
      <c r="I18" s="26">
        <v>1740135.83</v>
      </c>
      <c r="J18" s="25">
        <f t="shared" si="1"/>
        <v>0.74421358374593338</v>
      </c>
      <c r="K18" s="26">
        <v>2395003.89</v>
      </c>
      <c r="L18" s="26">
        <v>42500</v>
      </c>
      <c r="M18" s="25">
        <f t="shared" si="2"/>
        <v>1.7745273891809837E-2</v>
      </c>
      <c r="N18" s="26">
        <v>0</v>
      </c>
      <c r="O18" s="26">
        <v>0</v>
      </c>
      <c r="P18" s="25">
        <f t="shared" si="3"/>
        <v>0</v>
      </c>
      <c r="Q18" s="26">
        <v>0</v>
      </c>
      <c r="R18" s="26">
        <v>0</v>
      </c>
      <c r="S18" s="25">
        <f t="shared" si="4"/>
        <v>0</v>
      </c>
      <c r="T18" s="24">
        <v>480000</v>
      </c>
      <c r="U18" s="24">
        <v>408000</v>
      </c>
      <c r="V18" s="25">
        <f t="shared" si="5"/>
        <v>0.85</v>
      </c>
      <c r="W18" s="24">
        <v>0</v>
      </c>
      <c r="X18" s="24">
        <v>0</v>
      </c>
      <c r="Y18" s="25">
        <f t="shared" si="6"/>
        <v>0</v>
      </c>
      <c r="Z18" s="26">
        <v>120000</v>
      </c>
      <c r="AA18" s="26">
        <v>49278.09</v>
      </c>
      <c r="AB18" s="25">
        <f t="shared" si="7"/>
        <v>0.41065074999999995</v>
      </c>
      <c r="AC18" s="24">
        <v>278386.55</v>
      </c>
      <c r="AD18" s="24">
        <v>0</v>
      </c>
      <c r="AE18" s="25">
        <f t="shared" si="8"/>
        <v>0</v>
      </c>
      <c r="AF18" s="24">
        <v>0</v>
      </c>
      <c r="AG18" s="24">
        <v>0</v>
      </c>
      <c r="AH18" s="25">
        <f t="shared" si="9"/>
        <v>0</v>
      </c>
      <c r="AI18" s="26">
        <v>1614365.15</v>
      </c>
      <c r="AJ18" s="26">
        <v>492055.83</v>
      </c>
      <c r="AK18" s="25">
        <f t="shared" si="10"/>
        <v>0.30479834751140411</v>
      </c>
      <c r="AL18" s="24">
        <v>0</v>
      </c>
      <c r="AM18" s="24">
        <v>0</v>
      </c>
      <c r="AN18" s="25">
        <f t="shared" si="11"/>
        <v>0</v>
      </c>
      <c r="AO18" s="24">
        <v>80000</v>
      </c>
      <c r="AP18" s="24">
        <v>0</v>
      </c>
      <c r="AQ18" s="25">
        <f t="shared" si="12"/>
        <v>0</v>
      </c>
      <c r="AR18" s="24">
        <v>0</v>
      </c>
      <c r="AS18" s="24">
        <v>0</v>
      </c>
      <c r="AT18" s="25">
        <f t="shared" si="13"/>
        <v>0</v>
      </c>
      <c r="AU18" s="24">
        <v>100000</v>
      </c>
      <c r="AV18" s="24">
        <v>0</v>
      </c>
      <c r="AW18" s="25">
        <f t="shared" si="14"/>
        <v>0</v>
      </c>
      <c r="AX18" s="24">
        <v>1497250.82</v>
      </c>
      <c r="AY18" s="24">
        <v>0</v>
      </c>
      <c r="AZ18" s="25">
        <f t="shared" si="15"/>
        <v>0</v>
      </c>
      <c r="BA18" s="24">
        <v>0</v>
      </c>
      <c r="BB18" s="24">
        <v>0</v>
      </c>
      <c r="BC18" s="25">
        <f t="shared" si="16"/>
        <v>0</v>
      </c>
      <c r="BD18" s="24">
        <v>24000</v>
      </c>
      <c r="BE18" s="24">
        <v>24000</v>
      </c>
      <c r="BF18" s="25">
        <f t="shared" si="17"/>
        <v>1</v>
      </c>
      <c r="BG18" s="24">
        <v>0</v>
      </c>
      <c r="BH18" s="24">
        <v>0</v>
      </c>
      <c r="BI18" s="25">
        <f t="shared" si="18"/>
        <v>0</v>
      </c>
      <c r="BJ18" s="26">
        <v>0</v>
      </c>
      <c r="BK18" s="26">
        <v>0</v>
      </c>
      <c r="BL18" s="25">
        <f t="shared" si="19"/>
        <v>0</v>
      </c>
      <c r="BM18" s="26">
        <v>0</v>
      </c>
      <c r="BN18" s="26">
        <v>0</v>
      </c>
      <c r="BO18" s="25">
        <f t="shared" si="20"/>
        <v>0</v>
      </c>
      <c r="BP18" s="26">
        <v>2166800</v>
      </c>
      <c r="BQ18" s="26">
        <v>1152867.3600000001</v>
      </c>
      <c r="BR18" s="25">
        <f t="shared" si="21"/>
        <v>0.53205988554550498</v>
      </c>
      <c r="BS18" s="26">
        <v>2540100</v>
      </c>
      <c r="BT18" s="26">
        <v>0</v>
      </c>
      <c r="BU18" s="25">
        <f t="shared" si="22"/>
        <v>0</v>
      </c>
      <c r="BV18" s="26">
        <v>0</v>
      </c>
      <c r="BW18" s="26">
        <v>0</v>
      </c>
      <c r="BX18" s="25">
        <f t="shared" si="23"/>
        <v>0</v>
      </c>
      <c r="BY18" s="26">
        <v>213866</v>
      </c>
      <c r="BZ18" s="26">
        <v>54529.08</v>
      </c>
      <c r="CA18" s="25">
        <f t="shared" si="24"/>
        <v>0.25496843818091702</v>
      </c>
      <c r="CB18" s="3">
        <f t="shared" si="28"/>
        <v>13847993.410000002</v>
      </c>
      <c r="CC18" s="3">
        <f t="shared" si="28"/>
        <v>3963366.1900000004</v>
      </c>
      <c r="CD18" s="19">
        <f t="shared" si="25"/>
        <v>0.28620508926137622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>
        <v>473060978.27999997</v>
      </c>
      <c r="C19" s="26">
        <v>316146297.18000001</v>
      </c>
      <c r="D19" s="25">
        <f t="shared" si="26"/>
        <v>0.6682992504041968</v>
      </c>
      <c r="E19" s="26">
        <v>95230848.019999996</v>
      </c>
      <c r="F19" s="26">
        <v>66687359.159999996</v>
      </c>
      <c r="G19" s="25">
        <f t="shared" si="0"/>
        <v>0.70027055882138722</v>
      </c>
      <c r="H19" s="26">
        <v>870478095.22000003</v>
      </c>
      <c r="I19" s="26">
        <v>610801482.63</v>
      </c>
      <c r="J19" s="25">
        <f t="shared" si="1"/>
        <v>0.70168506937056152</v>
      </c>
      <c r="K19" s="26">
        <v>807031595.79999995</v>
      </c>
      <c r="L19" s="26">
        <v>518802345.54000002</v>
      </c>
      <c r="M19" s="25">
        <f t="shared" si="2"/>
        <v>0.64285258252586508</v>
      </c>
      <c r="N19" s="26">
        <v>197523381.56</v>
      </c>
      <c r="O19" s="26">
        <v>141082252.69</v>
      </c>
      <c r="P19" s="25">
        <f t="shared" si="3"/>
        <v>0.71425596086782583</v>
      </c>
      <c r="Q19" s="26">
        <v>161911396.03999999</v>
      </c>
      <c r="R19" s="26">
        <v>117911991.98</v>
      </c>
      <c r="S19" s="25">
        <f t="shared" si="4"/>
        <v>0.72825011002233597</v>
      </c>
      <c r="T19" s="24">
        <v>620914435.00999999</v>
      </c>
      <c r="U19" s="24">
        <v>470494690.50999999</v>
      </c>
      <c r="V19" s="25">
        <f t="shared" si="5"/>
        <v>0.75774480988257675</v>
      </c>
      <c r="W19" s="24">
        <v>122476501.19</v>
      </c>
      <c r="X19" s="24">
        <v>83273343.400000006</v>
      </c>
      <c r="Y19" s="25">
        <f t="shared" si="6"/>
        <v>0.67991282075258319</v>
      </c>
      <c r="Z19" s="26">
        <v>529989353.26999998</v>
      </c>
      <c r="AA19" s="26">
        <v>394139561.35000002</v>
      </c>
      <c r="AB19" s="25">
        <f t="shared" si="7"/>
        <v>0.74367448877639608</v>
      </c>
      <c r="AC19" s="24">
        <v>579358669.94000006</v>
      </c>
      <c r="AD19" s="24">
        <v>355060862.25999999</v>
      </c>
      <c r="AE19" s="25">
        <f t="shared" si="8"/>
        <v>0.61285155583633721</v>
      </c>
      <c r="AF19" s="24">
        <v>136246097.28</v>
      </c>
      <c r="AG19" s="24">
        <v>100709934.59</v>
      </c>
      <c r="AH19" s="25">
        <f t="shared" si="9"/>
        <v>0.73917665606986549</v>
      </c>
      <c r="AI19" s="26">
        <v>557118684.96000004</v>
      </c>
      <c r="AJ19" s="26">
        <v>422682840.68000001</v>
      </c>
      <c r="AK19" s="25">
        <f t="shared" si="10"/>
        <v>0.75869442560582534</v>
      </c>
      <c r="AL19" s="24">
        <v>798821568.96000004</v>
      </c>
      <c r="AM19" s="24">
        <v>643716017.30999994</v>
      </c>
      <c r="AN19" s="25">
        <f t="shared" si="11"/>
        <v>0.80583204350386439</v>
      </c>
      <c r="AO19" s="24">
        <v>203837360.49000001</v>
      </c>
      <c r="AP19" s="24">
        <v>137230485.52000001</v>
      </c>
      <c r="AQ19" s="25">
        <f t="shared" si="12"/>
        <v>0.67323519687516931</v>
      </c>
      <c r="AR19" s="24">
        <v>191372417.68000001</v>
      </c>
      <c r="AS19" s="24">
        <v>125542236.59999999</v>
      </c>
      <c r="AT19" s="25">
        <f t="shared" si="13"/>
        <v>0.65601008819318585</v>
      </c>
      <c r="AU19" s="24">
        <v>164284184.13</v>
      </c>
      <c r="AV19" s="24">
        <v>112073707.62</v>
      </c>
      <c r="AW19" s="25">
        <f t="shared" si="14"/>
        <v>0.68219413946332641</v>
      </c>
      <c r="AX19" s="24">
        <v>224452253</v>
      </c>
      <c r="AY19" s="24">
        <v>155566975.49000001</v>
      </c>
      <c r="AZ19" s="25">
        <f t="shared" si="15"/>
        <v>0.69309607460255707</v>
      </c>
      <c r="BA19" s="24">
        <v>130431429.51000001</v>
      </c>
      <c r="BB19" s="24">
        <v>89956599.989999995</v>
      </c>
      <c r="BC19" s="25">
        <f t="shared" si="16"/>
        <v>0.68968499638427361</v>
      </c>
      <c r="BD19" s="24">
        <v>338872038.76999998</v>
      </c>
      <c r="BE19" s="24">
        <v>260013301.34999999</v>
      </c>
      <c r="BF19" s="25">
        <f t="shared" si="17"/>
        <v>0.76729051559924311</v>
      </c>
      <c r="BG19" s="24">
        <v>205857037.06999999</v>
      </c>
      <c r="BH19" s="24">
        <v>155258387.16999999</v>
      </c>
      <c r="BI19" s="25">
        <f t="shared" si="18"/>
        <v>0.7542049054033827</v>
      </c>
      <c r="BJ19" s="26">
        <v>88128365.260000005</v>
      </c>
      <c r="BK19" s="26">
        <v>66212678.960000001</v>
      </c>
      <c r="BL19" s="25">
        <f t="shared" si="19"/>
        <v>0.75132085753158562</v>
      </c>
      <c r="BM19" s="26">
        <v>325435294.89999998</v>
      </c>
      <c r="BN19" s="26">
        <v>221832096.75999999</v>
      </c>
      <c r="BO19" s="25">
        <f t="shared" si="20"/>
        <v>0.68164732048552001</v>
      </c>
      <c r="BP19" s="26">
        <v>173016806.87</v>
      </c>
      <c r="BQ19" s="26">
        <v>129297498.70999999</v>
      </c>
      <c r="BR19" s="25">
        <f t="shared" si="21"/>
        <v>0.74731178461263892</v>
      </c>
      <c r="BS19" s="26">
        <v>222343273.52000001</v>
      </c>
      <c r="BT19" s="26">
        <v>157606065.43000001</v>
      </c>
      <c r="BU19" s="25">
        <f t="shared" si="22"/>
        <v>0.70884116679078746</v>
      </c>
      <c r="BV19" s="26">
        <v>1569685768.0999999</v>
      </c>
      <c r="BW19" s="26">
        <v>1264397080.74</v>
      </c>
      <c r="BX19" s="25">
        <f t="shared" si="23"/>
        <v>0.80550967998548428</v>
      </c>
      <c r="BY19" s="26">
        <v>4906717458.0900002</v>
      </c>
      <c r="BZ19" s="26">
        <v>3751857795.7199998</v>
      </c>
      <c r="CA19" s="25">
        <f t="shared" si="24"/>
        <v>0.7646370160429935</v>
      </c>
      <c r="CB19" s="3">
        <f t="shared" si="28"/>
        <v>14694595292.920004</v>
      </c>
      <c r="CC19" s="3">
        <f>BZ19+BW19+BT19+BQ19+BN19+BK19+BH19+BE19+BB19+AY19+AV19+AS19+AP19+AM19+AJ19+AG19+AD19+AA19+X19+U19+R19+O19+L19+I19+F19+C19</f>
        <v>10868353889.340002</v>
      </c>
      <c r="CD19" s="19">
        <f t="shared" si="25"/>
        <v>0.73961573440382389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>
        <v>43740202.799999997</v>
      </c>
      <c r="C20" s="26">
        <v>31250557.969999999</v>
      </c>
      <c r="D20" s="25">
        <f t="shared" si="26"/>
        <v>0.71445846085560449</v>
      </c>
      <c r="E20" s="26">
        <v>28424449.809999999</v>
      </c>
      <c r="F20" s="26">
        <v>13863681.220000001</v>
      </c>
      <c r="G20" s="25">
        <f t="shared" si="0"/>
        <v>0.48773789159228059</v>
      </c>
      <c r="H20" s="26">
        <v>139613691.11000001</v>
      </c>
      <c r="I20" s="26">
        <v>95228193.620000005</v>
      </c>
      <c r="J20" s="25">
        <f t="shared" si="1"/>
        <v>0.682083489540942</v>
      </c>
      <c r="K20" s="26">
        <v>78242684.879999995</v>
      </c>
      <c r="L20" s="26">
        <v>58457636.130000003</v>
      </c>
      <c r="M20" s="25">
        <f t="shared" si="2"/>
        <v>0.74713228744202576</v>
      </c>
      <c r="N20" s="26">
        <v>41990865.280000001</v>
      </c>
      <c r="O20" s="26">
        <v>26215174.52</v>
      </c>
      <c r="P20" s="25">
        <f t="shared" si="3"/>
        <v>0.62430660442918118</v>
      </c>
      <c r="Q20" s="26">
        <v>36560974.729999997</v>
      </c>
      <c r="R20" s="26">
        <v>24108163.199999999</v>
      </c>
      <c r="S20" s="25">
        <f t="shared" si="4"/>
        <v>0.65939607403897027</v>
      </c>
      <c r="T20" s="24">
        <v>101331559.15000001</v>
      </c>
      <c r="U20" s="24">
        <v>80967751.060000002</v>
      </c>
      <c r="V20" s="25">
        <f t="shared" si="5"/>
        <v>0.79903784900955011</v>
      </c>
      <c r="W20" s="24">
        <v>20152391.760000002</v>
      </c>
      <c r="X20" s="24">
        <v>14714526.300000001</v>
      </c>
      <c r="Y20" s="25">
        <f t="shared" si="6"/>
        <v>0.73016277547792174</v>
      </c>
      <c r="Z20" s="26">
        <v>71278640.739999995</v>
      </c>
      <c r="AA20" s="26">
        <v>43700047.450000003</v>
      </c>
      <c r="AB20" s="25">
        <f t="shared" si="7"/>
        <v>0.61308755324617892</v>
      </c>
      <c r="AC20" s="24">
        <v>173564945.19</v>
      </c>
      <c r="AD20" s="24">
        <v>45584632.439999998</v>
      </c>
      <c r="AE20" s="25">
        <f t="shared" si="8"/>
        <v>0.2626373222432612</v>
      </c>
      <c r="AF20" s="24">
        <v>35671210.600000001</v>
      </c>
      <c r="AG20" s="24">
        <v>25815738.850000001</v>
      </c>
      <c r="AH20" s="25">
        <f t="shared" si="9"/>
        <v>0.72371356104185602</v>
      </c>
      <c r="AI20" s="26">
        <v>69585480</v>
      </c>
      <c r="AJ20" s="26">
        <v>50597483.619999997</v>
      </c>
      <c r="AK20" s="25">
        <f t="shared" si="10"/>
        <v>0.72712703311093052</v>
      </c>
      <c r="AL20" s="24">
        <v>120894217.78</v>
      </c>
      <c r="AM20" s="24">
        <v>92034938.560000002</v>
      </c>
      <c r="AN20" s="25">
        <f t="shared" si="11"/>
        <v>0.76128486746556123</v>
      </c>
      <c r="AO20" s="24">
        <v>49395411.229999997</v>
      </c>
      <c r="AP20" s="24">
        <v>36796403.149999999</v>
      </c>
      <c r="AQ20" s="25">
        <f t="shared" si="12"/>
        <v>0.74493565765987446</v>
      </c>
      <c r="AR20" s="24">
        <v>31939368.739999998</v>
      </c>
      <c r="AS20" s="24">
        <v>23763526.809999999</v>
      </c>
      <c r="AT20" s="25">
        <f t="shared" si="13"/>
        <v>0.74401992736441291</v>
      </c>
      <c r="AU20" s="24">
        <v>41674398.520000003</v>
      </c>
      <c r="AV20" s="24">
        <v>31601662.379999999</v>
      </c>
      <c r="AW20" s="25">
        <f t="shared" si="14"/>
        <v>0.75829918372628735</v>
      </c>
      <c r="AX20" s="24">
        <v>38429684.829999998</v>
      </c>
      <c r="AY20" s="24">
        <v>25804217.079999998</v>
      </c>
      <c r="AZ20" s="25">
        <f t="shared" si="15"/>
        <v>0.67146574826593497</v>
      </c>
      <c r="BA20" s="24">
        <v>34998988.159999996</v>
      </c>
      <c r="BB20" s="24">
        <v>25904630.489999998</v>
      </c>
      <c r="BC20" s="25">
        <f t="shared" si="16"/>
        <v>0.74015369734620351</v>
      </c>
      <c r="BD20" s="24">
        <v>84841933.969999999</v>
      </c>
      <c r="BE20" s="24">
        <v>57561870.969999999</v>
      </c>
      <c r="BF20" s="25">
        <f t="shared" si="17"/>
        <v>0.67846014672831245</v>
      </c>
      <c r="BG20" s="24">
        <v>35836204.479999997</v>
      </c>
      <c r="BH20" s="24">
        <v>26724473.73</v>
      </c>
      <c r="BI20" s="25">
        <f t="shared" si="18"/>
        <v>0.74573951448777986</v>
      </c>
      <c r="BJ20" s="26">
        <v>33198082.859999999</v>
      </c>
      <c r="BK20" s="26">
        <v>20426608.129999999</v>
      </c>
      <c r="BL20" s="25">
        <f t="shared" si="19"/>
        <v>0.61529481133417474</v>
      </c>
      <c r="BM20" s="26">
        <v>49713614.079999998</v>
      </c>
      <c r="BN20" s="26">
        <v>27752041.199999999</v>
      </c>
      <c r="BO20" s="25">
        <f t="shared" si="20"/>
        <v>0.55823825552777029</v>
      </c>
      <c r="BP20" s="26">
        <v>17794627.539999999</v>
      </c>
      <c r="BQ20" s="26">
        <v>13765492.539999999</v>
      </c>
      <c r="BR20" s="25">
        <f t="shared" si="21"/>
        <v>0.7735757609456545</v>
      </c>
      <c r="BS20" s="26">
        <v>42975319.009999998</v>
      </c>
      <c r="BT20" s="26">
        <v>23573465.010000002</v>
      </c>
      <c r="BU20" s="25">
        <f t="shared" si="22"/>
        <v>0.5485349626960222</v>
      </c>
      <c r="BV20" s="26">
        <v>218662985.84</v>
      </c>
      <c r="BW20" s="26">
        <v>168087116.74000001</v>
      </c>
      <c r="BX20" s="25">
        <f t="shared" si="23"/>
        <v>0.76870402228474388</v>
      </c>
      <c r="BY20" s="26">
        <v>302529477.98000002</v>
      </c>
      <c r="BZ20" s="26">
        <v>228229944.09</v>
      </c>
      <c r="CA20" s="25">
        <f t="shared" si="24"/>
        <v>0.75440563879559563</v>
      </c>
      <c r="CB20" s="3">
        <f t="shared" si="28"/>
        <v>1943041411.0700004</v>
      </c>
      <c r="CC20" s="3">
        <f t="shared" si="28"/>
        <v>1312529977.2600002</v>
      </c>
      <c r="CD20" s="19">
        <f t="shared" si="25"/>
        <v>0.67550283271482714</v>
      </c>
      <c r="CF20" s="27"/>
      <c r="CG20" s="27"/>
      <c r="CH20" s="23"/>
      <c r="CI20" s="23"/>
    </row>
    <row r="21" spans="1:87" ht="15.75" x14ac:dyDescent="0.2">
      <c r="A21" s="14" t="s">
        <v>68</v>
      </c>
      <c r="B21" s="26">
        <v>0</v>
      </c>
      <c r="C21" s="26">
        <v>0</v>
      </c>
      <c r="D21" s="25">
        <f t="shared" si="26"/>
        <v>0</v>
      </c>
      <c r="E21" s="26">
        <v>0</v>
      </c>
      <c r="F21" s="26">
        <v>0</v>
      </c>
      <c r="G21" s="25">
        <f t="shared" si="0"/>
        <v>0</v>
      </c>
      <c r="H21" s="26">
        <v>5648490.1500000004</v>
      </c>
      <c r="I21" s="26">
        <v>2327171.5</v>
      </c>
      <c r="J21" s="25">
        <f t="shared" si="1"/>
        <v>0.41199885955364546</v>
      </c>
      <c r="K21" s="26">
        <v>0</v>
      </c>
      <c r="L21" s="26">
        <v>0</v>
      </c>
      <c r="M21" s="25">
        <f t="shared" si="2"/>
        <v>0</v>
      </c>
      <c r="N21" s="26">
        <v>0</v>
      </c>
      <c r="O21" s="26">
        <v>0</v>
      </c>
      <c r="P21" s="25">
        <f t="shared" si="3"/>
        <v>0</v>
      </c>
      <c r="Q21" s="26">
        <v>0</v>
      </c>
      <c r="R21" s="26">
        <v>0</v>
      </c>
      <c r="S21" s="25">
        <f t="shared" si="4"/>
        <v>0</v>
      </c>
      <c r="T21" s="24">
        <v>0</v>
      </c>
      <c r="U21" s="24">
        <v>0</v>
      </c>
      <c r="V21" s="25">
        <f t="shared" si="5"/>
        <v>0</v>
      </c>
      <c r="W21" s="24">
        <v>0</v>
      </c>
      <c r="X21" s="24">
        <v>0</v>
      </c>
      <c r="Y21" s="25">
        <f t="shared" si="6"/>
        <v>0</v>
      </c>
      <c r="Z21" s="26">
        <v>0</v>
      </c>
      <c r="AA21" s="26">
        <v>0</v>
      </c>
      <c r="AB21" s="25">
        <f t="shared" si="7"/>
        <v>0</v>
      </c>
      <c r="AC21" s="24">
        <v>0</v>
      </c>
      <c r="AD21" s="24">
        <v>0</v>
      </c>
      <c r="AE21" s="25">
        <f t="shared" si="8"/>
        <v>0</v>
      </c>
      <c r="AF21" s="24">
        <v>0</v>
      </c>
      <c r="AG21" s="24">
        <v>0</v>
      </c>
      <c r="AH21" s="25">
        <f t="shared" si="9"/>
        <v>0</v>
      </c>
      <c r="AI21" s="26">
        <v>0</v>
      </c>
      <c r="AJ21" s="26">
        <v>0</v>
      </c>
      <c r="AK21" s="25">
        <f t="shared" si="10"/>
        <v>0</v>
      </c>
      <c r="AL21" s="24">
        <v>0</v>
      </c>
      <c r="AM21" s="24">
        <v>0</v>
      </c>
      <c r="AN21" s="25">
        <f t="shared" si="11"/>
        <v>0</v>
      </c>
      <c r="AO21" s="24">
        <v>0</v>
      </c>
      <c r="AP21" s="24">
        <v>0</v>
      </c>
      <c r="AQ21" s="25">
        <f t="shared" si="12"/>
        <v>0</v>
      </c>
      <c r="AR21" s="24">
        <v>0</v>
      </c>
      <c r="AS21" s="24">
        <v>0</v>
      </c>
      <c r="AT21" s="25">
        <f t="shared" si="13"/>
        <v>0</v>
      </c>
      <c r="AU21" s="24">
        <v>0</v>
      </c>
      <c r="AV21" s="24">
        <v>0</v>
      </c>
      <c r="AW21" s="25">
        <f t="shared" si="14"/>
        <v>0</v>
      </c>
      <c r="AX21" s="24">
        <v>0</v>
      </c>
      <c r="AY21" s="24">
        <v>0</v>
      </c>
      <c r="AZ21" s="25">
        <f t="shared" si="15"/>
        <v>0</v>
      </c>
      <c r="BA21" s="24">
        <v>0</v>
      </c>
      <c r="BB21" s="24">
        <v>0</v>
      </c>
      <c r="BC21" s="25">
        <f t="shared" si="16"/>
        <v>0</v>
      </c>
      <c r="BD21" s="24">
        <v>0</v>
      </c>
      <c r="BE21" s="24">
        <v>0</v>
      </c>
      <c r="BF21" s="25">
        <f t="shared" si="17"/>
        <v>0</v>
      </c>
      <c r="BG21" s="24">
        <v>0</v>
      </c>
      <c r="BH21" s="24">
        <v>0</v>
      </c>
      <c r="BI21" s="25">
        <f t="shared" si="18"/>
        <v>0</v>
      </c>
      <c r="BJ21" s="26">
        <v>0</v>
      </c>
      <c r="BK21" s="26">
        <v>0</v>
      </c>
      <c r="BL21" s="25">
        <f t="shared" si="19"/>
        <v>0</v>
      </c>
      <c r="BM21" s="26">
        <v>0</v>
      </c>
      <c r="BN21" s="26">
        <v>0</v>
      </c>
      <c r="BO21" s="25">
        <f t="shared" si="20"/>
        <v>0</v>
      </c>
      <c r="BP21" s="26">
        <v>0</v>
      </c>
      <c r="BQ21" s="26">
        <v>0</v>
      </c>
      <c r="BR21" s="25">
        <f t="shared" si="21"/>
        <v>0</v>
      </c>
      <c r="BS21" s="26">
        <v>0</v>
      </c>
      <c r="BT21" s="26">
        <v>0</v>
      </c>
      <c r="BU21" s="25">
        <f t="shared" si="22"/>
        <v>0</v>
      </c>
      <c r="BV21" s="26">
        <v>0</v>
      </c>
      <c r="BW21" s="26">
        <v>0</v>
      </c>
      <c r="BX21" s="25">
        <f t="shared" si="23"/>
        <v>0</v>
      </c>
      <c r="BY21" s="26">
        <v>0</v>
      </c>
      <c r="BZ21" s="26">
        <v>0</v>
      </c>
      <c r="CA21" s="25">
        <f t="shared" si="24"/>
        <v>0</v>
      </c>
      <c r="CB21" s="3">
        <f t="shared" si="28"/>
        <v>5648490.1500000004</v>
      </c>
      <c r="CC21" s="3">
        <f t="shared" si="28"/>
        <v>2327171.5</v>
      </c>
      <c r="CD21" s="19">
        <f t="shared" si="25"/>
        <v>0.41199885955364546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>
        <v>181018488.59999999</v>
      </c>
      <c r="C22" s="26">
        <v>116166961.77</v>
      </c>
      <c r="D22" s="25">
        <f t="shared" si="26"/>
        <v>0.64174086673928843</v>
      </c>
      <c r="E22" s="26">
        <v>45607116</v>
      </c>
      <c r="F22" s="26">
        <v>28001682.32</v>
      </c>
      <c r="G22" s="25">
        <f t="shared" si="0"/>
        <v>0.61397616810499489</v>
      </c>
      <c r="H22" s="26">
        <v>391124570.24000001</v>
      </c>
      <c r="I22" s="26">
        <v>297919483.39999998</v>
      </c>
      <c r="J22" s="25">
        <f t="shared" si="1"/>
        <v>0.7616997398480797</v>
      </c>
      <c r="K22" s="26">
        <v>283834529</v>
      </c>
      <c r="L22" s="26">
        <v>211654988.22</v>
      </c>
      <c r="M22" s="25">
        <f t="shared" si="2"/>
        <v>0.74569852006976922</v>
      </c>
      <c r="N22" s="26">
        <v>124474706.12</v>
      </c>
      <c r="O22" s="26">
        <v>87441405.599999994</v>
      </c>
      <c r="P22" s="25">
        <f t="shared" si="3"/>
        <v>0.70248332633701493</v>
      </c>
      <c r="Q22" s="26">
        <v>126785925.11</v>
      </c>
      <c r="R22" s="26">
        <v>98398473.060000002</v>
      </c>
      <c r="S22" s="25">
        <f t="shared" si="4"/>
        <v>0.77609934205732278</v>
      </c>
      <c r="T22" s="24">
        <v>320308692.07999998</v>
      </c>
      <c r="U22" s="24">
        <v>228027336.41999999</v>
      </c>
      <c r="V22" s="25">
        <f t="shared" si="5"/>
        <v>0.71189868417010704</v>
      </c>
      <c r="W22" s="24">
        <v>64178994</v>
      </c>
      <c r="X22" s="24">
        <v>42986784.670000002</v>
      </c>
      <c r="Y22" s="25">
        <f t="shared" si="6"/>
        <v>0.66979523970101496</v>
      </c>
      <c r="Z22" s="26">
        <v>252348818</v>
      </c>
      <c r="AA22" s="26">
        <v>190747358.55000001</v>
      </c>
      <c r="AB22" s="25">
        <f t="shared" si="7"/>
        <v>0.75588766399531937</v>
      </c>
      <c r="AC22" s="24">
        <v>320871487.18000001</v>
      </c>
      <c r="AD22" s="24">
        <v>233751155.97999999</v>
      </c>
      <c r="AE22" s="25">
        <f t="shared" si="8"/>
        <v>0.72848839899841922</v>
      </c>
      <c r="AF22" s="24">
        <v>104167331</v>
      </c>
      <c r="AG22" s="24">
        <v>70825526.200000003</v>
      </c>
      <c r="AH22" s="25">
        <f t="shared" si="9"/>
        <v>0.67992071525764641</v>
      </c>
      <c r="AI22" s="26">
        <v>552430204.19000006</v>
      </c>
      <c r="AJ22" s="26">
        <v>413791858.43000001</v>
      </c>
      <c r="AK22" s="25">
        <f t="shared" si="10"/>
        <v>0.74903916420848438</v>
      </c>
      <c r="AL22" s="24">
        <v>362988401</v>
      </c>
      <c r="AM22" s="24">
        <v>289254516.47000003</v>
      </c>
      <c r="AN22" s="25">
        <f t="shared" si="11"/>
        <v>0.79686986050554276</v>
      </c>
      <c r="AO22" s="24">
        <v>84332573.540000007</v>
      </c>
      <c r="AP22" s="24">
        <v>57799986.439999998</v>
      </c>
      <c r="AQ22" s="25">
        <f t="shared" si="12"/>
        <v>0.68538150816166821</v>
      </c>
      <c r="AR22" s="24">
        <v>88164292.25</v>
      </c>
      <c r="AS22" s="24">
        <v>52628063.329999998</v>
      </c>
      <c r="AT22" s="25">
        <f t="shared" si="13"/>
        <v>0.59693172810560391</v>
      </c>
      <c r="AU22" s="24">
        <v>76784057.829999998</v>
      </c>
      <c r="AV22" s="24">
        <v>55084272.030000001</v>
      </c>
      <c r="AW22" s="25">
        <f t="shared" si="14"/>
        <v>0.71739204187354422</v>
      </c>
      <c r="AX22" s="24">
        <v>96461511.640000001</v>
      </c>
      <c r="AY22" s="24">
        <v>69157390.450000003</v>
      </c>
      <c r="AZ22" s="25">
        <f t="shared" si="15"/>
        <v>0.71694284356748861</v>
      </c>
      <c r="BA22" s="24">
        <v>63616094.5</v>
      </c>
      <c r="BB22" s="24">
        <v>47537935.890000001</v>
      </c>
      <c r="BC22" s="25">
        <f t="shared" si="16"/>
        <v>0.74726272122850923</v>
      </c>
      <c r="BD22" s="24">
        <v>171153786.18000001</v>
      </c>
      <c r="BE22" s="24">
        <v>126831517.98</v>
      </c>
      <c r="BF22" s="25">
        <f t="shared" si="17"/>
        <v>0.74103834224627141</v>
      </c>
      <c r="BG22" s="24">
        <v>114462647.2</v>
      </c>
      <c r="BH22" s="24">
        <v>79465853.489999995</v>
      </c>
      <c r="BI22" s="25">
        <f t="shared" si="18"/>
        <v>0.69425140370159111</v>
      </c>
      <c r="BJ22" s="26">
        <v>101343500</v>
      </c>
      <c r="BK22" s="26">
        <v>71588598.579999998</v>
      </c>
      <c r="BL22" s="25">
        <f t="shared" si="19"/>
        <v>0.70639556143215898</v>
      </c>
      <c r="BM22" s="26">
        <v>104121375</v>
      </c>
      <c r="BN22" s="26">
        <v>77035413.549999997</v>
      </c>
      <c r="BO22" s="25">
        <f t="shared" si="20"/>
        <v>0.73986166193060743</v>
      </c>
      <c r="BP22" s="26">
        <v>138954666</v>
      </c>
      <c r="BQ22" s="26">
        <v>100911570.78</v>
      </c>
      <c r="BR22" s="25">
        <f t="shared" si="21"/>
        <v>0.72621937560556626</v>
      </c>
      <c r="BS22" s="26">
        <v>69803883.989999995</v>
      </c>
      <c r="BT22" s="26">
        <v>50739362.689999998</v>
      </c>
      <c r="BU22" s="25">
        <f t="shared" si="22"/>
        <v>0.72688451973917168</v>
      </c>
      <c r="BV22" s="26">
        <v>724819539.29999995</v>
      </c>
      <c r="BW22" s="26">
        <v>568116920.46000004</v>
      </c>
      <c r="BX22" s="25">
        <f t="shared" si="23"/>
        <v>0.7838046433028879</v>
      </c>
      <c r="BY22" s="26">
        <v>2169720292.3200002</v>
      </c>
      <c r="BZ22" s="26">
        <v>1612055877.6300001</v>
      </c>
      <c r="CA22" s="25">
        <f t="shared" si="24"/>
        <v>0.74297866104496335</v>
      </c>
      <c r="CB22" s="3">
        <f t="shared" si="28"/>
        <v>7133877482.2699986</v>
      </c>
      <c r="CC22" s="3">
        <f t="shared" si="28"/>
        <v>5277920294.3900013</v>
      </c>
      <c r="CD22" s="19">
        <f t="shared" si="25"/>
        <v>0.73983893156384406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>
        <v>19386539.800000001</v>
      </c>
      <c r="C23" s="26">
        <v>11935281.439999999</v>
      </c>
      <c r="D23" s="25">
        <f t="shared" si="26"/>
        <v>0.61564784449053667</v>
      </c>
      <c r="E23" s="26">
        <v>8912106</v>
      </c>
      <c r="F23" s="26">
        <v>6099849.75</v>
      </c>
      <c r="G23" s="25">
        <f t="shared" si="0"/>
        <v>0.68444537688398233</v>
      </c>
      <c r="H23" s="26">
        <v>97342854.569999993</v>
      </c>
      <c r="I23" s="26">
        <v>46935784.920000002</v>
      </c>
      <c r="J23" s="25">
        <f t="shared" si="1"/>
        <v>0.48216980206028498</v>
      </c>
      <c r="K23" s="26">
        <v>8785633</v>
      </c>
      <c r="L23" s="26">
        <v>5307271.96</v>
      </c>
      <c r="M23" s="25">
        <f t="shared" si="2"/>
        <v>0.60408532430161832</v>
      </c>
      <c r="N23" s="26">
        <v>10992333</v>
      </c>
      <c r="O23" s="26">
        <v>6983739.3499999996</v>
      </c>
      <c r="P23" s="25">
        <f t="shared" si="3"/>
        <v>0.63532821922334404</v>
      </c>
      <c r="Q23" s="26">
        <v>866500</v>
      </c>
      <c r="R23" s="26">
        <v>415819.73</v>
      </c>
      <c r="S23" s="25">
        <f t="shared" si="4"/>
        <v>0.47988428159261393</v>
      </c>
      <c r="T23" s="24">
        <v>36716757</v>
      </c>
      <c r="U23" s="24">
        <v>28177199.850000001</v>
      </c>
      <c r="V23" s="25">
        <f t="shared" si="5"/>
        <v>0.7674207133816312</v>
      </c>
      <c r="W23" s="24">
        <v>6290762.6399999997</v>
      </c>
      <c r="X23" s="24">
        <v>4298154</v>
      </c>
      <c r="Y23" s="25">
        <f t="shared" si="6"/>
        <v>0.68324847812092937</v>
      </c>
      <c r="Z23" s="26">
        <v>4645130</v>
      </c>
      <c r="AA23" s="26">
        <v>3073300.67</v>
      </c>
      <c r="AB23" s="25">
        <f t="shared" si="7"/>
        <v>0.66161779541153853</v>
      </c>
      <c r="AC23" s="24">
        <v>10605445.9</v>
      </c>
      <c r="AD23" s="24">
        <v>625173</v>
      </c>
      <c r="AE23" s="25">
        <f t="shared" si="8"/>
        <v>5.8948299382678475E-2</v>
      </c>
      <c r="AF23" s="24">
        <v>8114640</v>
      </c>
      <c r="AG23" s="24">
        <v>6925123.6299999999</v>
      </c>
      <c r="AH23" s="25">
        <f t="shared" si="9"/>
        <v>0.85341107307286579</v>
      </c>
      <c r="AI23" s="26">
        <v>31494423</v>
      </c>
      <c r="AJ23" s="26">
        <v>22680644.690000001</v>
      </c>
      <c r="AK23" s="25">
        <f t="shared" si="10"/>
        <v>0.72014796683209603</v>
      </c>
      <c r="AL23" s="24">
        <v>56920582.75</v>
      </c>
      <c r="AM23" s="24">
        <v>45224785.979999997</v>
      </c>
      <c r="AN23" s="25">
        <f t="shared" si="11"/>
        <v>0.7945242967492282</v>
      </c>
      <c r="AO23" s="24">
        <v>13111390.220000001</v>
      </c>
      <c r="AP23" s="24">
        <v>9899803.1199999992</v>
      </c>
      <c r="AQ23" s="25">
        <f t="shared" si="12"/>
        <v>0.75505365593489282</v>
      </c>
      <c r="AR23" s="24">
        <v>8287284.3200000003</v>
      </c>
      <c r="AS23" s="24">
        <v>5165992.74</v>
      </c>
      <c r="AT23" s="25">
        <f t="shared" si="13"/>
        <v>0.62336376314889119</v>
      </c>
      <c r="AU23" s="24">
        <v>2406512.27</v>
      </c>
      <c r="AV23" s="24">
        <v>2241703.5699999998</v>
      </c>
      <c r="AW23" s="25">
        <f t="shared" si="14"/>
        <v>0.93151553721352931</v>
      </c>
      <c r="AX23" s="24">
        <v>20735410</v>
      </c>
      <c r="AY23" s="24">
        <v>16309901.85</v>
      </c>
      <c r="AZ23" s="25">
        <f t="shared" si="15"/>
        <v>0.78657243092854201</v>
      </c>
      <c r="BA23" s="24">
        <v>500000</v>
      </c>
      <c r="BB23" s="24">
        <v>388425</v>
      </c>
      <c r="BC23" s="25">
        <f t="shared" si="16"/>
        <v>0.77685000000000004</v>
      </c>
      <c r="BD23" s="24">
        <v>4339427.6500000004</v>
      </c>
      <c r="BE23" s="24">
        <v>2837762.19</v>
      </c>
      <c r="BF23" s="25">
        <f t="shared" si="17"/>
        <v>0.65394849710191616</v>
      </c>
      <c r="BG23" s="24">
        <v>16407850</v>
      </c>
      <c r="BH23" s="24">
        <v>11872150.460000001</v>
      </c>
      <c r="BI23" s="25">
        <f t="shared" si="18"/>
        <v>0.72356527272006999</v>
      </c>
      <c r="BJ23" s="26">
        <v>914573</v>
      </c>
      <c r="BK23" s="26">
        <v>413321</v>
      </c>
      <c r="BL23" s="25">
        <f t="shared" si="19"/>
        <v>0.45192783954916665</v>
      </c>
      <c r="BM23" s="26">
        <v>3044782.78</v>
      </c>
      <c r="BN23" s="26">
        <v>1253920.68</v>
      </c>
      <c r="BO23" s="25">
        <f t="shared" si="20"/>
        <v>0.41182598911046125</v>
      </c>
      <c r="BP23" s="26">
        <v>1178768.5</v>
      </c>
      <c r="BQ23" s="26">
        <v>1081497.58</v>
      </c>
      <c r="BR23" s="25">
        <f t="shared" si="21"/>
        <v>0.91748089637617569</v>
      </c>
      <c r="BS23" s="26">
        <v>1959623</v>
      </c>
      <c r="BT23" s="26">
        <v>1607801.73</v>
      </c>
      <c r="BU23" s="25">
        <f t="shared" si="22"/>
        <v>0.82046481899834811</v>
      </c>
      <c r="BV23" s="26">
        <v>74994873.670000002</v>
      </c>
      <c r="BW23" s="26">
        <v>45478307.859999999</v>
      </c>
      <c r="BX23" s="25">
        <f t="shared" si="23"/>
        <v>0.60641888751114148</v>
      </c>
      <c r="BY23" s="26">
        <v>248747245</v>
      </c>
      <c r="BZ23" s="26">
        <v>199791512.47</v>
      </c>
      <c r="CA23" s="25">
        <f t="shared" si="24"/>
        <v>0.8031908553198247</v>
      </c>
      <c r="CB23" s="3">
        <f t="shared" si="28"/>
        <v>697701448.06999993</v>
      </c>
      <c r="CC23" s="3">
        <f>C23+F23+I23+L23+O23+R23+U23+X23+AA23+AD23+AG23+AJ23+AM23+AP23+AS23+AV23+AY23+BB23+BE23+BH23+BK23+BN23+BQ23+BT23+BW23+BZ23</f>
        <v>487024229.22000003</v>
      </c>
      <c r="CD23" s="19">
        <f t="shared" si="25"/>
        <v>0.69804101821376352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>
        <v>1310000</v>
      </c>
      <c r="C24" s="26">
        <v>930000</v>
      </c>
      <c r="D24" s="25">
        <f t="shared" si="26"/>
        <v>0.70992366412213737</v>
      </c>
      <c r="E24" s="26">
        <v>1200000</v>
      </c>
      <c r="F24" s="26">
        <v>1141683</v>
      </c>
      <c r="G24" s="25">
        <f t="shared" si="0"/>
        <v>0.95140250000000004</v>
      </c>
      <c r="H24" s="26">
        <v>24293281.609999999</v>
      </c>
      <c r="I24" s="26">
        <v>20176287.34</v>
      </c>
      <c r="J24" s="25">
        <f t="shared" si="1"/>
        <v>0.83052951280549536</v>
      </c>
      <c r="K24" s="26">
        <v>1000000</v>
      </c>
      <c r="L24" s="26">
        <v>798700</v>
      </c>
      <c r="M24" s="25">
        <f t="shared" si="2"/>
        <v>0.79869999999999997</v>
      </c>
      <c r="N24" s="26">
        <v>1300000</v>
      </c>
      <c r="O24" s="26">
        <v>1081000</v>
      </c>
      <c r="P24" s="25">
        <f t="shared" si="3"/>
        <v>0.83153846153846156</v>
      </c>
      <c r="Q24" s="26">
        <v>1030000</v>
      </c>
      <c r="R24" s="26">
        <v>1000000</v>
      </c>
      <c r="S24" s="25">
        <f t="shared" si="4"/>
        <v>0.970873786407767</v>
      </c>
      <c r="T24" s="24">
        <v>9379451.8000000007</v>
      </c>
      <c r="U24" s="24">
        <v>7025989.7800000003</v>
      </c>
      <c r="V24" s="25">
        <f t="shared" si="5"/>
        <v>0.74908320121651462</v>
      </c>
      <c r="W24" s="24">
        <v>2876896</v>
      </c>
      <c r="X24" s="24">
        <v>2245800</v>
      </c>
      <c r="Y24" s="25">
        <f t="shared" si="6"/>
        <v>0.78063301558346221</v>
      </c>
      <c r="Z24" s="26">
        <v>6717527.6200000001</v>
      </c>
      <c r="AA24" s="26">
        <v>5520338.1900000004</v>
      </c>
      <c r="AB24" s="25">
        <f t="shared" si="7"/>
        <v>0.82178124189089685</v>
      </c>
      <c r="AC24" s="24">
        <v>3350000</v>
      </c>
      <c r="AD24" s="24">
        <v>2755832</v>
      </c>
      <c r="AE24" s="25">
        <f t="shared" si="8"/>
        <v>0.82263641791044773</v>
      </c>
      <c r="AF24" s="24">
        <v>1600000</v>
      </c>
      <c r="AG24" s="24">
        <v>1403630</v>
      </c>
      <c r="AH24" s="25">
        <f t="shared" si="9"/>
        <v>0.87726875000000004</v>
      </c>
      <c r="AI24" s="26">
        <v>3000000</v>
      </c>
      <c r="AJ24" s="26">
        <v>2500000</v>
      </c>
      <c r="AK24" s="25">
        <f t="shared" si="10"/>
        <v>0.83333333333333337</v>
      </c>
      <c r="AL24" s="24">
        <v>9901000</v>
      </c>
      <c r="AM24" s="24">
        <v>7868080.9199999999</v>
      </c>
      <c r="AN24" s="25">
        <f t="shared" si="11"/>
        <v>0.79467537824462176</v>
      </c>
      <c r="AO24" s="24">
        <v>2860000</v>
      </c>
      <c r="AP24" s="24">
        <v>2022815.8</v>
      </c>
      <c r="AQ24" s="25">
        <f t="shared" si="12"/>
        <v>0.70727825174825176</v>
      </c>
      <c r="AR24" s="24">
        <v>2895000</v>
      </c>
      <c r="AS24" s="24">
        <v>1900000</v>
      </c>
      <c r="AT24" s="25">
        <f t="shared" si="13"/>
        <v>0.65630397236614857</v>
      </c>
      <c r="AU24" s="24">
        <v>1965800</v>
      </c>
      <c r="AV24" s="24">
        <v>1474349.94</v>
      </c>
      <c r="AW24" s="25">
        <f t="shared" si="14"/>
        <v>0.74999996947807501</v>
      </c>
      <c r="AX24" s="24">
        <v>1800000</v>
      </c>
      <c r="AY24" s="24">
        <v>1500000</v>
      </c>
      <c r="AZ24" s="25">
        <f t="shared" si="15"/>
        <v>0.83333333333333337</v>
      </c>
      <c r="BA24" s="24">
        <v>2400000</v>
      </c>
      <c r="BB24" s="24">
        <v>2237000</v>
      </c>
      <c r="BC24" s="25">
        <f t="shared" si="16"/>
        <v>0.93208333333333337</v>
      </c>
      <c r="BD24" s="24">
        <v>5000000</v>
      </c>
      <c r="BE24" s="24">
        <v>4620000</v>
      </c>
      <c r="BF24" s="25">
        <f t="shared" si="17"/>
        <v>0.92400000000000004</v>
      </c>
      <c r="BG24" s="24">
        <v>1821500</v>
      </c>
      <c r="BH24" s="24">
        <v>1346000</v>
      </c>
      <c r="BI24" s="25">
        <f t="shared" si="18"/>
        <v>0.73895141367005213</v>
      </c>
      <c r="BJ24" s="26">
        <v>2000000</v>
      </c>
      <c r="BK24" s="26">
        <v>1366000</v>
      </c>
      <c r="BL24" s="25">
        <f t="shared" si="19"/>
        <v>0.68300000000000005</v>
      </c>
      <c r="BM24" s="26">
        <v>11984000</v>
      </c>
      <c r="BN24" s="26">
        <v>3663364.24</v>
      </c>
      <c r="BO24" s="25">
        <f t="shared" si="20"/>
        <v>0.30568793724966625</v>
      </c>
      <c r="BP24" s="26">
        <v>2700000</v>
      </c>
      <c r="BQ24" s="26">
        <v>2452940</v>
      </c>
      <c r="BR24" s="25">
        <f t="shared" si="21"/>
        <v>0.90849629629629625</v>
      </c>
      <c r="BS24" s="26">
        <v>1600000</v>
      </c>
      <c r="BT24" s="26">
        <v>1225000</v>
      </c>
      <c r="BU24" s="25">
        <f t="shared" si="22"/>
        <v>0.765625</v>
      </c>
      <c r="BV24" s="26">
        <v>3600000</v>
      </c>
      <c r="BW24" s="26">
        <v>2172000</v>
      </c>
      <c r="BX24" s="25">
        <f t="shared" si="23"/>
        <v>0.60333333333333339</v>
      </c>
      <c r="BY24" s="26">
        <v>28884005</v>
      </c>
      <c r="BZ24" s="26">
        <v>25950000</v>
      </c>
      <c r="CA24" s="25">
        <f t="shared" si="24"/>
        <v>0.89842111576978334</v>
      </c>
      <c r="CB24" s="3">
        <f t="shared" si="28"/>
        <v>136468462.03</v>
      </c>
      <c r="CC24" s="3">
        <f>C24+F24+I24+L24+O24+R24+U24+X24+AA24+AD24+AG24+AJ24+AM24+AP24+AS24+AV24+AY24+BB24+BE24+BH24+BK24+BN24+BQ24+BT24+BW24+BZ24</f>
        <v>106376811.20999999</v>
      </c>
      <c r="CD24" s="19">
        <f t="shared" si="25"/>
        <v>0.77949739908855331</v>
      </c>
      <c r="CE24" s="31"/>
      <c r="CF24" s="27"/>
      <c r="CG24" s="27"/>
      <c r="CH24" s="23"/>
      <c r="CI24" s="23"/>
    </row>
    <row r="25" spans="1:87" s="33" customFormat="1" ht="31.5" x14ac:dyDescent="0.2">
      <c r="A25" s="14" t="s">
        <v>55</v>
      </c>
      <c r="B25" s="26">
        <v>800395</v>
      </c>
      <c r="C25" s="26">
        <v>4159</v>
      </c>
      <c r="D25" s="25">
        <f t="shared" si="26"/>
        <v>5.1961843839604194E-3</v>
      </c>
      <c r="E25" s="26">
        <v>20000</v>
      </c>
      <c r="F25" s="26">
        <v>1961</v>
      </c>
      <c r="G25" s="25">
        <f t="shared" si="0"/>
        <v>9.8049999999999998E-2</v>
      </c>
      <c r="H25" s="26">
        <v>11760605.58</v>
      </c>
      <c r="I25" s="26">
        <v>7680622.4400000004</v>
      </c>
      <c r="J25" s="25">
        <f t="shared" si="1"/>
        <v>0.65308052274634654</v>
      </c>
      <c r="K25" s="26">
        <v>1608476</v>
      </c>
      <c r="L25" s="26">
        <v>569980</v>
      </c>
      <c r="M25" s="25">
        <f t="shared" si="2"/>
        <v>0.35436027643558249</v>
      </c>
      <c r="N25" s="26">
        <v>60000</v>
      </c>
      <c r="O25" s="26">
        <v>5437</v>
      </c>
      <c r="P25" s="25">
        <f t="shared" si="3"/>
        <v>9.0616666666666665E-2</v>
      </c>
      <c r="Q25" s="26">
        <v>210186.21</v>
      </c>
      <c r="R25" s="26">
        <v>155153</v>
      </c>
      <c r="S25" s="25">
        <f t="shared" si="4"/>
        <v>0.73816926429188678</v>
      </c>
      <c r="T25" s="24">
        <v>952790</v>
      </c>
      <c r="U25" s="24">
        <v>47906</v>
      </c>
      <c r="V25" s="25">
        <f t="shared" si="5"/>
        <v>5.0279704866759728E-2</v>
      </c>
      <c r="W25" s="24">
        <v>728342.66</v>
      </c>
      <c r="X25" s="24">
        <v>366653.09</v>
      </c>
      <c r="Y25" s="25">
        <f t="shared" si="6"/>
        <v>0.50340740716739019</v>
      </c>
      <c r="Z25" s="26">
        <v>2173526.1</v>
      </c>
      <c r="AA25" s="26">
        <v>1679667.87</v>
      </c>
      <c r="AB25" s="25">
        <f t="shared" si="7"/>
        <v>0.77278477125257439</v>
      </c>
      <c r="AC25" s="24">
        <v>558300</v>
      </c>
      <c r="AD25" s="24">
        <v>67743</v>
      </c>
      <c r="AE25" s="25">
        <f t="shared" si="8"/>
        <v>0.12133799032778077</v>
      </c>
      <c r="AF25" s="24">
        <v>348000</v>
      </c>
      <c r="AG25" s="24">
        <v>201538</v>
      </c>
      <c r="AH25" s="25">
        <f t="shared" si="9"/>
        <v>0.57913218390804599</v>
      </c>
      <c r="AI25" s="26">
        <v>222000</v>
      </c>
      <c r="AJ25" s="26">
        <v>29822</v>
      </c>
      <c r="AK25" s="25">
        <f t="shared" si="10"/>
        <v>0.13433333333333333</v>
      </c>
      <c r="AL25" s="24">
        <v>6128850</v>
      </c>
      <c r="AM25" s="24">
        <v>4751461.5999999996</v>
      </c>
      <c r="AN25" s="25">
        <f t="shared" si="11"/>
        <v>0.77526152540851867</v>
      </c>
      <c r="AO25" s="24">
        <v>212049</v>
      </c>
      <c r="AP25" s="24">
        <v>60870</v>
      </c>
      <c r="AQ25" s="25">
        <f t="shared" si="12"/>
        <v>0.28705629359251872</v>
      </c>
      <c r="AR25" s="24">
        <v>64397</v>
      </c>
      <c r="AS25" s="24">
        <v>24481</v>
      </c>
      <c r="AT25" s="25">
        <f t="shared" si="13"/>
        <v>0.38015746075127721</v>
      </c>
      <c r="AU25" s="24">
        <v>200000</v>
      </c>
      <c r="AV25" s="24">
        <v>43348</v>
      </c>
      <c r="AW25" s="25">
        <f t="shared" si="14"/>
        <v>0.21673999999999999</v>
      </c>
      <c r="AX25" s="24">
        <v>152950</v>
      </c>
      <c r="AY25" s="24">
        <v>109291</v>
      </c>
      <c r="AZ25" s="25">
        <f t="shared" si="15"/>
        <v>0.71455377574370704</v>
      </c>
      <c r="BA25" s="24">
        <v>10000</v>
      </c>
      <c r="BB25" s="24">
        <v>1508</v>
      </c>
      <c r="BC25" s="25">
        <f t="shared" si="16"/>
        <v>0.15079999999999999</v>
      </c>
      <c r="BD25" s="24">
        <v>150000</v>
      </c>
      <c r="BE25" s="24">
        <v>56383</v>
      </c>
      <c r="BF25" s="25">
        <f t="shared" si="17"/>
        <v>0.37588666666666665</v>
      </c>
      <c r="BG25" s="24">
        <v>299112.65000000002</v>
      </c>
      <c r="BH25" s="24">
        <v>286556.65000000002</v>
      </c>
      <c r="BI25" s="25">
        <f t="shared" si="18"/>
        <v>0.95802250423042956</v>
      </c>
      <c r="BJ25" s="26">
        <v>17100</v>
      </c>
      <c r="BK25" s="26">
        <v>2345</v>
      </c>
      <c r="BL25" s="25">
        <f t="shared" si="19"/>
        <v>0.13713450292397661</v>
      </c>
      <c r="BM25" s="26">
        <v>36305</v>
      </c>
      <c r="BN25" s="26">
        <v>4960</v>
      </c>
      <c r="BO25" s="25">
        <f t="shared" si="20"/>
        <v>0.13662030023412752</v>
      </c>
      <c r="BP25" s="26">
        <v>1809</v>
      </c>
      <c r="BQ25" s="26">
        <v>1809</v>
      </c>
      <c r="BR25" s="25">
        <f t="shared" si="21"/>
        <v>1</v>
      </c>
      <c r="BS25" s="26">
        <v>88000</v>
      </c>
      <c r="BT25" s="26">
        <v>17031</v>
      </c>
      <c r="BU25" s="25">
        <f t="shared" si="22"/>
        <v>0.19353409090909091</v>
      </c>
      <c r="BV25" s="26">
        <v>17500000</v>
      </c>
      <c r="BW25" s="26">
        <v>6212727.2400000002</v>
      </c>
      <c r="BX25" s="25">
        <f t="shared" si="23"/>
        <v>0.35501298514285717</v>
      </c>
      <c r="BY25" s="26">
        <v>194396573.40000001</v>
      </c>
      <c r="BZ25" s="26">
        <v>147153111.53999999</v>
      </c>
      <c r="CA25" s="25">
        <f t="shared" si="24"/>
        <v>0.75697379313991542</v>
      </c>
      <c r="CB25" s="3">
        <f t="shared" si="28"/>
        <v>238699767.60000002</v>
      </c>
      <c r="CC25" s="3">
        <f>C25+F25+I25+L25+O25+R25+U25+X25+AA25+AD25+AG25+AJ25+AM25+AP25+AS25+AV25+AY25+BB25+BE25+BH25+BK25+BN25+BQ25+BT25+BW25+BZ25</f>
        <v>169536525.43000001</v>
      </c>
      <c r="CD25" s="19">
        <f t="shared" si="25"/>
        <v>0.71025006490203213</v>
      </c>
      <c r="CE25" s="32"/>
      <c r="CF25" s="27"/>
      <c r="CG25" s="27"/>
      <c r="CH25" s="23"/>
      <c r="CI25" s="23"/>
    </row>
    <row r="26" spans="1:87" ht="15.75" x14ac:dyDescent="0.2">
      <c r="A26" s="5" t="s">
        <v>42</v>
      </c>
      <c r="B26" s="34">
        <v>0</v>
      </c>
      <c r="C26" s="34">
        <v>0</v>
      </c>
      <c r="D26" s="25">
        <f t="shared" si="26"/>
        <v>0</v>
      </c>
      <c r="E26" s="24">
        <v>0</v>
      </c>
      <c r="F26" s="24">
        <v>0</v>
      </c>
      <c r="G26" s="25">
        <f t="shared" si="0"/>
        <v>0</v>
      </c>
      <c r="H26" s="24">
        <v>0</v>
      </c>
      <c r="I26" s="24">
        <v>0</v>
      </c>
      <c r="J26" s="25">
        <f t="shared" si="1"/>
        <v>0</v>
      </c>
      <c r="K26" s="26">
        <v>0</v>
      </c>
      <c r="L26" s="26">
        <v>0</v>
      </c>
      <c r="M26" s="25">
        <f t="shared" si="2"/>
        <v>0</v>
      </c>
      <c r="N26" s="24">
        <v>0</v>
      </c>
      <c r="O26" s="24">
        <v>0</v>
      </c>
      <c r="P26" s="25">
        <f t="shared" si="3"/>
        <v>0</v>
      </c>
      <c r="Q26" s="24">
        <v>0</v>
      </c>
      <c r="R26" s="24">
        <v>0</v>
      </c>
      <c r="S26" s="25">
        <f t="shared" si="4"/>
        <v>0</v>
      </c>
      <c r="T26" s="24">
        <v>0</v>
      </c>
      <c r="U26" s="24">
        <v>0</v>
      </c>
      <c r="V26" s="25">
        <f t="shared" si="5"/>
        <v>0</v>
      </c>
      <c r="W26" s="24">
        <v>88069.57</v>
      </c>
      <c r="X26" s="24">
        <v>0</v>
      </c>
      <c r="Y26" s="25">
        <f t="shared" si="6"/>
        <v>0</v>
      </c>
      <c r="Z26" s="24">
        <v>0</v>
      </c>
      <c r="AA26" s="24">
        <v>0</v>
      </c>
      <c r="AB26" s="25">
        <f t="shared" si="7"/>
        <v>0</v>
      </c>
      <c r="AC26" s="24">
        <v>0</v>
      </c>
      <c r="AD26" s="24">
        <v>0</v>
      </c>
      <c r="AE26" s="25">
        <f t="shared" si="8"/>
        <v>0</v>
      </c>
      <c r="AF26" s="24">
        <v>0</v>
      </c>
      <c r="AG26" s="24">
        <v>0</v>
      </c>
      <c r="AH26" s="25">
        <f t="shared" si="9"/>
        <v>0</v>
      </c>
      <c r="AI26" s="24">
        <v>0</v>
      </c>
      <c r="AJ26" s="24">
        <v>0</v>
      </c>
      <c r="AK26" s="25">
        <f t="shared" si="10"/>
        <v>0</v>
      </c>
      <c r="AL26" s="24">
        <v>0</v>
      </c>
      <c r="AM26" s="24">
        <v>0</v>
      </c>
      <c r="AN26" s="25">
        <f t="shared" si="11"/>
        <v>0</v>
      </c>
      <c r="AO26" s="24">
        <v>0</v>
      </c>
      <c r="AP26" s="24">
        <v>0</v>
      </c>
      <c r="AQ26" s="25">
        <f t="shared" si="12"/>
        <v>0</v>
      </c>
      <c r="AR26" s="34">
        <v>0</v>
      </c>
      <c r="AS26" s="34">
        <v>0</v>
      </c>
      <c r="AT26" s="25">
        <f t="shared" si="13"/>
        <v>0</v>
      </c>
      <c r="AU26" s="24">
        <v>0</v>
      </c>
      <c r="AV26" s="24">
        <v>0</v>
      </c>
      <c r="AW26" s="25">
        <f t="shared" si="14"/>
        <v>0</v>
      </c>
      <c r="AX26" s="24">
        <v>3713.41</v>
      </c>
      <c r="AY26" s="24">
        <v>0</v>
      </c>
      <c r="AZ26" s="25">
        <f t="shared" si="15"/>
        <v>0</v>
      </c>
      <c r="BA26" s="24">
        <v>0</v>
      </c>
      <c r="BB26" s="24">
        <v>0</v>
      </c>
      <c r="BC26" s="25">
        <f t="shared" si="16"/>
        <v>0</v>
      </c>
      <c r="BD26" s="24">
        <v>0</v>
      </c>
      <c r="BE26" s="24">
        <v>0</v>
      </c>
      <c r="BF26" s="25">
        <f t="shared" si="17"/>
        <v>0</v>
      </c>
      <c r="BG26" s="35">
        <v>0</v>
      </c>
      <c r="BH26" s="35">
        <v>0</v>
      </c>
      <c r="BI26" s="25">
        <f t="shared" si="18"/>
        <v>0</v>
      </c>
      <c r="BJ26" s="24">
        <v>0</v>
      </c>
      <c r="BK26" s="24">
        <v>0</v>
      </c>
      <c r="BL26" s="25">
        <f t="shared" si="19"/>
        <v>0</v>
      </c>
      <c r="BM26" s="35">
        <v>5125472.63</v>
      </c>
      <c r="BN26" s="35">
        <v>0</v>
      </c>
      <c r="BO26" s="25">
        <f t="shared" si="20"/>
        <v>0</v>
      </c>
      <c r="BP26" s="24">
        <v>0</v>
      </c>
      <c r="BQ26" s="24">
        <v>0</v>
      </c>
      <c r="BR26" s="25">
        <f t="shared" si="21"/>
        <v>0</v>
      </c>
      <c r="BS26" s="35">
        <v>0</v>
      </c>
      <c r="BT26" s="35">
        <v>0</v>
      </c>
      <c r="BU26" s="25">
        <f t="shared" si="22"/>
        <v>0</v>
      </c>
      <c r="BV26" s="24">
        <v>14466700</v>
      </c>
      <c r="BW26" s="24">
        <v>9057068.4499999993</v>
      </c>
      <c r="BX26" s="25">
        <f t="shared" si="23"/>
        <v>0.62606319685899336</v>
      </c>
      <c r="BY26" s="24">
        <v>0</v>
      </c>
      <c r="BZ26" s="24">
        <v>0</v>
      </c>
      <c r="CA26" s="25">
        <f t="shared" si="24"/>
        <v>0</v>
      </c>
      <c r="CB26" s="3">
        <f t="shared" si="28"/>
        <v>19683955.609999999</v>
      </c>
      <c r="CC26" s="3">
        <f>C26+F26+I26+L26+O26+R26+U26+X26+AA26+AD26+AG26+AJ26+AM26+AP26+AS26+AV26+AY26+BB26+BE26+BH26+BK26+BN26+BQ26+BT26+BW26+BZ26</f>
        <v>9057068.4499999993</v>
      </c>
      <c r="CD26" s="19">
        <f t="shared" si="25"/>
        <v>0.46012440941488181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1055751582.2599999</v>
      </c>
      <c r="C27" s="3">
        <f>SUM(C13:C26)</f>
        <v>629242230.04000008</v>
      </c>
      <c r="D27" s="16">
        <f t="shared" si="26"/>
        <v>0.59601353255186185</v>
      </c>
      <c r="E27" s="3">
        <f>SUM(E13:E26)</f>
        <v>253636233.40000001</v>
      </c>
      <c r="F27" s="3">
        <f>SUM(F13:F26)</f>
        <v>159749398.41</v>
      </c>
      <c r="G27" s="16">
        <f t="shared" si="0"/>
        <v>0.62983666122365622</v>
      </c>
      <c r="H27" s="3">
        <f>SUM(H13:H26)</f>
        <v>2549354934.8800001</v>
      </c>
      <c r="I27" s="3">
        <f>SUM(I13:I26)</f>
        <v>1672374771.7500002</v>
      </c>
      <c r="J27" s="16">
        <f t="shared" si="1"/>
        <v>0.65599918978277538</v>
      </c>
      <c r="K27" s="3">
        <f>SUM(K13:K26)</f>
        <v>1786044434.3200002</v>
      </c>
      <c r="L27" s="3">
        <f>SUM(L13:L26)</f>
        <v>1103010763.3299999</v>
      </c>
      <c r="M27" s="16">
        <f t="shared" si="2"/>
        <v>0.61757184879330773</v>
      </c>
      <c r="N27" s="3">
        <f>SUM(N13:N26)</f>
        <v>519993280.47000003</v>
      </c>
      <c r="O27" s="3">
        <f>SUM(O13:O26)</f>
        <v>357909897.38999999</v>
      </c>
      <c r="P27" s="16">
        <f t="shared" si="3"/>
        <v>0.68829715850654893</v>
      </c>
      <c r="Q27" s="3">
        <f>SUM(Q13:Q26)</f>
        <v>448408686.17000002</v>
      </c>
      <c r="R27" s="3">
        <f>SUM(R13:R26)</f>
        <v>317533632.10000002</v>
      </c>
      <c r="S27" s="16">
        <f t="shared" si="4"/>
        <v>0.70813443604796089</v>
      </c>
      <c r="T27" s="3">
        <f>SUM(T13:T26)</f>
        <v>1689929772.52</v>
      </c>
      <c r="U27" s="3">
        <f>SUM(U13:U26)</f>
        <v>1197541237.9099998</v>
      </c>
      <c r="V27" s="16">
        <f t="shared" si="5"/>
        <v>0.70863372986455109</v>
      </c>
      <c r="W27" s="3">
        <f>SUM(W13:W26)</f>
        <v>348708489.13</v>
      </c>
      <c r="X27" s="3">
        <f>SUM(X13:X26)</f>
        <v>217149386.69000003</v>
      </c>
      <c r="Y27" s="16">
        <f t="shared" si="6"/>
        <v>0.62272469256991858</v>
      </c>
      <c r="Z27" s="3">
        <f>SUM(Z13:Z26)</f>
        <v>1273640418.7299998</v>
      </c>
      <c r="AA27" s="3">
        <f>SUM(AA13:AA26)</f>
        <v>910952204.99000001</v>
      </c>
      <c r="AB27" s="16">
        <f t="shared" si="7"/>
        <v>0.71523500007823926</v>
      </c>
      <c r="AC27" s="3">
        <f>SUM(AC13:AC26)</f>
        <v>1458642589.7600002</v>
      </c>
      <c r="AD27" s="3">
        <f>SUM(AD13:AD26)</f>
        <v>887944146.38000011</v>
      </c>
      <c r="AE27" s="16">
        <f t="shared" si="8"/>
        <v>0.60874689427935824</v>
      </c>
      <c r="AF27" s="3">
        <f>SUM(AF13:AF26)</f>
        <v>410566080.24000001</v>
      </c>
      <c r="AG27" s="3">
        <f>SUM(AG13:AG26)</f>
        <v>291734787.51999998</v>
      </c>
      <c r="AH27" s="16">
        <f t="shared" si="9"/>
        <v>0.7105671938350675</v>
      </c>
      <c r="AI27" s="3">
        <f>SUM(AI13:AI26)</f>
        <v>1667623136.04</v>
      </c>
      <c r="AJ27" s="3">
        <f>SUM(AJ13:AJ26)</f>
        <v>1194116666.9000001</v>
      </c>
      <c r="AK27" s="16">
        <f t="shared" si="10"/>
        <v>0.7160590669997503</v>
      </c>
      <c r="AL27" s="3">
        <f>SUM(AL13:AL26)</f>
        <v>1873166266.46</v>
      </c>
      <c r="AM27" s="3">
        <f>SUM(AM13:AM26)</f>
        <v>1377461024.8899999</v>
      </c>
      <c r="AN27" s="16">
        <f t="shared" si="11"/>
        <v>0.73536506051499217</v>
      </c>
      <c r="AO27" s="3">
        <f>SUM(AO13:AO26)</f>
        <v>525195533.8300001</v>
      </c>
      <c r="AP27" s="3">
        <f>SUM(AP13:AP26)</f>
        <v>353417843.21000004</v>
      </c>
      <c r="AQ27" s="16">
        <f t="shared" si="12"/>
        <v>0.67292621594226543</v>
      </c>
      <c r="AR27" s="3">
        <f>SUM(AR13:AR26)</f>
        <v>508702525.32999998</v>
      </c>
      <c r="AS27" s="3">
        <f>SUM(AS13:AS26)</f>
        <v>328771093.07999998</v>
      </c>
      <c r="AT27" s="16">
        <f t="shared" si="13"/>
        <v>0.64629341650451444</v>
      </c>
      <c r="AU27" s="3">
        <f>SUM(AU13:AU26)</f>
        <v>433849961.71999997</v>
      </c>
      <c r="AV27" s="3">
        <f>SUM(AV13:AV26)</f>
        <v>295218379.00999999</v>
      </c>
      <c r="AW27" s="16">
        <f t="shared" si="14"/>
        <v>0.68046192245726034</v>
      </c>
      <c r="AX27" s="3">
        <f>SUM(AX13:AX26)</f>
        <v>715181162.5</v>
      </c>
      <c r="AY27" s="3">
        <f>SUM(AY13:AY26)</f>
        <v>382564739.01999998</v>
      </c>
      <c r="AZ27" s="16">
        <f t="shared" si="15"/>
        <v>0.53492004415035188</v>
      </c>
      <c r="BA27" s="3">
        <f>SUM(BA13:BA26)</f>
        <v>349197893.19</v>
      </c>
      <c r="BB27" s="3">
        <f>SUM(BB13:BB26)</f>
        <v>254928798.19999999</v>
      </c>
      <c r="BC27" s="16">
        <f t="shared" si="16"/>
        <v>0.73004105457558466</v>
      </c>
      <c r="BD27" s="3">
        <f>SUM(BD13:BD26)</f>
        <v>848587227.83000004</v>
      </c>
      <c r="BE27" s="3">
        <f>SUM(BE13:BE26)</f>
        <v>661399996.00000012</v>
      </c>
      <c r="BF27" s="16">
        <f t="shared" si="17"/>
        <v>0.77941309309041396</v>
      </c>
      <c r="BG27" s="3">
        <f>SUM(BG13:BG26)</f>
        <v>630280984.56000006</v>
      </c>
      <c r="BH27" s="3">
        <f>SUM(BH13:BH26)</f>
        <v>420958466.47999996</v>
      </c>
      <c r="BI27" s="16">
        <f t="shared" si="18"/>
        <v>0.66789015818694197</v>
      </c>
      <c r="BJ27" s="3">
        <f>SUM(BJ13:BJ26)</f>
        <v>389861700.09000003</v>
      </c>
      <c r="BK27" s="3">
        <f>SUM(BK13:BK26)</f>
        <v>240238187.28999996</v>
      </c>
      <c r="BL27" s="16">
        <f t="shared" si="19"/>
        <v>0.61621387080223755</v>
      </c>
      <c r="BM27" s="3">
        <f>SUM(BM13:BM26)</f>
        <v>778149636.45000005</v>
      </c>
      <c r="BN27" s="3">
        <f>SUM(BN13:BN26)</f>
        <v>474740905.80000001</v>
      </c>
      <c r="BO27" s="16">
        <f t="shared" si="20"/>
        <v>0.61008947837567284</v>
      </c>
      <c r="BP27" s="3">
        <f>SUM(BP13:BP26)</f>
        <v>480071098.85000002</v>
      </c>
      <c r="BQ27" s="3">
        <f>SUM(BQ13:BQ26)</f>
        <v>343478231.34999996</v>
      </c>
      <c r="BR27" s="16">
        <f t="shared" si="21"/>
        <v>0.71547367082249835</v>
      </c>
      <c r="BS27" s="3">
        <f>SUM(BS13:BS26)</f>
        <v>479708433.57000005</v>
      </c>
      <c r="BT27" s="3">
        <f>SUM(BT13:BT26)</f>
        <v>323447827.23000002</v>
      </c>
      <c r="BU27" s="16">
        <f t="shared" si="22"/>
        <v>0.67425920537376138</v>
      </c>
      <c r="BV27" s="3">
        <f>SUM(BV13:BV26)</f>
        <v>3929048474.3400002</v>
      </c>
      <c r="BW27" s="3">
        <f>SUM(BW13:BW26)</f>
        <v>2944368774.4099998</v>
      </c>
      <c r="BX27" s="16">
        <f t="shared" si="23"/>
        <v>0.74938469037458078</v>
      </c>
      <c r="BY27" s="3">
        <f>SUM(BY13:BY26)</f>
        <v>11887823981.74</v>
      </c>
      <c r="BZ27" s="3">
        <f>SUM(BZ13:BZ26)</f>
        <v>8695306668.1600018</v>
      </c>
      <c r="CA27" s="16">
        <f t="shared" si="24"/>
        <v>0.73144645155549193</v>
      </c>
      <c r="CB27" s="3">
        <f>SUM(CB13:CB26)</f>
        <v>37291124518.380005</v>
      </c>
      <c r="CC27" s="3">
        <f>SUM(CC13:CC26)</f>
        <v>26035560057.540005</v>
      </c>
      <c r="CD27" s="19">
        <f t="shared" si="25"/>
        <v>0.69817041973908911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-14305440.389999866</v>
      </c>
      <c r="C28" s="3">
        <f>C12-C27</f>
        <v>37457203.959999919</v>
      </c>
      <c r="D28" s="16"/>
      <c r="E28" s="3">
        <f>E12-E27</f>
        <v>14181275.889999986</v>
      </c>
      <c r="F28" s="3">
        <f>F12-F27</f>
        <v>49196531.129999995</v>
      </c>
      <c r="G28" s="16"/>
      <c r="H28" s="3">
        <f>H12-H27</f>
        <v>12656962.819999695</v>
      </c>
      <c r="I28" s="3">
        <f>I12-I27</f>
        <v>527094118.0599997</v>
      </c>
      <c r="J28" s="16"/>
      <c r="K28" s="3">
        <f>K12-K27</f>
        <v>-8810903.6700000763</v>
      </c>
      <c r="L28" s="3">
        <f>L12-L27</f>
        <v>120763214.67000008</v>
      </c>
      <c r="M28" s="16"/>
      <c r="N28" s="3">
        <f>N12-N27</f>
        <v>33008249.75999999</v>
      </c>
      <c r="O28" s="3">
        <f>O12-O27</f>
        <v>88141330.770000041</v>
      </c>
      <c r="P28" s="16"/>
      <c r="Q28" s="3">
        <f>Q12-Q27</f>
        <v>-1679276.3199999928</v>
      </c>
      <c r="R28" s="3">
        <f>R12-R27</f>
        <v>38193253.269999981</v>
      </c>
      <c r="S28" s="16"/>
      <c r="T28" s="3">
        <f>T12-T27</f>
        <v>-14035934.400000095</v>
      </c>
      <c r="U28" s="3">
        <f>U12-U27</f>
        <v>151684444.86000013</v>
      </c>
      <c r="V28" s="16"/>
      <c r="W28" s="3">
        <f>W12-W27</f>
        <v>28090340.519999981</v>
      </c>
      <c r="X28" s="3">
        <f>X12-X27</f>
        <v>58997915.159999996</v>
      </c>
      <c r="Y28" s="16"/>
      <c r="Z28" s="3">
        <f>Z12-Z27</f>
        <v>137828961.00000024</v>
      </c>
      <c r="AA28" s="3">
        <f>AA12-AA27</f>
        <v>239256581.1400001</v>
      </c>
      <c r="AB28" s="16"/>
      <c r="AC28" s="3">
        <f>AC12-AC27</f>
        <v>39063459.739999771</v>
      </c>
      <c r="AD28" s="3">
        <f>AD12-AD27</f>
        <v>164343087.19999993</v>
      </c>
      <c r="AE28" s="16"/>
      <c r="AF28" s="3">
        <f>AF12-AF27</f>
        <v>8555000</v>
      </c>
      <c r="AG28" s="3">
        <f>AG12-AG27</f>
        <v>33082845.610000014</v>
      </c>
      <c r="AH28" s="16"/>
      <c r="AI28" s="3">
        <f>AI12-AI27</f>
        <v>124164660.69000006</v>
      </c>
      <c r="AJ28" s="3">
        <f>AJ12-AJ27</f>
        <v>322531083.75999999</v>
      </c>
      <c r="AK28" s="19"/>
      <c r="AL28" s="3">
        <f>AL12-AL27</f>
        <v>118730683.98000002</v>
      </c>
      <c r="AM28" s="3">
        <f>AM12-AM27</f>
        <v>274733866.53000021</v>
      </c>
      <c r="AN28" s="16"/>
      <c r="AO28" s="3">
        <f>AO12-AO27</f>
        <v>113369356.30999988</v>
      </c>
      <c r="AP28" s="3">
        <f>AP12-AP27</f>
        <v>168601239.87999994</v>
      </c>
      <c r="AQ28" s="16"/>
      <c r="AR28" s="3">
        <f>AR12-AR27</f>
        <v>4046911</v>
      </c>
      <c r="AS28" s="3">
        <f>AS12-AS27</f>
        <v>79265296.020000041</v>
      </c>
      <c r="AT28" s="16"/>
      <c r="AU28" s="3">
        <f>AU12-AU27</f>
        <v>10347411.910000026</v>
      </c>
      <c r="AV28" s="3">
        <f>AV12-AV27</f>
        <v>53850451.24000001</v>
      </c>
      <c r="AW28" s="16"/>
      <c r="AX28" s="3">
        <f>AX12-AX27</f>
        <v>58504886.230000019</v>
      </c>
      <c r="AY28" s="3">
        <f>AY12-AY27</f>
        <v>137912487.31999999</v>
      </c>
      <c r="AZ28" s="16"/>
      <c r="BA28" s="3">
        <f>BA12-BA27</f>
        <v>10729611.939999998</v>
      </c>
      <c r="BB28" s="3">
        <f>BB12-BB27</f>
        <v>28218924.449999988</v>
      </c>
      <c r="BC28" s="16"/>
      <c r="BD28" s="3">
        <f>BD12-BD27</f>
        <v>47181675.4799999</v>
      </c>
      <c r="BE28" s="3">
        <f>BE12-BE27</f>
        <v>91500506.629999876</v>
      </c>
      <c r="BF28" s="16"/>
      <c r="BG28" s="3">
        <f>BG12-BG27</f>
        <v>-30438742.820000052</v>
      </c>
      <c r="BH28" s="3">
        <f>BH12-BH27</f>
        <v>44591284.380000055</v>
      </c>
      <c r="BI28" s="16"/>
      <c r="BJ28" s="3">
        <f>BJ12-BJ27</f>
        <v>9894059.1199999452</v>
      </c>
      <c r="BK28" s="3">
        <f>BK12-BK27</f>
        <v>33119764.050000012</v>
      </c>
      <c r="BL28" s="16"/>
      <c r="BM28" s="3">
        <f>BM12-BM27</f>
        <v>-30923513.280000091</v>
      </c>
      <c r="BN28" s="3">
        <f>BN12-BN27</f>
        <v>122796014.29000002</v>
      </c>
      <c r="BO28" s="16"/>
      <c r="BP28" s="3">
        <f>BP12-BP27</f>
        <v>9227513.8499999642</v>
      </c>
      <c r="BQ28" s="3">
        <f>BQ12-BQ27</f>
        <v>70511665.050000012</v>
      </c>
      <c r="BR28" s="16"/>
      <c r="BS28" s="3">
        <f>BS12-BS27</f>
        <v>-1833488.8000000715</v>
      </c>
      <c r="BT28" s="3">
        <f>BT12-BT27</f>
        <v>51215452.029999971</v>
      </c>
      <c r="BU28" s="16"/>
      <c r="BV28" s="3">
        <f>BV12-BV27</f>
        <v>-135321587.18000031</v>
      </c>
      <c r="BW28" s="3">
        <f>BW12-BW27</f>
        <v>305662513.43000031</v>
      </c>
      <c r="BX28" s="16"/>
      <c r="BY28" s="3">
        <f>BY12-BY27</f>
        <v>345590000</v>
      </c>
      <c r="BZ28" s="3">
        <f>BZ12-BZ27</f>
        <v>1739992734.1099987</v>
      </c>
      <c r="CA28" s="16"/>
      <c r="CB28" s="3">
        <f t="shared" ref="CB28:CC28" si="29">BY28+BV28+BS28+BP28+BM28+BJ28+BG28+BD28+BA28+AX28+AU28+AR28+AO28+AL28+AI28+AF28+AC28+Z28+W28+T28+Q28+N28+K28+H28+E28+B28</f>
        <v>887822133.37999904</v>
      </c>
      <c r="CC28" s="3">
        <f t="shared" si="29"/>
        <v>5032713809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75" hidden="1" x14ac:dyDescent="0.25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5" hidden="1" thickBot="1" x14ac:dyDescent="0.3">
      <c r="A31" s="7" t="s">
        <v>47</v>
      </c>
      <c r="B31" s="36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7"/>
      <c r="AG31" s="37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2.25" hidden="1" thickBot="1" x14ac:dyDescent="0.3">
      <c r="A32" s="7" t="s">
        <v>48</v>
      </c>
      <c r="B32" s="36">
        <f>(B31+B30)/B27*100</f>
        <v>0</v>
      </c>
      <c r="C32" s="24">
        <f>(C31+C30)/C27*100</f>
        <v>0</v>
      </c>
      <c r="D32" s="12"/>
      <c r="E32" s="24"/>
      <c r="F32" s="24"/>
      <c r="G32" s="12"/>
      <c r="H32" s="24">
        <f>(H31+H30)/H27*100</f>
        <v>0</v>
      </c>
      <c r="I32" s="24">
        <f>(I31+I30)/I27*100</f>
        <v>0</v>
      </c>
      <c r="J32" s="12"/>
      <c r="K32" s="24">
        <f>(K31+K30)/K27*100</f>
        <v>0</v>
      </c>
      <c r="L32" s="24">
        <f>(L31+L30)/L27*100</f>
        <v>0</v>
      </c>
      <c r="M32" s="12"/>
      <c r="N32" s="24">
        <f>(N31+N30)/N27*100</f>
        <v>0</v>
      </c>
      <c r="O32" s="24">
        <f>(O31+O30)/O27*100</f>
        <v>0</v>
      </c>
      <c r="P32" s="12"/>
      <c r="Q32" s="24">
        <f>(Q31+Q30)/Q27*100</f>
        <v>0</v>
      </c>
      <c r="R32" s="24">
        <f>(R31+R30)/R27*100</f>
        <v>0</v>
      </c>
      <c r="S32" s="12"/>
      <c r="T32" s="24">
        <f>(T31+T30)/T27*100</f>
        <v>0</v>
      </c>
      <c r="U32" s="24">
        <f>(U31+U30)/U27*100</f>
        <v>0</v>
      </c>
      <c r="V32" s="12"/>
      <c r="W32" s="24">
        <f>(W31+W30)/W27*100</f>
        <v>0</v>
      </c>
      <c r="X32" s="24">
        <f>(X31+X30)/X27*100</f>
        <v>0</v>
      </c>
      <c r="Y32" s="12"/>
      <c r="Z32" s="24">
        <f>(Z31+Z30)/Z27*100</f>
        <v>0</v>
      </c>
      <c r="AA32" s="24">
        <f>(AA31+AA30)/AA27*100</f>
        <v>0</v>
      </c>
      <c r="AB32" s="12"/>
      <c r="AC32" s="24">
        <f>(AC31+AC30)/AC27*100</f>
        <v>0</v>
      </c>
      <c r="AD32" s="24">
        <f>(AD31+AD30)/AD27*100</f>
        <v>0</v>
      </c>
      <c r="AE32" s="12"/>
      <c r="AF32" s="24">
        <f>(AF31+AF30)/AF27*100</f>
        <v>0</v>
      </c>
      <c r="AG32" s="24">
        <f>(AG31+AG30)/AG27*100</f>
        <v>0</v>
      </c>
      <c r="AH32" s="12"/>
      <c r="AI32" s="24">
        <f>(AI31+AI30)/AI27*100</f>
        <v>0</v>
      </c>
      <c r="AJ32" s="24">
        <f>(AJ31+AJ30)/AJ27*100</f>
        <v>0</v>
      </c>
      <c r="AK32" s="11"/>
      <c r="AL32" s="24">
        <f>(AL31+AL30)/AL27*100</f>
        <v>0</v>
      </c>
      <c r="AM32" s="24">
        <f>(AM31+AM30)/AM27*100</f>
        <v>0</v>
      </c>
      <c r="AN32" s="12"/>
      <c r="AO32" s="24">
        <f>(AO31+AO30)/AO27*100</f>
        <v>0</v>
      </c>
      <c r="AP32" s="24">
        <f>(AP31+AP30)/AP27*100</f>
        <v>0</v>
      </c>
      <c r="AQ32" s="12"/>
      <c r="AR32" s="24">
        <f>(AR31+AR30)/AR27*100</f>
        <v>0</v>
      </c>
      <c r="AS32" s="24">
        <f>(AS31+AS30)/AS27*100</f>
        <v>0</v>
      </c>
      <c r="AT32" s="12"/>
      <c r="AU32" s="24">
        <f>(AU31+AU30)/AU27*100</f>
        <v>0</v>
      </c>
      <c r="AV32" s="24">
        <f>(AV31+AV30)/AV27*100</f>
        <v>0</v>
      </c>
      <c r="AW32" s="12"/>
      <c r="AX32" s="24">
        <f>(AX31+AX30)/AX27*100</f>
        <v>0</v>
      </c>
      <c r="AY32" s="24">
        <f>(AY31+AY30)/AY27*100</f>
        <v>0</v>
      </c>
      <c r="AZ32" s="12"/>
      <c r="BA32" s="24">
        <f>(BA31+BA30)/BA27*100</f>
        <v>0</v>
      </c>
      <c r="BB32" s="24">
        <f>(BB31+BB30)/BB27*100</f>
        <v>0</v>
      </c>
      <c r="BC32" s="12"/>
      <c r="BD32" s="24">
        <f>(BD31+BD30)/BD27*100</f>
        <v>0</v>
      </c>
      <c r="BE32" s="24">
        <f>(BE31+BE30)/BE27*100</f>
        <v>0</v>
      </c>
      <c r="BF32" s="12" t="e">
        <f>SUM(BE32/BD32)</f>
        <v>#DIV/0!</v>
      </c>
      <c r="BG32" s="24">
        <f>(BG31+BG30)/BG27*100</f>
        <v>0</v>
      </c>
      <c r="BH32" s="24">
        <f>(BH31+BH30)/BH27*100</f>
        <v>0</v>
      </c>
      <c r="BI32" s="12"/>
      <c r="BJ32" s="24">
        <f>(BJ31+BJ30)/BJ27*100</f>
        <v>0</v>
      </c>
      <c r="BK32" s="24">
        <f>(BK31+BK30)/BK27*100</f>
        <v>0</v>
      </c>
      <c r="BL32" s="12"/>
      <c r="BM32" s="24">
        <f>(BM31+BM30)/BM27*100</f>
        <v>0</v>
      </c>
      <c r="BN32" s="24">
        <f>(BN31+BN30)/BN27*100</f>
        <v>0</v>
      </c>
      <c r="BO32" s="12"/>
      <c r="BP32" s="24">
        <f>(BP31+BP30)/BP27*100</f>
        <v>0</v>
      </c>
      <c r="BQ32" s="24">
        <f>(BQ31+BQ30)/BQ27*100</f>
        <v>0</v>
      </c>
      <c r="BR32" s="12"/>
      <c r="BS32" s="37">
        <f>(BS31+BS30)/BS27*100</f>
        <v>0</v>
      </c>
      <c r="BT32" s="37">
        <f>(BT31+BT30)/BT27*100</f>
        <v>0</v>
      </c>
      <c r="BU32" s="12"/>
      <c r="BV32" s="24">
        <f>(BV31+BV30)/BV27*100</f>
        <v>0</v>
      </c>
      <c r="BW32" s="24">
        <f>(BW31+BW30)/BW27*100</f>
        <v>0</v>
      </c>
      <c r="BX32" s="12"/>
      <c r="BY32" s="24">
        <f>(BY31+BY30)/BY27*100</f>
        <v>0</v>
      </c>
      <c r="BZ32" s="24">
        <f>(BZ31+BZ30)/BZ27*100</f>
        <v>0</v>
      </c>
      <c r="CA32" s="12"/>
      <c r="CB32" s="3">
        <f>(CB31+CB30)/CB27*100</f>
        <v>0</v>
      </c>
      <c r="CC32" s="3">
        <f>(CC31+CC30)/CC27*100</f>
        <v>0</v>
      </c>
      <c r="CD32" s="19"/>
      <c r="CF32" s="27"/>
      <c r="CG32" s="27"/>
      <c r="CH32" s="23"/>
      <c r="CI32" s="23"/>
    </row>
    <row r="33" spans="1:87" ht="15.75" hidden="1" x14ac:dyDescent="0.25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">
      <c r="R34" s="33"/>
      <c r="S34" s="38"/>
      <c r="T34" s="33"/>
      <c r="AY34" s="33"/>
      <c r="AZ34" s="15"/>
      <c r="BE34" s="33"/>
      <c r="BF34" s="15"/>
      <c r="BG34" s="33"/>
      <c r="CF34" s="23"/>
      <c r="CG34" s="23"/>
      <c r="CH34" s="23"/>
      <c r="CI34" s="23"/>
    </row>
    <row r="35" spans="1:87" x14ac:dyDescent="0.2">
      <c r="B35" s="40"/>
      <c r="C35" s="40"/>
      <c r="E35" s="40"/>
      <c r="F35" s="40"/>
      <c r="H35" s="40"/>
      <c r="I35" s="40"/>
      <c r="K35" s="40"/>
      <c r="L35" s="40"/>
      <c r="N35" s="40"/>
      <c r="O35" s="40"/>
      <c r="Q35" s="40"/>
      <c r="R35" s="40"/>
      <c r="T35" s="40"/>
      <c r="U35" s="40"/>
      <c r="W35" s="40"/>
      <c r="X35" s="40"/>
      <c r="Z35" s="40"/>
      <c r="AA35" s="40"/>
      <c r="AC35" s="40"/>
      <c r="AD35" s="40"/>
      <c r="AF35" s="40"/>
      <c r="AG35" s="40"/>
      <c r="AI35" s="40"/>
      <c r="AJ35" s="40"/>
      <c r="AL35" s="40"/>
      <c r="AM35" s="40"/>
      <c r="AO35" s="40"/>
      <c r="AP35" s="40"/>
      <c r="AR35" s="40"/>
      <c r="AS35" s="40"/>
      <c r="AU35" s="40"/>
      <c r="AV35" s="40"/>
      <c r="AX35" s="40"/>
      <c r="AY35" s="40"/>
      <c r="AZ35" s="33"/>
      <c r="BA35" s="40"/>
      <c r="BB35" s="40"/>
      <c r="BD35" s="40"/>
      <c r="BE35" s="41"/>
      <c r="BF35" s="15"/>
      <c r="BG35" s="41"/>
      <c r="BH35" s="40"/>
      <c r="BJ35" s="40"/>
      <c r="BK35" s="40"/>
      <c r="BM35" s="40"/>
      <c r="BN35" s="40"/>
      <c r="BP35" s="40"/>
      <c r="BQ35" s="40"/>
      <c r="BS35" s="40"/>
      <c r="BT35" s="40"/>
      <c r="BV35" s="40"/>
      <c r="BW35" s="40"/>
      <c r="BY35" s="40"/>
      <c r="BZ35" s="40"/>
      <c r="CB35" s="40"/>
      <c r="CC35" s="40"/>
      <c r="CF35" s="23"/>
      <c r="CG35" s="23"/>
      <c r="CH35" s="23"/>
      <c r="CI35" s="23"/>
    </row>
    <row r="36" spans="1:87" x14ac:dyDescent="0.2">
      <c r="BE36" s="33"/>
      <c r="BF36" s="15"/>
      <c r="BG36" s="33"/>
      <c r="CF36" s="23"/>
      <c r="CG36" s="23"/>
      <c r="CH36" s="23"/>
      <c r="CI36" s="23"/>
    </row>
    <row r="37" spans="1:87" x14ac:dyDescent="0.2">
      <c r="BD37" s="40"/>
      <c r="BE37" s="41"/>
      <c r="BF37" s="15"/>
      <c r="BG37" s="33"/>
    </row>
    <row r="38" spans="1:87" x14ac:dyDescent="0.2">
      <c r="BE38" s="33"/>
      <c r="BF38" s="33"/>
      <c r="BG38" s="33"/>
    </row>
    <row r="39" spans="1:87" x14ac:dyDescent="0.2">
      <c r="BE39" s="33"/>
      <c r="BF39" s="33"/>
      <c r="BG39" s="33"/>
    </row>
  </sheetData>
  <mergeCells count="110"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tabSelected="1" zoomScale="85" zoomScaleNormal="85" workbookViewId="0">
      <pane xSplit="1" ySplit="5" topLeftCell="BP17" activePane="bottomRight" state="frozen"/>
      <selection pane="topRight" activeCell="B1" sqref="B1"/>
      <selection pane="bottomLeft" activeCell="A5" sqref="A5"/>
      <selection pane="bottomRight" activeCell="AY25" sqref="AY25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8.71093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39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 x14ac:dyDescent="0.3">
      <c r="A2" s="20"/>
      <c r="B2" s="52" t="s">
        <v>80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 t="s">
        <v>0</v>
      </c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</row>
    <row r="3" spans="1:87" ht="15.75" x14ac:dyDescent="0.25">
      <c r="A3" s="53"/>
      <c r="B3" s="48" t="s">
        <v>1</v>
      </c>
      <c r="C3" s="49"/>
      <c r="D3" s="49"/>
      <c r="E3" s="48" t="s">
        <v>2</v>
      </c>
      <c r="F3" s="49"/>
      <c r="G3" s="49"/>
      <c r="H3" s="48" t="s">
        <v>3</v>
      </c>
      <c r="I3" s="49"/>
      <c r="J3" s="49"/>
      <c r="K3" s="48" t="s">
        <v>4</v>
      </c>
      <c r="L3" s="49"/>
      <c r="M3" s="49"/>
      <c r="N3" s="48" t="s">
        <v>5</v>
      </c>
      <c r="O3" s="49"/>
      <c r="P3" s="49"/>
      <c r="Q3" s="48" t="s">
        <v>6</v>
      </c>
      <c r="R3" s="49"/>
      <c r="S3" s="49"/>
      <c r="T3" s="48" t="s">
        <v>7</v>
      </c>
      <c r="U3" s="49"/>
      <c r="V3" s="49"/>
      <c r="W3" s="48" t="s">
        <v>8</v>
      </c>
      <c r="X3" s="49"/>
      <c r="Y3" s="49"/>
      <c r="Z3" s="48" t="s">
        <v>49</v>
      </c>
      <c r="AA3" s="49"/>
      <c r="AB3" s="49"/>
      <c r="AC3" s="48" t="s">
        <v>9</v>
      </c>
      <c r="AD3" s="49"/>
      <c r="AE3" s="49"/>
      <c r="AF3" s="48" t="s">
        <v>10</v>
      </c>
      <c r="AG3" s="49"/>
      <c r="AH3" s="49"/>
      <c r="AI3" s="48" t="s">
        <v>51</v>
      </c>
      <c r="AJ3" s="49"/>
      <c r="AK3" s="49"/>
      <c r="AL3" s="48" t="s">
        <v>11</v>
      </c>
      <c r="AM3" s="49"/>
      <c r="AN3" s="49"/>
      <c r="AO3" s="48" t="s">
        <v>12</v>
      </c>
      <c r="AP3" s="49"/>
      <c r="AQ3" s="49"/>
      <c r="AR3" s="48" t="s">
        <v>13</v>
      </c>
      <c r="AS3" s="49"/>
      <c r="AT3" s="49"/>
      <c r="AU3" s="48" t="s">
        <v>14</v>
      </c>
      <c r="AV3" s="49"/>
      <c r="AW3" s="49"/>
      <c r="AX3" s="48" t="s">
        <v>15</v>
      </c>
      <c r="AY3" s="49"/>
      <c r="AZ3" s="49"/>
      <c r="BA3" s="48" t="s">
        <v>16</v>
      </c>
      <c r="BB3" s="49"/>
      <c r="BC3" s="49"/>
      <c r="BD3" s="48" t="s">
        <v>17</v>
      </c>
      <c r="BE3" s="49"/>
      <c r="BF3" s="49"/>
      <c r="BG3" s="48" t="s">
        <v>18</v>
      </c>
      <c r="BH3" s="49"/>
      <c r="BI3" s="49"/>
      <c r="BJ3" s="48" t="s">
        <v>19</v>
      </c>
      <c r="BK3" s="49"/>
      <c r="BL3" s="49"/>
      <c r="BM3" s="48" t="s">
        <v>20</v>
      </c>
      <c r="BN3" s="49"/>
      <c r="BO3" s="49"/>
      <c r="BP3" s="48" t="s">
        <v>21</v>
      </c>
      <c r="BQ3" s="49"/>
      <c r="BR3" s="49"/>
      <c r="BS3" s="48" t="s">
        <v>22</v>
      </c>
      <c r="BT3" s="49"/>
      <c r="BU3" s="49"/>
      <c r="BV3" s="48" t="s">
        <v>23</v>
      </c>
      <c r="BW3" s="49"/>
      <c r="BX3" s="49"/>
      <c r="BY3" s="48" t="s">
        <v>24</v>
      </c>
      <c r="BZ3" s="49"/>
      <c r="CA3" s="49"/>
      <c r="CB3" s="48" t="s">
        <v>25</v>
      </c>
      <c r="CC3" s="49"/>
      <c r="CD3" s="49"/>
    </row>
    <row r="4" spans="1:87" ht="13.15" customHeight="1" x14ac:dyDescent="0.2">
      <c r="A4" s="49"/>
      <c r="B4" s="48" t="s">
        <v>26</v>
      </c>
      <c r="C4" s="48" t="s">
        <v>66</v>
      </c>
      <c r="D4" s="50" t="s">
        <v>27</v>
      </c>
      <c r="E4" s="48" t="s">
        <v>26</v>
      </c>
      <c r="F4" s="48" t="s">
        <v>66</v>
      </c>
      <c r="G4" s="50" t="s">
        <v>27</v>
      </c>
      <c r="H4" s="48" t="s">
        <v>26</v>
      </c>
      <c r="I4" s="48" t="s">
        <v>66</v>
      </c>
      <c r="J4" s="50" t="s">
        <v>27</v>
      </c>
      <c r="K4" s="48" t="s">
        <v>26</v>
      </c>
      <c r="L4" s="48" t="s">
        <v>66</v>
      </c>
      <c r="M4" s="50" t="s">
        <v>27</v>
      </c>
      <c r="N4" s="48" t="s">
        <v>26</v>
      </c>
      <c r="O4" s="48" t="s">
        <v>66</v>
      </c>
      <c r="P4" s="50" t="s">
        <v>27</v>
      </c>
      <c r="Q4" s="48" t="s">
        <v>26</v>
      </c>
      <c r="R4" s="48" t="s">
        <v>66</v>
      </c>
      <c r="S4" s="50" t="s">
        <v>27</v>
      </c>
      <c r="T4" s="48" t="s">
        <v>26</v>
      </c>
      <c r="U4" s="48" t="s">
        <v>66</v>
      </c>
      <c r="V4" s="50" t="s">
        <v>27</v>
      </c>
      <c r="W4" s="48" t="s">
        <v>26</v>
      </c>
      <c r="X4" s="48" t="s">
        <v>66</v>
      </c>
      <c r="Y4" s="50" t="s">
        <v>27</v>
      </c>
      <c r="Z4" s="48" t="s">
        <v>26</v>
      </c>
      <c r="AA4" s="48" t="s">
        <v>66</v>
      </c>
      <c r="AB4" s="50" t="s">
        <v>27</v>
      </c>
      <c r="AC4" s="48" t="s">
        <v>26</v>
      </c>
      <c r="AD4" s="48" t="s">
        <v>66</v>
      </c>
      <c r="AE4" s="50" t="s">
        <v>27</v>
      </c>
      <c r="AF4" s="48" t="s">
        <v>26</v>
      </c>
      <c r="AG4" s="48" t="s">
        <v>66</v>
      </c>
      <c r="AH4" s="50" t="s">
        <v>27</v>
      </c>
      <c r="AI4" s="48" t="s">
        <v>26</v>
      </c>
      <c r="AJ4" s="48" t="s">
        <v>66</v>
      </c>
      <c r="AK4" s="50" t="s">
        <v>27</v>
      </c>
      <c r="AL4" s="48" t="s">
        <v>26</v>
      </c>
      <c r="AM4" s="48" t="s">
        <v>66</v>
      </c>
      <c r="AN4" s="50" t="s">
        <v>27</v>
      </c>
      <c r="AO4" s="48" t="s">
        <v>26</v>
      </c>
      <c r="AP4" s="48" t="s">
        <v>66</v>
      </c>
      <c r="AQ4" s="50" t="s">
        <v>27</v>
      </c>
      <c r="AR4" s="48" t="s">
        <v>26</v>
      </c>
      <c r="AS4" s="48" t="s">
        <v>66</v>
      </c>
      <c r="AT4" s="50" t="s">
        <v>27</v>
      </c>
      <c r="AU4" s="48" t="s">
        <v>26</v>
      </c>
      <c r="AV4" s="48" t="s">
        <v>66</v>
      </c>
      <c r="AW4" s="50" t="s">
        <v>27</v>
      </c>
      <c r="AX4" s="48" t="s">
        <v>26</v>
      </c>
      <c r="AY4" s="48" t="s">
        <v>66</v>
      </c>
      <c r="AZ4" s="50" t="s">
        <v>27</v>
      </c>
      <c r="BA4" s="48" t="s">
        <v>26</v>
      </c>
      <c r="BB4" s="48" t="s">
        <v>66</v>
      </c>
      <c r="BC4" s="50" t="s">
        <v>27</v>
      </c>
      <c r="BD4" s="48" t="s">
        <v>26</v>
      </c>
      <c r="BE4" s="48" t="s">
        <v>66</v>
      </c>
      <c r="BF4" s="50" t="s">
        <v>27</v>
      </c>
      <c r="BG4" s="48" t="s">
        <v>26</v>
      </c>
      <c r="BH4" s="48" t="s">
        <v>66</v>
      </c>
      <c r="BI4" s="50" t="s">
        <v>27</v>
      </c>
      <c r="BJ4" s="48" t="s">
        <v>26</v>
      </c>
      <c r="BK4" s="48" t="s">
        <v>66</v>
      </c>
      <c r="BL4" s="50" t="s">
        <v>27</v>
      </c>
      <c r="BM4" s="48" t="s">
        <v>26</v>
      </c>
      <c r="BN4" s="48" t="s">
        <v>66</v>
      </c>
      <c r="BO4" s="50" t="s">
        <v>27</v>
      </c>
      <c r="BP4" s="48" t="s">
        <v>26</v>
      </c>
      <c r="BQ4" s="48" t="s">
        <v>66</v>
      </c>
      <c r="BR4" s="50" t="s">
        <v>27</v>
      </c>
      <c r="BS4" s="48" t="s">
        <v>26</v>
      </c>
      <c r="BT4" s="48" t="s">
        <v>66</v>
      </c>
      <c r="BU4" s="50" t="s">
        <v>27</v>
      </c>
      <c r="BV4" s="48" t="s">
        <v>26</v>
      </c>
      <c r="BW4" s="48" t="s">
        <v>66</v>
      </c>
      <c r="BX4" s="50" t="s">
        <v>27</v>
      </c>
      <c r="BY4" s="48" t="s">
        <v>26</v>
      </c>
      <c r="BZ4" s="48" t="s">
        <v>66</v>
      </c>
      <c r="CA4" s="50" t="s">
        <v>27</v>
      </c>
      <c r="CB4" s="48" t="s">
        <v>26</v>
      </c>
      <c r="CC4" s="48" t="s">
        <v>66</v>
      </c>
      <c r="CD4" s="50" t="s">
        <v>27</v>
      </c>
    </row>
    <row r="5" spans="1:87" ht="18" customHeight="1" x14ac:dyDescent="0.2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51"/>
      <c r="CF5" s="23"/>
      <c r="CG5" s="23"/>
      <c r="CH5" s="23"/>
      <c r="CI5" s="23"/>
    </row>
    <row r="6" spans="1:87" ht="15.75" x14ac:dyDescent="0.2">
      <c r="A6" s="5" t="s">
        <v>28</v>
      </c>
      <c r="B6" s="54">
        <v>391333093.69</v>
      </c>
      <c r="C6" s="54">
        <v>245610442.68000001</v>
      </c>
      <c r="D6" s="25">
        <f>IF(B6&gt;0,C6/B6,0)</f>
        <v>0.62762502492202654</v>
      </c>
      <c r="E6" s="54">
        <v>57867561.520000003</v>
      </c>
      <c r="F6" s="54">
        <v>53105789.579999998</v>
      </c>
      <c r="G6" s="25">
        <f t="shared" ref="G6:G27" si="0">IF(E6&gt;0,F6/E6,0)</f>
        <v>0.91771258689802826</v>
      </c>
      <c r="H6" s="54">
        <v>1282682235.27</v>
      </c>
      <c r="I6" s="54">
        <v>1324982015.3800001</v>
      </c>
      <c r="J6" s="25">
        <f t="shared" ref="J6:J27" si="1">IF(H6&gt;0,I6/H6,0)</f>
        <v>1.032977598774568</v>
      </c>
      <c r="K6" s="54">
        <v>632862004</v>
      </c>
      <c r="L6" s="54">
        <v>553628573.34000003</v>
      </c>
      <c r="M6" s="25">
        <f t="shared" ref="M6:M27" si="2">IF(K6&gt;0,L6/K6,0)</f>
        <v>0.87480140985047983</v>
      </c>
      <c r="N6" s="54">
        <v>150201755.18000001</v>
      </c>
      <c r="O6" s="54">
        <v>127847405.84999999</v>
      </c>
      <c r="P6" s="25">
        <f t="shared" ref="P6:P27" si="3">IF(N6&gt;0,O6/N6,0)</f>
        <v>0.85117118436325312</v>
      </c>
      <c r="Q6" s="54">
        <v>108166357</v>
      </c>
      <c r="R6" s="54">
        <v>103105692.27</v>
      </c>
      <c r="S6" s="25">
        <f t="shared" ref="S6:S27" si="4">IF(Q6&gt;0,R6/Q6,0)</f>
        <v>0.95321405961744643</v>
      </c>
      <c r="T6" s="54">
        <v>723667849.53999996</v>
      </c>
      <c r="U6" s="54">
        <v>654882868.32000005</v>
      </c>
      <c r="V6" s="25">
        <f t="shared" ref="V6:V27" si="5">IF(T6&gt;0,U6/T6,0)</f>
        <v>0.90494951342149144</v>
      </c>
      <c r="W6" s="54">
        <v>94927271.450000003</v>
      </c>
      <c r="X6" s="54">
        <v>83203415.930000007</v>
      </c>
      <c r="Y6" s="25">
        <f t="shared" ref="Y6:Y27" si="6">IF(W6&gt;0,X6/W6,0)</f>
        <v>0.87649644468949928</v>
      </c>
      <c r="Z6" s="54">
        <v>583861455</v>
      </c>
      <c r="AA6" s="54">
        <v>518200719.70999998</v>
      </c>
      <c r="AB6" s="25">
        <f t="shared" ref="AB6:AB27" si="7">IF(Z6&gt;0,AA6/Z6,0)</f>
        <v>0.88754055482220517</v>
      </c>
      <c r="AC6" s="54">
        <v>420955447</v>
      </c>
      <c r="AD6" s="54">
        <v>388350271.43000001</v>
      </c>
      <c r="AE6" s="25">
        <f t="shared" ref="AE6:AE27" si="8">IF(AC6&gt;0,AD6/AC6,0)</f>
        <v>0.92254483033212775</v>
      </c>
      <c r="AF6" s="54">
        <v>69420928</v>
      </c>
      <c r="AG6" s="54">
        <v>65753926.340000004</v>
      </c>
      <c r="AH6" s="25">
        <f t="shared" ref="AH6:AH27" si="9">IF(AF6&gt;0,AG6/AF6,0)</f>
        <v>0.94717728838197035</v>
      </c>
      <c r="AI6" s="54">
        <v>488793833.5</v>
      </c>
      <c r="AJ6" s="54">
        <v>481973114.44999999</v>
      </c>
      <c r="AK6" s="11">
        <f t="shared" ref="AK6:AK27" si="10">IF(AI6&gt;0,AJ6/AI6,0)</f>
        <v>0.98604581608331598</v>
      </c>
      <c r="AL6" s="54">
        <v>699986741.12</v>
      </c>
      <c r="AM6" s="54">
        <v>649966519.38999999</v>
      </c>
      <c r="AN6" s="12">
        <f t="shared" ref="AN6:AN27" si="11">IF(AL6&gt;0,AM6/AL6,0)</f>
        <v>0.92854118686595954</v>
      </c>
      <c r="AO6" s="54">
        <v>223427114.40000001</v>
      </c>
      <c r="AP6" s="54">
        <v>191097411.00999999</v>
      </c>
      <c r="AQ6" s="12">
        <f t="shared" ref="AQ6:AQ27" si="12">IF(AO6&gt;0,AP6/AO6,0)</f>
        <v>0.85530089543151699</v>
      </c>
      <c r="AR6" s="54">
        <v>136843478</v>
      </c>
      <c r="AS6" s="54">
        <v>139563628.31</v>
      </c>
      <c r="AT6" s="12">
        <f t="shared" ref="AT6:AT27" si="13">IF(AR6&gt;0,AS6/AR6,0)</f>
        <v>1.019877822091017</v>
      </c>
      <c r="AU6" s="54">
        <v>124577952.59</v>
      </c>
      <c r="AV6" s="54">
        <v>117925221.65000001</v>
      </c>
      <c r="AW6" s="12">
        <f t="shared" ref="AW6:AW27" si="14">IF(AU6&gt;0,AV6/AU6,0)</f>
        <v>0.94659784655560297</v>
      </c>
      <c r="AX6" s="54">
        <v>187412117.40000001</v>
      </c>
      <c r="AY6" s="54">
        <v>178909236.47999999</v>
      </c>
      <c r="AZ6" s="12">
        <f t="shared" ref="AZ6:AZ27" si="15">IF(AX6&gt;0,AY6/AX6,0)</f>
        <v>0.9546300365314585</v>
      </c>
      <c r="BA6" s="54">
        <v>110840634.81</v>
      </c>
      <c r="BB6" s="54">
        <v>102517940.69</v>
      </c>
      <c r="BC6" s="12">
        <f t="shared" ref="BC6:BC27" si="16">IF(BA6&gt;0,BB6/BA6,0)</f>
        <v>0.92491296955970581</v>
      </c>
      <c r="BD6" s="54">
        <v>341845268.04000002</v>
      </c>
      <c r="BE6" s="54">
        <v>304229722.88999999</v>
      </c>
      <c r="BF6" s="12">
        <f t="shared" ref="BF6:BF27" si="17">IF(BD6&gt;0,BE6/BD6,0)</f>
        <v>0.88996324165704532</v>
      </c>
      <c r="BG6" s="54">
        <v>272098189</v>
      </c>
      <c r="BH6" s="54">
        <v>252181843.56999999</v>
      </c>
      <c r="BI6" s="12">
        <f t="shared" ref="BI6:BI27" si="18">IF(BG6&gt;0,BH6/BG6,0)</f>
        <v>0.92680456454636673</v>
      </c>
      <c r="BJ6" s="54">
        <v>80010885</v>
      </c>
      <c r="BK6" s="54">
        <v>77261503.269999996</v>
      </c>
      <c r="BL6" s="12">
        <f t="shared" ref="BL6:BL27" si="19">IF(BJ6&gt;0,BK6/BJ6,0)</f>
        <v>0.96563740383574059</v>
      </c>
      <c r="BM6" s="54">
        <v>299781964.35000002</v>
      </c>
      <c r="BN6" s="54">
        <v>273479681.69</v>
      </c>
      <c r="BO6" s="12">
        <f t="shared" ref="BO6:BO27" si="20">IF(BM6&gt;0,BN6/BM6,0)</f>
        <v>0.91226195772974616</v>
      </c>
      <c r="BP6" s="54">
        <v>110338221.79000001</v>
      </c>
      <c r="BQ6" s="54">
        <v>113994427.18000001</v>
      </c>
      <c r="BR6" s="12">
        <f t="shared" ref="BR6:BR27" si="21">IF(BP6&gt;0,BQ6/BP6,0)</f>
        <v>1.0331363450551037</v>
      </c>
      <c r="BS6" s="54">
        <v>187470606.65000001</v>
      </c>
      <c r="BT6" s="54">
        <v>172414809.58000001</v>
      </c>
      <c r="BU6" s="12">
        <f t="shared" ref="BU6:BU27" si="22">IF(BS6&gt;0,BT6/BS6,0)</f>
        <v>0.9196898258396925</v>
      </c>
      <c r="BV6" s="54">
        <v>1880472000</v>
      </c>
      <c r="BW6" s="54">
        <v>1727714291.1300001</v>
      </c>
      <c r="BX6" s="25">
        <f t="shared" ref="BX6:BX27" si="23">IF(BV6&gt;0,BW6/BV6,0)</f>
        <v>0.91876629438247426</v>
      </c>
      <c r="BY6" s="54">
        <v>4667459981</v>
      </c>
      <c r="BZ6" s="54">
        <v>4296148436.21</v>
      </c>
      <c r="CA6" s="12">
        <f t="shared" ref="CA6:CA27" si="24">IF(BY6&gt;0,BZ6/BY6,0)</f>
        <v>0.9204467641283457</v>
      </c>
      <c r="CB6" s="3">
        <f>B6+E6+H6+K6+N6+Q6+T6+W6+Z6+AC6+AF6+AI6+AL6+AO6+AR6+AU6+AX6+BA6+BD6+BG6+BJ6+BM6+BP6+BS6+BV6+BY6</f>
        <v>14327304945.299999</v>
      </c>
      <c r="CC6" s="3">
        <f>C6+F6+I6+L6+O6+R6+U6+X6+AA6+AD6+AG6+AJ6+AM6+AP6+AS6+AV6+AY6+BB6+BE6+BH6+BK6+BN6+BQ6+BT6+BW6+BZ6</f>
        <v>13198048908.329998</v>
      </c>
      <c r="CD6" s="19">
        <f t="shared" ref="CD6:CD27" si="25">IF(CB6&gt;0,CC6/CB6,0)</f>
        <v>0.92118154521863183</v>
      </c>
      <c r="CF6" s="27"/>
      <c r="CG6" s="27"/>
      <c r="CH6" s="23"/>
      <c r="CI6" s="23"/>
    </row>
    <row r="7" spans="1:87" ht="31.5" x14ac:dyDescent="0.2">
      <c r="A7" s="5" t="s">
        <v>29</v>
      </c>
      <c r="B7" s="54">
        <v>216067.71</v>
      </c>
      <c r="C7" s="54">
        <v>216067.71</v>
      </c>
      <c r="D7" s="25">
        <f t="shared" ref="D7:D27" si="26">IF(B7&gt;0,C7/B7,0)</f>
        <v>1</v>
      </c>
      <c r="E7" s="54">
        <v>42381348</v>
      </c>
      <c r="F7" s="54">
        <v>42381348</v>
      </c>
      <c r="G7" s="25">
        <f t="shared" si="0"/>
        <v>1</v>
      </c>
      <c r="H7" s="54">
        <v>132000</v>
      </c>
      <c r="I7" s="54">
        <v>132000</v>
      </c>
      <c r="J7" s="25">
        <f t="shared" si="1"/>
        <v>1</v>
      </c>
      <c r="K7" s="54">
        <v>91000</v>
      </c>
      <c r="L7" s="54">
        <v>91000</v>
      </c>
      <c r="M7" s="25">
        <f t="shared" si="2"/>
        <v>1</v>
      </c>
      <c r="N7" s="54">
        <v>45656088</v>
      </c>
      <c r="O7" s="54">
        <v>45656088</v>
      </c>
      <c r="P7" s="25">
        <f t="shared" si="3"/>
        <v>1</v>
      </c>
      <c r="Q7" s="54">
        <v>65134899.170000002</v>
      </c>
      <c r="R7" s="54">
        <v>65134899.170000002</v>
      </c>
      <c r="S7" s="25">
        <f t="shared" si="4"/>
        <v>1</v>
      </c>
      <c r="T7" s="54">
        <v>67000</v>
      </c>
      <c r="U7" s="54">
        <v>67000</v>
      </c>
      <c r="V7" s="25">
        <f t="shared" si="5"/>
        <v>1</v>
      </c>
      <c r="W7" s="54">
        <v>29336397.260000002</v>
      </c>
      <c r="X7" s="54">
        <v>29336397.260000002</v>
      </c>
      <c r="Y7" s="25">
        <f t="shared" si="6"/>
        <v>1</v>
      </c>
      <c r="Z7" s="54">
        <v>166400</v>
      </c>
      <c r="AA7" s="54">
        <v>166400</v>
      </c>
      <c r="AB7" s="25">
        <f t="shared" si="7"/>
        <v>1</v>
      </c>
      <c r="AC7" s="54">
        <v>172150</v>
      </c>
      <c r="AD7" s="54">
        <v>172150</v>
      </c>
      <c r="AE7" s="25">
        <f t="shared" si="8"/>
        <v>1</v>
      </c>
      <c r="AF7" s="54">
        <v>77309871</v>
      </c>
      <c r="AG7" s="54">
        <v>77309871</v>
      </c>
      <c r="AH7" s="25">
        <f t="shared" si="9"/>
        <v>1</v>
      </c>
      <c r="AI7" s="54">
        <v>79804.22</v>
      </c>
      <c r="AJ7" s="54">
        <v>79804.22</v>
      </c>
      <c r="AK7" s="11">
        <f t="shared" si="10"/>
        <v>1</v>
      </c>
      <c r="AL7" s="54">
        <v>372301.98</v>
      </c>
      <c r="AM7" s="54">
        <v>372301.98</v>
      </c>
      <c r="AN7" s="12">
        <f t="shared" si="11"/>
        <v>1</v>
      </c>
      <c r="AO7" s="54">
        <v>312654.99</v>
      </c>
      <c r="AP7" s="54">
        <v>312654.99</v>
      </c>
      <c r="AQ7" s="12">
        <f t="shared" si="12"/>
        <v>1</v>
      </c>
      <c r="AR7" s="54">
        <v>80317717</v>
      </c>
      <c r="AS7" s="54">
        <v>80317717</v>
      </c>
      <c r="AT7" s="12">
        <f t="shared" si="13"/>
        <v>1</v>
      </c>
      <c r="AU7" s="54">
        <v>81144908.709999993</v>
      </c>
      <c r="AV7" s="54">
        <v>81144908.709999993</v>
      </c>
      <c r="AW7" s="12">
        <f t="shared" si="14"/>
        <v>1</v>
      </c>
      <c r="AX7" s="54">
        <v>50438397.189999998</v>
      </c>
      <c r="AY7" s="54">
        <v>50438397.189999998</v>
      </c>
      <c r="AZ7" s="12">
        <f t="shared" si="15"/>
        <v>1</v>
      </c>
      <c r="BA7" s="54">
        <v>40454586</v>
      </c>
      <c r="BB7" s="54">
        <v>40454586</v>
      </c>
      <c r="BC7" s="12">
        <f t="shared" si="16"/>
        <v>1</v>
      </c>
      <c r="BD7" s="54">
        <v>4591469.22</v>
      </c>
      <c r="BE7" s="54">
        <v>4591469.22</v>
      </c>
      <c r="BF7" s="12">
        <f t="shared" si="17"/>
        <v>1</v>
      </c>
      <c r="BG7" s="54">
        <v>120332.55</v>
      </c>
      <c r="BH7" s="54">
        <v>120332.55</v>
      </c>
      <c r="BI7" s="25">
        <f t="shared" si="18"/>
        <v>1</v>
      </c>
      <c r="BJ7" s="54">
        <v>51499930</v>
      </c>
      <c r="BK7" s="54">
        <v>51499930</v>
      </c>
      <c r="BL7" s="12">
        <f t="shared" si="19"/>
        <v>1</v>
      </c>
      <c r="BM7" s="54">
        <v>25967023.989999998</v>
      </c>
      <c r="BN7" s="54">
        <v>25967023.989999998</v>
      </c>
      <c r="BO7" s="25">
        <f t="shared" si="20"/>
        <v>1</v>
      </c>
      <c r="BP7" s="54">
        <v>60216383.659999996</v>
      </c>
      <c r="BQ7" s="54">
        <v>60216383.659999996</v>
      </c>
      <c r="BR7" s="12">
        <f t="shared" si="21"/>
        <v>1</v>
      </c>
      <c r="BS7" s="54">
        <v>17956606</v>
      </c>
      <c r="BT7" s="54">
        <v>17956606</v>
      </c>
      <c r="BU7" s="12">
        <f t="shared" si="22"/>
        <v>1</v>
      </c>
      <c r="BV7" s="54">
        <v>52135656.5</v>
      </c>
      <c r="BW7" s="54">
        <v>52135656.5</v>
      </c>
      <c r="BX7" s="25">
        <f t="shared" si="23"/>
        <v>1</v>
      </c>
      <c r="BY7" s="54">
        <v>58151224.350000001</v>
      </c>
      <c r="BZ7" s="54">
        <v>58151224.350000001</v>
      </c>
      <c r="CA7" s="12">
        <f t="shared" si="24"/>
        <v>1</v>
      </c>
      <c r="CB7" s="3">
        <f>B7+E7+H7+K7+N7+Q7+T7+W7+Z7+AC7+AF7+AI7+AL7+AO7+AR7+AU7+AX7+BA7+BD7+BG7+BJ7+BM7+BP7+BS7+BV7+BY7</f>
        <v>784422217.5</v>
      </c>
      <c r="CC7" s="3">
        <f t="shared" ref="CC7:CC12" si="27">BZ7+BW7+BT7+BQ7+BN7+BK7+BH7+BE7+BB7+AY7+AV7+AS7+AP7+AM7+AJ7+AG7+AD7+AA7+X7+U7+R7+O7+L7+I7+F7+C7</f>
        <v>784422217.50000012</v>
      </c>
      <c r="CD7" s="19">
        <f t="shared" si="25"/>
        <v>1.0000000000000002</v>
      </c>
      <c r="CF7" s="27"/>
      <c r="CG7" s="27"/>
      <c r="CH7" s="23"/>
      <c r="CI7" s="23"/>
    </row>
    <row r="8" spans="1:87" ht="47.25" x14ac:dyDescent="0.2">
      <c r="A8" s="5" t="s">
        <v>30</v>
      </c>
      <c r="B8" s="54">
        <v>243068922.16</v>
      </c>
      <c r="C8" s="54">
        <v>164768762.5</v>
      </c>
      <c r="D8" s="25">
        <f t="shared" si="26"/>
        <v>0.67786848699456959</v>
      </c>
      <c r="E8" s="54">
        <v>37301016.969999999</v>
      </c>
      <c r="F8" s="54">
        <v>26966673.969999999</v>
      </c>
      <c r="G8" s="25">
        <f t="shared" si="0"/>
        <v>0.72294741968264353</v>
      </c>
      <c r="H8" s="54">
        <v>358311038.87</v>
      </c>
      <c r="I8" s="54">
        <v>312076454.89999998</v>
      </c>
      <c r="J8" s="25">
        <f t="shared" si="1"/>
        <v>0.87096522586686331</v>
      </c>
      <c r="K8" s="54">
        <v>367508986.06999999</v>
      </c>
      <c r="L8" s="54">
        <v>207721608.97</v>
      </c>
      <c r="M8" s="25">
        <f t="shared" si="2"/>
        <v>0.56521504736875994</v>
      </c>
      <c r="N8" s="54">
        <v>86914331.030000001</v>
      </c>
      <c r="O8" s="54">
        <v>80846845.799999997</v>
      </c>
      <c r="P8" s="25">
        <f t="shared" si="3"/>
        <v>0.93019004854440279</v>
      </c>
      <c r="Q8" s="54">
        <v>30501968.170000002</v>
      </c>
      <c r="R8" s="54">
        <v>19689597.760000002</v>
      </c>
      <c r="S8" s="25">
        <f t="shared" si="4"/>
        <v>0.64551892685290935</v>
      </c>
      <c r="T8" s="54">
        <v>250717195.84</v>
      </c>
      <c r="U8" s="54">
        <v>217634464.84</v>
      </c>
      <c r="V8" s="25">
        <f t="shared" si="5"/>
        <v>0.86804761879551184</v>
      </c>
      <c r="W8" s="54">
        <v>107590865.94</v>
      </c>
      <c r="X8" s="54">
        <v>88828377.75</v>
      </c>
      <c r="Y8" s="25">
        <f t="shared" si="6"/>
        <v>0.82561262960311854</v>
      </c>
      <c r="Z8" s="54">
        <v>177374885.30000001</v>
      </c>
      <c r="AA8" s="54">
        <v>162358953.44</v>
      </c>
      <c r="AB8" s="25">
        <f t="shared" si="7"/>
        <v>0.91534352885075543</v>
      </c>
      <c r="AC8" s="54">
        <v>418065844.91000003</v>
      </c>
      <c r="AD8" s="54">
        <v>195824984.77000001</v>
      </c>
      <c r="AE8" s="25">
        <f t="shared" si="8"/>
        <v>0.46840703959481939</v>
      </c>
      <c r="AF8" s="54">
        <v>47633981.630000003</v>
      </c>
      <c r="AG8" s="54">
        <v>41562490.689999998</v>
      </c>
      <c r="AH8" s="25">
        <f t="shared" si="9"/>
        <v>0.87253866394876034</v>
      </c>
      <c r="AI8" s="54">
        <v>324457009.67000002</v>
      </c>
      <c r="AJ8" s="54">
        <v>304690526.27999997</v>
      </c>
      <c r="AK8" s="11">
        <f t="shared" si="10"/>
        <v>0.93907826676297046</v>
      </c>
      <c r="AL8" s="54">
        <v>348693617.83999997</v>
      </c>
      <c r="AM8" s="54">
        <v>308560164.94</v>
      </c>
      <c r="AN8" s="12">
        <f t="shared" si="11"/>
        <v>0.8849033912676445</v>
      </c>
      <c r="AO8" s="54">
        <v>194731995.75</v>
      </c>
      <c r="AP8" s="54">
        <v>185855039.46000001</v>
      </c>
      <c r="AQ8" s="12">
        <f t="shared" si="12"/>
        <v>0.95441449538987744</v>
      </c>
      <c r="AR8" s="54">
        <v>75011260.329999998</v>
      </c>
      <c r="AS8" s="54">
        <v>54768198.310000002</v>
      </c>
      <c r="AT8" s="12">
        <f t="shared" si="13"/>
        <v>0.73013302361613586</v>
      </c>
      <c r="AU8" s="54">
        <v>53091852.329999998</v>
      </c>
      <c r="AV8" s="54">
        <v>39318216.049999997</v>
      </c>
      <c r="AW8" s="12">
        <f t="shared" si="14"/>
        <v>0.74056967923462158</v>
      </c>
      <c r="AX8" s="54">
        <v>255558878.09999999</v>
      </c>
      <c r="AY8" s="54">
        <v>110844985.76000001</v>
      </c>
      <c r="AZ8" s="12">
        <f t="shared" si="15"/>
        <v>0.43373560951627926</v>
      </c>
      <c r="BA8" s="54">
        <v>59854000.32</v>
      </c>
      <c r="BB8" s="54">
        <v>46053710.329999998</v>
      </c>
      <c r="BC8" s="12">
        <f t="shared" si="16"/>
        <v>0.76943412443247028</v>
      </c>
      <c r="BD8" s="54">
        <v>156224021.86000001</v>
      </c>
      <c r="BE8" s="54">
        <v>148820206.49000001</v>
      </c>
      <c r="BF8" s="12">
        <f t="shared" si="17"/>
        <v>0.95260770218401547</v>
      </c>
      <c r="BG8" s="54">
        <v>71274564.75</v>
      </c>
      <c r="BH8" s="54">
        <v>60225501.100000001</v>
      </c>
      <c r="BI8" s="12">
        <f t="shared" si="18"/>
        <v>0.84497886884675788</v>
      </c>
      <c r="BJ8" s="54">
        <v>76476603.209999993</v>
      </c>
      <c r="BK8" s="54">
        <v>31439859.84</v>
      </c>
      <c r="BL8" s="12">
        <f t="shared" si="19"/>
        <v>0.41110429229797379</v>
      </c>
      <c r="BM8" s="54">
        <v>95504820.299999997</v>
      </c>
      <c r="BN8" s="54">
        <v>87746293.150000006</v>
      </c>
      <c r="BO8" s="12">
        <f t="shared" si="20"/>
        <v>0.91876297839597121</v>
      </c>
      <c r="BP8" s="54">
        <v>47174947.25</v>
      </c>
      <c r="BQ8" s="54">
        <v>36472963.509999998</v>
      </c>
      <c r="BR8" s="12">
        <f t="shared" si="21"/>
        <v>0.77314264532643429</v>
      </c>
      <c r="BS8" s="54">
        <v>77052509.75</v>
      </c>
      <c r="BT8" s="54">
        <v>64777241</v>
      </c>
      <c r="BU8" s="12">
        <f t="shared" si="22"/>
        <v>0.84068956624738622</v>
      </c>
      <c r="BV8" s="54">
        <v>376160067.56999999</v>
      </c>
      <c r="BW8" s="54">
        <v>325140796.76999998</v>
      </c>
      <c r="BX8" s="25">
        <f t="shared" si="23"/>
        <v>0.86436819003785992</v>
      </c>
      <c r="BY8" s="54">
        <v>3127626578.29</v>
      </c>
      <c r="BZ8" s="54">
        <v>2865516988.4099998</v>
      </c>
      <c r="CA8" s="12">
        <f t="shared" si="24"/>
        <v>0.91619536945382207</v>
      </c>
      <c r="CB8" s="3">
        <f>B8+E8+H8+K8+N8+Q8+T8+W8+Z8+AC8+AF8+AI8+AL8+AO8+AR8+AU8+AX8+BA8+BD8+BG8+BJ8+BM8+BP8+BS8+BV8+BY8</f>
        <v>7463881764.21</v>
      </c>
      <c r="CC8" s="3">
        <f t="shared" si="27"/>
        <v>6188509906.7900009</v>
      </c>
      <c r="CD8" s="19">
        <f t="shared" si="25"/>
        <v>0.82912753742489265</v>
      </c>
      <c r="CF8" s="27"/>
      <c r="CG8" s="27"/>
      <c r="CH8" s="23"/>
      <c r="CI8" s="23"/>
    </row>
    <row r="9" spans="1:87" ht="47.25" x14ac:dyDescent="0.2">
      <c r="A9" s="5" t="s">
        <v>31</v>
      </c>
      <c r="B9" s="54">
        <v>399820535</v>
      </c>
      <c r="C9" s="54">
        <v>337289660.91000003</v>
      </c>
      <c r="D9" s="25">
        <f t="shared" si="26"/>
        <v>0.84360264514677819</v>
      </c>
      <c r="E9" s="54">
        <v>128271657</v>
      </c>
      <c r="F9" s="54">
        <v>106236449</v>
      </c>
      <c r="G9" s="25">
        <f t="shared" si="0"/>
        <v>0.82821452131081463</v>
      </c>
      <c r="H9" s="54">
        <v>904883049</v>
      </c>
      <c r="I9" s="54">
        <v>805661419.84000003</v>
      </c>
      <c r="J9" s="25">
        <f t="shared" si="1"/>
        <v>0.89034867072639801</v>
      </c>
      <c r="K9" s="54">
        <v>740477809</v>
      </c>
      <c r="L9" s="54">
        <v>653042703.19000006</v>
      </c>
      <c r="M9" s="25">
        <f t="shared" si="2"/>
        <v>0.88192069397990569</v>
      </c>
      <c r="N9" s="54">
        <v>269064921</v>
      </c>
      <c r="O9" s="54">
        <v>234929842.91999999</v>
      </c>
      <c r="P9" s="25">
        <f t="shared" si="3"/>
        <v>0.87313441695359462</v>
      </c>
      <c r="Q9" s="54">
        <v>239969300</v>
      </c>
      <c r="R9" s="54">
        <v>214900142.31</v>
      </c>
      <c r="S9" s="25">
        <f t="shared" si="4"/>
        <v>0.89553181306942176</v>
      </c>
      <c r="T9" s="54">
        <v>679203710</v>
      </c>
      <c r="U9" s="54">
        <v>606345055.87</v>
      </c>
      <c r="V9" s="25">
        <f t="shared" si="5"/>
        <v>0.89272930483551094</v>
      </c>
      <c r="W9" s="54">
        <v>144157845</v>
      </c>
      <c r="X9" s="54">
        <v>123971472.34</v>
      </c>
      <c r="Y9" s="25">
        <f t="shared" si="6"/>
        <v>0.85997034944577588</v>
      </c>
      <c r="Z9" s="54">
        <v>619349505</v>
      </c>
      <c r="AA9" s="54">
        <v>557294380.53999996</v>
      </c>
      <c r="AB9" s="25">
        <f t="shared" si="7"/>
        <v>0.89980596745612962</v>
      </c>
      <c r="AC9" s="54">
        <v>636059514</v>
      </c>
      <c r="AD9" s="54">
        <v>554414307.05999994</v>
      </c>
      <c r="AE9" s="25">
        <f t="shared" si="8"/>
        <v>0.87163904455016128</v>
      </c>
      <c r="AF9" s="54">
        <v>206966996</v>
      </c>
      <c r="AG9" s="54">
        <v>176658958.55000001</v>
      </c>
      <c r="AH9" s="25">
        <f t="shared" si="9"/>
        <v>0.8535610119692707</v>
      </c>
      <c r="AI9" s="54">
        <v>940124209</v>
      </c>
      <c r="AJ9" s="54">
        <v>821554013.38</v>
      </c>
      <c r="AK9" s="11">
        <f t="shared" si="10"/>
        <v>0.87387815941244418</v>
      </c>
      <c r="AL9" s="54">
        <v>920856935</v>
      </c>
      <c r="AM9" s="54">
        <v>838569777.94000006</v>
      </c>
      <c r="AN9" s="12">
        <f t="shared" si="11"/>
        <v>0.91064067182162234</v>
      </c>
      <c r="AO9" s="54">
        <v>215980240</v>
      </c>
      <c r="AP9" s="54">
        <v>191222262.80000001</v>
      </c>
      <c r="AQ9" s="12">
        <f t="shared" si="12"/>
        <v>0.88536924859422328</v>
      </c>
      <c r="AR9" s="54">
        <v>215202407</v>
      </c>
      <c r="AS9" s="54">
        <v>179114265.28999999</v>
      </c>
      <c r="AT9" s="12">
        <f t="shared" si="13"/>
        <v>0.83230604985751855</v>
      </c>
      <c r="AU9" s="54">
        <v>171112640</v>
      </c>
      <c r="AV9" s="54">
        <v>150929042.77000001</v>
      </c>
      <c r="AW9" s="12">
        <f t="shared" si="14"/>
        <v>0.88204496622809403</v>
      </c>
      <c r="AX9" s="54">
        <v>262809148</v>
      </c>
      <c r="AY9" s="54">
        <v>228220180.83000001</v>
      </c>
      <c r="AZ9" s="12">
        <f t="shared" si="15"/>
        <v>0.86838750692955335</v>
      </c>
      <c r="BA9" s="54">
        <v>140859817</v>
      </c>
      <c r="BB9" s="54">
        <v>125966089.29000001</v>
      </c>
      <c r="BC9" s="12">
        <f t="shared" si="16"/>
        <v>0.89426560372430419</v>
      </c>
      <c r="BD9" s="54">
        <v>388977717</v>
      </c>
      <c r="BE9" s="54">
        <v>352343219.24000001</v>
      </c>
      <c r="BF9" s="12">
        <f t="shared" si="17"/>
        <v>0.90581851823661153</v>
      </c>
      <c r="BG9" s="54">
        <v>256053267</v>
      </c>
      <c r="BH9" s="54">
        <v>216066105.46000001</v>
      </c>
      <c r="BI9" s="12">
        <f t="shared" si="18"/>
        <v>0.84383264463483687</v>
      </c>
      <c r="BJ9" s="54">
        <v>176346493</v>
      </c>
      <c r="BK9" s="54">
        <v>151169723.65000001</v>
      </c>
      <c r="BL9" s="12">
        <f t="shared" si="19"/>
        <v>0.85723124445690002</v>
      </c>
      <c r="BM9" s="54">
        <v>321757313</v>
      </c>
      <c r="BN9" s="54">
        <v>290043798.68000001</v>
      </c>
      <c r="BO9" s="12">
        <f t="shared" si="20"/>
        <v>0.90143653915956223</v>
      </c>
      <c r="BP9" s="54">
        <v>270516350</v>
      </c>
      <c r="BQ9" s="54">
        <v>237421367.03999999</v>
      </c>
      <c r="BR9" s="12">
        <f t="shared" si="21"/>
        <v>0.87765995304904854</v>
      </c>
      <c r="BS9" s="54">
        <v>203424221</v>
      </c>
      <c r="BT9" s="54">
        <v>186400132.91</v>
      </c>
      <c r="BU9" s="12">
        <f t="shared" si="22"/>
        <v>0.91631238401055493</v>
      </c>
      <c r="BV9" s="54">
        <v>1497122952</v>
      </c>
      <c r="BW9" s="54">
        <v>1365391524.52</v>
      </c>
      <c r="BX9" s="25">
        <f t="shared" si="23"/>
        <v>0.91201028125043404</v>
      </c>
      <c r="BY9" s="54">
        <v>4135206142</v>
      </c>
      <c r="BZ9" s="54">
        <v>3662415059.5999999</v>
      </c>
      <c r="CA9" s="12">
        <f t="shared" si="24"/>
        <v>0.88566686492409452</v>
      </c>
      <c r="CB9" s="3">
        <f>B9+E9+H9+K9+N9+Q9+T9+W9+Z9+AC9+AF9+AI9+AL9+AO9+AR9+AU9+AX9+BA9+BD9+BG9+BJ9+BM9+BP9+BS9+BV9+BY9</f>
        <v>15084574692</v>
      </c>
      <c r="CC9" s="3">
        <f t="shared" si="27"/>
        <v>13367570955.93</v>
      </c>
      <c r="CD9" s="19">
        <f t="shared" si="25"/>
        <v>0.886174865972151</v>
      </c>
      <c r="CF9" s="27"/>
      <c r="CG9" s="27"/>
      <c r="CH9" s="23"/>
      <c r="CI9" s="23"/>
    </row>
    <row r="10" spans="1:87" ht="31.5" x14ac:dyDescent="0.2">
      <c r="A10" s="5" t="s">
        <v>50</v>
      </c>
      <c r="B10" s="54">
        <v>6694702</v>
      </c>
      <c r="C10" s="54">
        <v>1695595.11</v>
      </c>
      <c r="D10" s="25">
        <f t="shared" si="26"/>
        <v>0.25327417262187324</v>
      </c>
      <c r="E10" s="54">
        <v>1590580</v>
      </c>
      <c r="F10" s="54">
        <v>430809.67</v>
      </c>
      <c r="G10" s="25">
        <f t="shared" si="0"/>
        <v>0.27085067711149391</v>
      </c>
      <c r="H10" s="54">
        <v>32786216.199999999</v>
      </c>
      <c r="I10" s="54">
        <v>31386597.719999999</v>
      </c>
      <c r="J10" s="25">
        <f t="shared" si="1"/>
        <v>0.9573107652477445</v>
      </c>
      <c r="K10" s="54">
        <v>56589270</v>
      </c>
      <c r="L10" s="54">
        <v>40293571.710000001</v>
      </c>
      <c r="M10" s="25">
        <f t="shared" si="2"/>
        <v>0.71203554507771527</v>
      </c>
      <c r="N10" s="54">
        <v>1006190</v>
      </c>
      <c r="O10" s="54">
        <v>794621.34</v>
      </c>
      <c r="P10" s="25">
        <f t="shared" si="3"/>
        <v>0.78973289338991637</v>
      </c>
      <c r="Q10" s="54">
        <v>4306418</v>
      </c>
      <c r="R10" s="54">
        <v>3988758.46</v>
      </c>
      <c r="S10" s="25">
        <f t="shared" si="4"/>
        <v>0.92623578575047749</v>
      </c>
      <c r="T10" s="54">
        <v>13315183</v>
      </c>
      <c r="U10" s="54">
        <v>12441892</v>
      </c>
      <c r="V10" s="25">
        <f t="shared" si="5"/>
        <v>0.93441389427392774</v>
      </c>
      <c r="W10" s="54">
        <v>640580</v>
      </c>
      <c r="X10" s="54">
        <v>435603.43</v>
      </c>
      <c r="Y10" s="25">
        <f t="shared" si="6"/>
        <v>0.68001409659995626</v>
      </c>
      <c r="Z10" s="54">
        <v>33114742.289999999</v>
      </c>
      <c r="AA10" s="54">
        <v>32070778.02</v>
      </c>
      <c r="AB10" s="25">
        <f t="shared" si="7"/>
        <v>0.96847433506027147</v>
      </c>
      <c r="AC10" s="54">
        <v>17634773</v>
      </c>
      <c r="AD10" s="54">
        <v>17046866.77</v>
      </c>
      <c r="AE10" s="25">
        <f t="shared" si="8"/>
        <v>0.96666210390119567</v>
      </c>
      <c r="AF10" s="54">
        <v>17651140.609999999</v>
      </c>
      <c r="AG10" s="54">
        <v>11880393.41</v>
      </c>
      <c r="AH10" s="25">
        <f t="shared" si="9"/>
        <v>0.67306661209584007</v>
      </c>
      <c r="AI10" s="54">
        <v>25390550</v>
      </c>
      <c r="AJ10" s="54">
        <v>25025378</v>
      </c>
      <c r="AK10" s="25">
        <f t="shared" si="10"/>
        <v>0.98561779874795941</v>
      </c>
      <c r="AL10" s="54">
        <v>33983776</v>
      </c>
      <c r="AM10" s="54">
        <v>33226165.52</v>
      </c>
      <c r="AN10" s="25">
        <f t="shared" si="11"/>
        <v>0.97770670098578805</v>
      </c>
      <c r="AO10" s="54">
        <v>593710</v>
      </c>
      <c r="AP10" s="54">
        <v>0</v>
      </c>
      <c r="AQ10" s="25">
        <f t="shared" si="12"/>
        <v>0</v>
      </c>
      <c r="AR10" s="54">
        <v>5567693</v>
      </c>
      <c r="AS10" s="54">
        <v>5369519.9100000001</v>
      </c>
      <c r="AT10" s="25">
        <f t="shared" si="13"/>
        <v>0.96440660611136431</v>
      </c>
      <c r="AU10" s="54">
        <v>8510695</v>
      </c>
      <c r="AV10" s="54">
        <v>7948200.1299999999</v>
      </c>
      <c r="AW10" s="25">
        <f t="shared" si="14"/>
        <v>0.93390729311765963</v>
      </c>
      <c r="AX10" s="54">
        <v>18717708.039999999</v>
      </c>
      <c r="AY10" s="54">
        <v>6287726.1900000004</v>
      </c>
      <c r="AZ10" s="25">
        <f t="shared" si="15"/>
        <v>0.33592393772587131</v>
      </c>
      <c r="BA10" s="54">
        <v>7436467</v>
      </c>
      <c r="BB10" s="54">
        <v>7237463</v>
      </c>
      <c r="BC10" s="25">
        <f t="shared" si="16"/>
        <v>0.97323944286984665</v>
      </c>
      <c r="BD10" s="54">
        <v>1196810</v>
      </c>
      <c r="BE10" s="54">
        <v>866968.68</v>
      </c>
      <c r="BF10" s="25">
        <f t="shared" si="17"/>
        <v>0.72439959559161438</v>
      </c>
      <c r="BG10" s="54">
        <v>1651800</v>
      </c>
      <c r="BH10" s="54">
        <v>1266633.8500000001</v>
      </c>
      <c r="BI10" s="25">
        <f t="shared" si="18"/>
        <v>0.76682034749969741</v>
      </c>
      <c r="BJ10" s="54">
        <v>5638580</v>
      </c>
      <c r="BK10" s="54">
        <v>502384.88</v>
      </c>
      <c r="BL10" s="25">
        <f t="shared" si="19"/>
        <v>8.9097765749532681E-2</v>
      </c>
      <c r="BM10" s="54">
        <v>7441957.8799999999</v>
      </c>
      <c r="BN10" s="54">
        <v>6705836</v>
      </c>
      <c r="BO10" s="25">
        <f t="shared" si="20"/>
        <v>0.90108491718579842</v>
      </c>
      <c r="BP10" s="54">
        <v>643710</v>
      </c>
      <c r="BQ10" s="54">
        <v>453648.45</v>
      </c>
      <c r="BR10" s="25">
        <f t="shared" si="21"/>
        <v>0.70474041105466745</v>
      </c>
      <c r="BS10" s="54">
        <v>6479156.8600000003</v>
      </c>
      <c r="BT10" s="54">
        <v>6038120.0700000003</v>
      </c>
      <c r="BU10" s="12">
        <f t="shared" si="22"/>
        <v>0.93192991009018422</v>
      </c>
      <c r="BV10" s="54">
        <v>5970543</v>
      </c>
      <c r="BW10" s="54">
        <v>5970543</v>
      </c>
      <c r="BX10" s="25">
        <f t="shared" si="23"/>
        <v>1</v>
      </c>
      <c r="BY10" s="54">
        <v>174243059</v>
      </c>
      <c r="BZ10" s="54">
        <v>173095636.81</v>
      </c>
      <c r="CA10" s="12">
        <f t="shared" si="24"/>
        <v>0.99341481837735646</v>
      </c>
      <c r="CB10" s="3">
        <f>B10+E10+H10+K10+N10+Q10+T10+W10+Z10+AC10+AF10+AI10+AL10+AO10+AR10+AU10+AX10+BA10+BD10+BG10+BJ10+BM10+BP10+BS10+BV10+BY10</f>
        <v>488796010.88000005</v>
      </c>
      <c r="CC10" s="3">
        <f t="shared" si="27"/>
        <v>432459712.12999994</v>
      </c>
      <c r="CD10" s="19">
        <f t="shared" si="25"/>
        <v>0.88474476571816629</v>
      </c>
      <c r="CF10" s="27"/>
      <c r="CG10" s="27"/>
      <c r="CH10" s="23"/>
      <c r="CI10" s="27"/>
    </row>
    <row r="11" spans="1:87" ht="31.5" x14ac:dyDescent="0.2">
      <c r="A11" s="5" t="s">
        <v>32</v>
      </c>
      <c r="B11" s="54">
        <v>0</v>
      </c>
      <c r="C11" s="54">
        <v>44300</v>
      </c>
      <c r="D11" s="25">
        <f t="shared" si="26"/>
        <v>0</v>
      </c>
      <c r="E11" s="54">
        <v>10000</v>
      </c>
      <c r="F11" s="54">
        <v>10000</v>
      </c>
      <c r="G11" s="25">
        <f t="shared" si="0"/>
        <v>1</v>
      </c>
      <c r="H11" s="54">
        <v>2538412</v>
      </c>
      <c r="I11" s="54">
        <v>4239626</v>
      </c>
      <c r="J11" s="25">
        <f t="shared" si="1"/>
        <v>1.6701882909472536</v>
      </c>
      <c r="K11" s="54">
        <v>6268185</v>
      </c>
      <c r="L11" s="54">
        <v>442827.72</v>
      </c>
      <c r="M11" s="25">
        <f t="shared" si="2"/>
        <v>7.0646881034940726E-2</v>
      </c>
      <c r="N11" s="54">
        <v>148703.01999999999</v>
      </c>
      <c r="O11" s="54">
        <v>83843.02</v>
      </c>
      <c r="P11" s="25">
        <f t="shared" si="3"/>
        <v>0.56382862970772218</v>
      </c>
      <c r="Q11" s="54">
        <v>188640</v>
      </c>
      <c r="R11" s="54">
        <v>200503</v>
      </c>
      <c r="S11" s="25">
        <f t="shared" si="4"/>
        <v>1.0628869804919423</v>
      </c>
      <c r="T11" s="54">
        <v>6715944</v>
      </c>
      <c r="U11" s="54">
        <v>6625012.6699999999</v>
      </c>
      <c r="V11" s="25">
        <f t="shared" si="5"/>
        <v>0.98646037995552072</v>
      </c>
      <c r="W11" s="54">
        <v>438362</v>
      </c>
      <c r="X11" s="54">
        <v>484628.54</v>
      </c>
      <c r="Y11" s="25">
        <f t="shared" si="6"/>
        <v>1.1055441393186454</v>
      </c>
      <c r="Z11" s="54">
        <v>1669538.01</v>
      </c>
      <c r="AA11" s="54">
        <v>1669538.01</v>
      </c>
      <c r="AB11" s="25">
        <f t="shared" si="7"/>
        <v>1</v>
      </c>
      <c r="AC11" s="54">
        <v>8103250.7400000002</v>
      </c>
      <c r="AD11" s="54">
        <v>103250.74</v>
      </c>
      <c r="AE11" s="25">
        <f t="shared" si="8"/>
        <v>1.2741891286952821E-2</v>
      </c>
      <c r="AF11" s="54">
        <v>216700</v>
      </c>
      <c r="AG11" s="54">
        <v>216748.77</v>
      </c>
      <c r="AH11" s="25">
        <f t="shared" si="9"/>
        <v>1.0002250576834333</v>
      </c>
      <c r="AI11" s="54">
        <v>930600</v>
      </c>
      <c r="AJ11" s="54">
        <v>1017100</v>
      </c>
      <c r="AK11" s="11">
        <f t="shared" si="10"/>
        <v>1.092950784440146</v>
      </c>
      <c r="AL11" s="54">
        <v>15675.11</v>
      </c>
      <c r="AM11" s="54">
        <v>194000</v>
      </c>
      <c r="AN11" s="12">
        <f t="shared" si="11"/>
        <v>12.376308683001268</v>
      </c>
      <c r="AO11" s="54">
        <v>4976834</v>
      </c>
      <c r="AP11" s="54">
        <v>1643500</v>
      </c>
      <c r="AQ11" s="25">
        <f t="shared" si="12"/>
        <v>0.33023002173671051</v>
      </c>
      <c r="AR11" s="54">
        <v>80000</v>
      </c>
      <c r="AS11" s="54">
        <v>116875</v>
      </c>
      <c r="AT11" s="25">
        <f t="shared" si="13"/>
        <v>1.4609375</v>
      </c>
      <c r="AU11" s="54">
        <v>530253</v>
      </c>
      <c r="AV11" s="54">
        <v>214574.9</v>
      </c>
      <c r="AW11" s="12">
        <f t="shared" si="14"/>
        <v>0.40466513155041084</v>
      </c>
      <c r="AX11" s="54">
        <v>77000</v>
      </c>
      <c r="AY11" s="54">
        <v>128000</v>
      </c>
      <c r="AZ11" s="12">
        <f t="shared" si="15"/>
        <v>1.6623376623376624</v>
      </c>
      <c r="BA11" s="54">
        <v>1300000</v>
      </c>
      <c r="BB11" s="54">
        <v>1318273.92</v>
      </c>
      <c r="BC11" s="25">
        <f t="shared" si="16"/>
        <v>1.0140568615384615</v>
      </c>
      <c r="BD11" s="54">
        <v>4536035.9800000004</v>
      </c>
      <c r="BE11" s="54">
        <v>764287.15</v>
      </c>
      <c r="BF11" s="12">
        <f t="shared" si="17"/>
        <v>0.1684923032731323</v>
      </c>
      <c r="BG11" s="54">
        <v>20704</v>
      </c>
      <c r="BH11" s="54">
        <v>17281.560000000001</v>
      </c>
      <c r="BI11" s="12">
        <f t="shared" si="18"/>
        <v>0.83469667697063377</v>
      </c>
      <c r="BJ11" s="54">
        <v>4633879.6500000004</v>
      </c>
      <c r="BK11" s="54">
        <v>113883</v>
      </c>
      <c r="BL11" s="25">
        <f t="shared" si="19"/>
        <v>2.4576166970585865E-2</v>
      </c>
      <c r="BM11" s="54">
        <v>561320</v>
      </c>
      <c r="BN11" s="54">
        <v>376823.11</v>
      </c>
      <c r="BO11" s="25">
        <f t="shared" si="20"/>
        <v>0.67131602294591319</v>
      </c>
      <c r="BP11" s="54">
        <v>0</v>
      </c>
      <c r="BQ11" s="54">
        <v>0</v>
      </c>
      <c r="BR11" s="25">
        <f t="shared" si="21"/>
        <v>0</v>
      </c>
      <c r="BS11" s="54">
        <v>491450.98</v>
      </c>
      <c r="BT11" s="54">
        <v>459950.98</v>
      </c>
      <c r="BU11" s="12">
        <f t="shared" si="22"/>
        <v>0.93590408548986925</v>
      </c>
      <c r="BV11" s="54">
        <v>0</v>
      </c>
      <c r="BW11" s="54">
        <v>0</v>
      </c>
      <c r="BX11" s="25">
        <f t="shared" si="23"/>
        <v>0</v>
      </c>
      <c r="BY11" s="54">
        <v>65846500</v>
      </c>
      <c r="BZ11" s="54">
        <v>50860.32</v>
      </c>
      <c r="CA11" s="12">
        <f t="shared" si="24"/>
        <v>7.7240734131654677E-4</v>
      </c>
      <c r="CB11" s="3">
        <f>B11+E11+H11+K11+N11+Q11+T11+W11+Z11+AC11+AF11+AI11+AL11+AO11+AR11+AU11+AX11+BA11+BD11+BG11+BJ11+BM11+BP11+BS11+BV11+BY11</f>
        <v>110297987.48999999</v>
      </c>
      <c r="CC11" s="3">
        <f t="shared" si="27"/>
        <v>20535688.409999996</v>
      </c>
      <c r="CD11" s="19">
        <f t="shared" si="25"/>
        <v>0.18618370903514295</v>
      </c>
      <c r="CF11" s="27"/>
      <c r="CG11" s="27"/>
      <c r="CH11" s="23"/>
      <c r="CI11" s="23"/>
    </row>
    <row r="12" spans="1:87" s="13" customFormat="1" ht="15.75" x14ac:dyDescent="0.25">
      <c r="A12" s="6" t="s">
        <v>33</v>
      </c>
      <c r="B12" s="54">
        <v>1041053627.87</v>
      </c>
      <c r="C12" s="54">
        <v>749548268.22000003</v>
      </c>
      <c r="D12" s="16">
        <f t="shared" si="26"/>
        <v>0.719990064059984</v>
      </c>
      <c r="E12" s="54">
        <v>267422163.49000001</v>
      </c>
      <c r="F12" s="54">
        <v>229129595.66999999</v>
      </c>
      <c r="G12" s="16">
        <f t="shared" si="0"/>
        <v>0.85680854825096819</v>
      </c>
      <c r="H12" s="54">
        <v>2575929596.9000001</v>
      </c>
      <c r="I12" s="54">
        <v>2472864759.4000001</v>
      </c>
      <c r="J12" s="16">
        <f t="shared" si="1"/>
        <v>0.95998926460411294</v>
      </c>
      <c r="K12" s="54">
        <v>1800641402.6500001</v>
      </c>
      <c r="L12" s="54">
        <v>1452064433.51</v>
      </c>
      <c r="M12" s="16">
        <f t="shared" si="2"/>
        <v>0.8064151092899452</v>
      </c>
      <c r="N12" s="54">
        <v>553001530.23000002</v>
      </c>
      <c r="O12" s="54">
        <v>490158188.93000001</v>
      </c>
      <c r="P12" s="16">
        <f t="shared" si="3"/>
        <v>0.88635955261486765</v>
      </c>
      <c r="Q12" s="54">
        <v>448408709.85000002</v>
      </c>
      <c r="R12" s="54">
        <v>407165088.48000002</v>
      </c>
      <c r="S12" s="16">
        <f t="shared" si="4"/>
        <v>0.9080222563388729</v>
      </c>
      <c r="T12" s="54">
        <v>1671194883.25</v>
      </c>
      <c r="U12" s="54">
        <v>1495504294.77</v>
      </c>
      <c r="V12" s="16">
        <f t="shared" si="5"/>
        <v>0.89487127429547197</v>
      </c>
      <c r="W12" s="54">
        <v>377111321.64999998</v>
      </c>
      <c r="X12" s="54">
        <v>326279895.25</v>
      </c>
      <c r="Y12" s="16">
        <f t="shared" si="6"/>
        <v>0.86520843188267615</v>
      </c>
      <c r="Z12" s="54">
        <v>1416751452.02</v>
      </c>
      <c r="AA12" s="54">
        <v>1272975696.1400001</v>
      </c>
      <c r="AB12" s="16">
        <f t="shared" si="7"/>
        <v>0.89851730472906532</v>
      </c>
      <c r="AC12" s="54">
        <v>1501010979.6500001</v>
      </c>
      <c r="AD12" s="54">
        <v>1153832699.24</v>
      </c>
      <c r="AE12" s="16">
        <f t="shared" si="8"/>
        <v>0.7687037036258364</v>
      </c>
      <c r="AF12" s="54">
        <v>419199617.24000001</v>
      </c>
      <c r="AG12" s="54">
        <v>373251729.88</v>
      </c>
      <c r="AH12" s="16">
        <f t="shared" si="9"/>
        <v>0.8903913899957262</v>
      </c>
      <c r="AI12" s="54">
        <v>1794061350.73</v>
      </c>
      <c r="AJ12" s="54">
        <v>1626318469.1800001</v>
      </c>
      <c r="AK12" s="16">
        <f t="shared" si="10"/>
        <v>0.90650103382376213</v>
      </c>
      <c r="AL12" s="54">
        <v>2002167482.5899999</v>
      </c>
      <c r="AM12" s="54">
        <v>1829147365.3099999</v>
      </c>
      <c r="AN12" s="16">
        <f t="shared" si="11"/>
        <v>0.91358359438732795</v>
      </c>
      <c r="AO12" s="54">
        <v>640607549.13999999</v>
      </c>
      <c r="AP12" s="54">
        <v>561620548.97000003</v>
      </c>
      <c r="AQ12" s="16">
        <f t="shared" si="12"/>
        <v>0.8766998605057994</v>
      </c>
      <c r="AR12" s="54">
        <v>513022555.32999998</v>
      </c>
      <c r="AS12" s="54">
        <v>459229937.74000001</v>
      </c>
      <c r="AT12" s="16">
        <f t="shared" si="13"/>
        <v>0.89514570649745007</v>
      </c>
      <c r="AU12" s="54">
        <v>444101301.63</v>
      </c>
      <c r="AV12" s="54">
        <v>398784642.20999998</v>
      </c>
      <c r="AW12" s="16">
        <f t="shared" si="14"/>
        <v>0.89795873316814712</v>
      </c>
      <c r="AX12" s="54">
        <v>775013248.73000002</v>
      </c>
      <c r="AY12" s="54">
        <v>574715594.29999995</v>
      </c>
      <c r="AZ12" s="16">
        <f t="shared" si="15"/>
        <v>0.74155583177678042</v>
      </c>
      <c r="BA12" s="54">
        <v>360745505.13</v>
      </c>
      <c r="BB12" s="54">
        <v>323548063.23000002</v>
      </c>
      <c r="BC12" s="16">
        <f t="shared" si="16"/>
        <v>0.89688730317902277</v>
      </c>
      <c r="BD12" s="54">
        <v>902351974.80999994</v>
      </c>
      <c r="BE12" s="54">
        <v>816596526.38</v>
      </c>
      <c r="BF12" s="16">
        <f t="shared" si="17"/>
        <v>0.90496452512551251</v>
      </c>
      <c r="BG12" s="54">
        <v>601044298.74000001</v>
      </c>
      <c r="BH12" s="54">
        <v>529786929.70999998</v>
      </c>
      <c r="BI12" s="16">
        <f t="shared" si="18"/>
        <v>0.88144406463986014</v>
      </c>
      <c r="BJ12" s="54">
        <v>394606370.86000001</v>
      </c>
      <c r="BK12" s="54">
        <v>310879824.25</v>
      </c>
      <c r="BL12" s="16">
        <f t="shared" si="19"/>
        <v>0.78782261820170951</v>
      </c>
      <c r="BM12" s="54">
        <v>751172531.16999996</v>
      </c>
      <c r="BN12" s="54">
        <v>684837588.35000002</v>
      </c>
      <c r="BO12" s="16">
        <f t="shared" si="20"/>
        <v>0.9116914689137009</v>
      </c>
      <c r="BP12" s="54">
        <v>488889612.69999999</v>
      </c>
      <c r="BQ12" s="54">
        <v>448533943.94999999</v>
      </c>
      <c r="BR12" s="16">
        <f t="shared" si="21"/>
        <v>0.91745443613103783</v>
      </c>
      <c r="BS12" s="54">
        <v>485456892.5</v>
      </c>
      <c r="BT12" s="54">
        <v>440629201.80000001</v>
      </c>
      <c r="BU12" s="16">
        <f t="shared" si="22"/>
        <v>0.90765876148313207</v>
      </c>
      <c r="BV12" s="54">
        <v>3809394305.1599998</v>
      </c>
      <c r="BW12" s="54">
        <v>3473878187.5700002</v>
      </c>
      <c r="BX12" s="16">
        <f t="shared" si="23"/>
        <v>0.91192402499905889</v>
      </c>
      <c r="BY12" s="54">
        <v>12228533484.639999</v>
      </c>
      <c r="BZ12" s="54">
        <v>11038774432.74</v>
      </c>
      <c r="CA12" s="16">
        <f t="shared" si="24"/>
        <v>0.9027063176958684</v>
      </c>
      <c r="CB12" s="3">
        <f>BY12+BV12+BS12+BP12+BM12+BJ12+BG12+BD12+BA12+AX12+AU12+AR12+AO12+AL12+AI12+AF12+AC12+Z12+W12+T12+Q12+N12+K12+H12+E12+B12</f>
        <v>38262893748.660011</v>
      </c>
      <c r="CC12" s="3">
        <f t="shared" si="27"/>
        <v>33940055905.180004</v>
      </c>
      <c r="CD12" s="16">
        <f t="shared" si="25"/>
        <v>0.88702271522180953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54">
        <v>192209114.62</v>
      </c>
      <c r="C13" s="54">
        <v>66194698.18</v>
      </c>
      <c r="D13" s="25">
        <f t="shared" si="26"/>
        <v>0.34438896568910277</v>
      </c>
      <c r="E13" s="54">
        <v>39785582.759999998</v>
      </c>
      <c r="F13" s="54">
        <v>31791852.100000001</v>
      </c>
      <c r="G13" s="25">
        <f t="shared" si="0"/>
        <v>0.79907971417131518</v>
      </c>
      <c r="H13" s="54">
        <v>386095509.5</v>
      </c>
      <c r="I13" s="54">
        <v>309190077.31999999</v>
      </c>
      <c r="J13" s="25">
        <f t="shared" si="1"/>
        <v>0.80081241483592025</v>
      </c>
      <c r="K13" s="54">
        <v>157311184.06</v>
      </c>
      <c r="L13" s="54">
        <v>129005432.40000001</v>
      </c>
      <c r="M13" s="25">
        <f t="shared" si="2"/>
        <v>0.82006523039580004</v>
      </c>
      <c r="N13" s="54">
        <v>66117800.299999997</v>
      </c>
      <c r="O13" s="54">
        <v>48472814.329999998</v>
      </c>
      <c r="P13" s="25">
        <f t="shared" si="3"/>
        <v>0.73312805492713884</v>
      </c>
      <c r="Q13" s="54">
        <v>55441616.009999998</v>
      </c>
      <c r="R13" s="54">
        <v>44209103.530000001</v>
      </c>
      <c r="S13" s="25">
        <f t="shared" si="4"/>
        <v>0.79739925910575926</v>
      </c>
      <c r="T13" s="54">
        <v>223123049.41999999</v>
      </c>
      <c r="U13" s="54">
        <v>178017733.00999999</v>
      </c>
      <c r="V13" s="25">
        <f t="shared" si="5"/>
        <v>0.79784555415834635</v>
      </c>
      <c r="W13" s="54">
        <v>50332087.219999999</v>
      </c>
      <c r="X13" s="54">
        <v>40332860.170000002</v>
      </c>
      <c r="Y13" s="25">
        <f t="shared" si="6"/>
        <v>0.80133494153950569</v>
      </c>
      <c r="Z13" s="54">
        <v>124210146.12</v>
      </c>
      <c r="AA13" s="54">
        <v>105313421.73999999</v>
      </c>
      <c r="AB13" s="25">
        <f t="shared" si="7"/>
        <v>0.84786488889769285</v>
      </c>
      <c r="AC13" s="54">
        <v>148741913.38999999</v>
      </c>
      <c r="AD13" s="54">
        <v>127354894.28</v>
      </c>
      <c r="AE13" s="25">
        <f t="shared" si="8"/>
        <v>0.8562139035153904</v>
      </c>
      <c r="AF13" s="54">
        <v>46298665.109999999</v>
      </c>
      <c r="AG13" s="54">
        <v>40434077.829999998</v>
      </c>
      <c r="AH13" s="25">
        <f t="shared" si="9"/>
        <v>0.87333139592542341</v>
      </c>
      <c r="AI13" s="54">
        <v>101471659.34999999</v>
      </c>
      <c r="AJ13" s="54">
        <v>79186930.709999993</v>
      </c>
      <c r="AK13" s="25">
        <f t="shared" si="10"/>
        <v>0.78038470265737303</v>
      </c>
      <c r="AL13" s="54">
        <v>193684116.63</v>
      </c>
      <c r="AM13" s="54">
        <v>144481960.33000001</v>
      </c>
      <c r="AN13" s="25">
        <f t="shared" si="11"/>
        <v>0.74596700464606402</v>
      </c>
      <c r="AO13" s="54">
        <v>65806802.82</v>
      </c>
      <c r="AP13" s="54">
        <v>52169029.969999999</v>
      </c>
      <c r="AQ13" s="25">
        <f t="shared" si="12"/>
        <v>0.79276044017359237</v>
      </c>
      <c r="AR13" s="54">
        <v>94124696.439999998</v>
      </c>
      <c r="AS13" s="54">
        <v>63525863.93</v>
      </c>
      <c r="AT13" s="25">
        <f t="shared" si="13"/>
        <v>0.67491175358525279</v>
      </c>
      <c r="AU13" s="54">
        <v>63502200.079999998</v>
      </c>
      <c r="AV13" s="54">
        <v>53790536.890000001</v>
      </c>
      <c r="AW13" s="25">
        <f t="shared" si="14"/>
        <v>0.84706572090785426</v>
      </c>
      <c r="AX13" s="54">
        <v>77333746.340000004</v>
      </c>
      <c r="AY13" s="54">
        <v>55611382.520000003</v>
      </c>
      <c r="AZ13" s="25">
        <f t="shared" si="15"/>
        <v>0.71910886452471845</v>
      </c>
      <c r="BA13" s="54">
        <v>46694904.159999996</v>
      </c>
      <c r="BB13" s="54">
        <v>40803589.390000001</v>
      </c>
      <c r="BC13" s="25">
        <f t="shared" si="16"/>
        <v>0.87383388239081894</v>
      </c>
      <c r="BD13" s="54">
        <v>86345686.370000005</v>
      </c>
      <c r="BE13" s="54">
        <v>82185252.879999995</v>
      </c>
      <c r="BF13" s="25">
        <f t="shared" si="17"/>
        <v>0.95181654504230673</v>
      </c>
      <c r="BG13" s="54">
        <v>84110619.810000002</v>
      </c>
      <c r="BH13" s="54">
        <v>65209853.280000001</v>
      </c>
      <c r="BI13" s="25">
        <f t="shared" si="18"/>
        <v>0.77528680001769679</v>
      </c>
      <c r="BJ13" s="54">
        <v>50243770.43</v>
      </c>
      <c r="BK13" s="54">
        <v>46492952.880000003</v>
      </c>
      <c r="BL13" s="25">
        <f t="shared" si="19"/>
        <v>0.92534760990468135</v>
      </c>
      <c r="BM13" s="54">
        <v>80819856.780000001</v>
      </c>
      <c r="BN13" s="54">
        <v>60991638.82</v>
      </c>
      <c r="BO13" s="25">
        <f t="shared" si="20"/>
        <v>0.75466155534060819</v>
      </c>
      <c r="BP13" s="54">
        <v>59230580.799999997</v>
      </c>
      <c r="BQ13" s="54">
        <v>47416664.840000004</v>
      </c>
      <c r="BR13" s="25">
        <f t="shared" si="21"/>
        <v>0.80054364146974577</v>
      </c>
      <c r="BS13" s="54">
        <v>63949273.789999999</v>
      </c>
      <c r="BT13" s="54">
        <v>48226991.789999999</v>
      </c>
      <c r="BU13" s="25">
        <f t="shared" si="22"/>
        <v>0.75414447939425144</v>
      </c>
      <c r="BV13" s="54">
        <v>375690557.32999998</v>
      </c>
      <c r="BW13" s="54">
        <v>297324482.38</v>
      </c>
      <c r="BX13" s="25">
        <f t="shared" si="23"/>
        <v>0.79140791957364898</v>
      </c>
      <c r="BY13" s="54">
        <v>723522431.37</v>
      </c>
      <c r="BZ13" s="54">
        <v>574013204.94000006</v>
      </c>
      <c r="CA13" s="25">
        <f t="shared" si="24"/>
        <v>0.79335923815533671</v>
      </c>
      <c r="CB13" s="3">
        <f t="shared" ref="CB13:CC26" si="28">BY13+BV13+BS13+BP13+BM13+BJ13+BG13+BD13+BA13+AX13+AU13+AR13+AO13+AL13+AI13+AF13+AC13+Z13+W13+T13+Q13+N13+K13+H13+E13+B13</f>
        <v>3656197571.0099998</v>
      </c>
      <c r="CC13" s="3">
        <f t="shared" si="28"/>
        <v>2831747300.4400001</v>
      </c>
      <c r="CD13" s="19">
        <f t="shared" si="25"/>
        <v>0.77450609422557792</v>
      </c>
      <c r="CF13" s="27"/>
      <c r="CG13" s="27"/>
      <c r="CH13" s="23"/>
      <c r="CI13" s="23"/>
    </row>
    <row r="14" spans="1:87" ht="15.75" x14ac:dyDescent="0.2">
      <c r="A14" s="5" t="s">
        <v>35</v>
      </c>
      <c r="B14" s="54">
        <v>1605398</v>
      </c>
      <c r="C14" s="54">
        <v>973036.92</v>
      </c>
      <c r="D14" s="25">
        <f t="shared" si="26"/>
        <v>0.60610323421357204</v>
      </c>
      <c r="E14" s="54">
        <v>603355</v>
      </c>
      <c r="F14" s="54">
        <v>379503.42</v>
      </c>
      <c r="G14" s="25">
        <f t="shared" si="0"/>
        <v>0.62898860538157464</v>
      </c>
      <c r="H14" s="54">
        <v>3453840</v>
      </c>
      <c r="I14" s="54">
        <v>2685811.04</v>
      </c>
      <c r="J14" s="25">
        <f t="shared" si="1"/>
        <v>0.77763041715887249</v>
      </c>
      <c r="K14" s="54">
        <v>2900075</v>
      </c>
      <c r="L14" s="54">
        <v>2050886.93</v>
      </c>
      <c r="M14" s="25">
        <f t="shared" si="2"/>
        <v>0.70718410041119628</v>
      </c>
      <c r="N14" s="54">
        <v>1030562</v>
      </c>
      <c r="O14" s="54">
        <v>657818.68999999994</v>
      </c>
      <c r="P14" s="25">
        <f t="shared" si="3"/>
        <v>0.63831064021378625</v>
      </c>
      <c r="Q14" s="54">
        <v>802698</v>
      </c>
      <c r="R14" s="54">
        <v>567454.49</v>
      </c>
      <c r="S14" s="25">
        <f t="shared" si="4"/>
        <v>0.7069339776603405</v>
      </c>
      <c r="T14" s="54">
        <v>2747303</v>
      </c>
      <c r="U14" s="54">
        <v>2001200.17</v>
      </c>
      <c r="V14" s="25">
        <f t="shared" si="5"/>
        <v>0.72842353755665101</v>
      </c>
      <c r="W14" s="54">
        <v>463494</v>
      </c>
      <c r="X14" s="54">
        <v>361266.93</v>
      </c>
      <c r="Y14" s="25">
        <f t="shared" si="6"/>
        <v>0.77944251705523693</v>
      </c>
      <c r="Z14" s="54">
        <v>906270</v>
      </c>
      <c r="AA14" s="54">
        <v>701748.9</v>
      </c>
      <c r="AB14" s="25">
        <f t="shared" si="7"/>
        <v>0.77432652520771961</v>
      </c>
      <c r="AC14" s="54">
        <v>1895405</v>
      </c>
      <c r="AD14" s="54">
        <v>1123284.1000000001</v>
      </c>
      <c r="AE14" s="25">
        <f t="shared" si="8"/>
        <v>0.59263539982220159</v>
      </c>
      <c r="AF14" s="54">
        <v>673232</v>
      </c>
      <c r="AG14" s="54">
        <v>363993.11</v>
      </c>
      <c r="AH14" s="25">
        <f t="shared" si="9"/>
        <v>0.54066519416783509</v>
      </c>
      <c r="AI14" s="54">
        <v>442779</v>
      </c>
      <c r="AJ14" s="54">
        <v>368259.29</v>
      </c>
      <c r="AK14" s="25">
        <f t="shared" si="10"/>
        <v>0.83169999028860897</v>
      </c>
      <c r="AL14" s="54">
        <v>2014515</v>
      </c>
      <c r="AM14" s="54">
        <v>1139636.02</v>
      </c>
      <c r="AN14" s="25">
        <f t="shared" si="11"/>
        <v>0.56571235260099828</v>
      </c>
      <c r="AO14" s="54">
        <v>507513</v>
      </c>
      <c r="AP14" s="54">
        <v>154293.88</v>
      </c>
      <c r="AQ14" s="25">
        <f t="shared" si="12"/>
        <v>0.30401956206047925</v>
      </c>
      <c r="AR14" s="54">
        <v>958060</v>
      </c>
      <c r="AS14" s="54">
        <v>738283.13</v>
      </c>
      <c r="AT14" s="25">
        <f t="shared" si="13"/>
        <v>0.77060218566686844</v>
      </c>
      <c r="AU14" s="54">
        <v>813057</v>
      </c>
      <c r="AV14" s="54">
        <v>442742.96</v>
      </c>
      <c r="AW14" s="25">
        <f t="shared" si="14"/>
        <v>0.54454110843397208</v>
      </c>
      <c r="AX14" s="54">
        <v>1250657</v>
      </c>
      <c r="AY14" s="54">
        <v>880177.72</v>
      </c>
      <c r="AZ14" s="25">
        <f t="shared" si="15"/>
        <v>0.70377227329315706</v>
      </c>
      <c r="BA14" s="54">
        <v>699119</v>
      </c>
      <c r="BB14" s="54">
        <v>612396</v>
      </c>
      <c r="BC14" s="25">
        <f t="shared" si="16"/>
        <v>0.87595387909640565</v>
      </c>
      <c r="BD14" s="54">
        <v>828589</v>
      </c>
      <c r="BE14" s="54">
        <v>752899</v>
      </c>
      <c r="BF14" s="25">
        <f t="shared" si="17"/>
        <v>0.90865193720891779</v>
      </c>
      <c r="BG14" s="54">
        <v>525638</v>
      </c>
      <c r="BH14" s="54">
        <v>414003.27</v>
      </c>
      <c r="BI14" s="25">
        <f t="shared" si="18"/>
        <v>0.78762051069367134</v>
      </c>
      <c r="BJ14" s="54">
        <v>675820</v>
      </c>
      <c r="BK14" s="54">
        <v>429822.61</v>
      </c>
      <c r="BL14" s="25">
        <f t="shared" si="19"/>
        <v>0.63600161285549406</v>
      </c>
      <c r="BM14" s="54">
        <v>1462984</v>
      </c>
      <c r="BN14" s="54">
        <v>1146745.02</v>
      </c>
      <c r="BO14" s="25">
        <f t="shared" si="20"/>
        <v>0.78383975491187874</v>
      </c>
      <c r="BP14" s="54">
        <v>657691</v>
      </c>
      <c r="BQ14" s="54">
        <v>88848.5</v>
      </c>
      <c r="BR14" s="25">
        <f t="shared" si="21"/>
        <v>0.13509155515279972</v>
      </c>
      <c r="BS14" s="54">
        <v>546352</v>
      </c>
      <c r="BT14" s="54">
        <v>190972.06</v>
      </c>
      <c r="BU14" s="25">
        <f t="shared" si="22"/>
        <v>0.34954033297214981</v>
      </c>
      <c r="BV14" s="54">
        <v>0</v>
      </c>
      <c r="BW14" s="54">
        <v>0</v>
      </c>
      <c r="BX14" s="25">
        <f t="shared" si="23"/>
        <v>0</v>
      </c>
      <c r="BY14" s="54">
        <v>0</v>
      </c>
      <c r="BZ14" s="54">
        <v>0</v>
      </c>
      <c r="CA14" s="25">
        <f t="shared" si="24"/>
        <v>0</v>
      </c>
      <c r="CB14" s="3">
        <f t="shared" si="28"/>
        <v>28464406</v>
      </c>
      <c r="CC14" s="3">
        <f t="shared" si="28"/>
        <v>19225084.160000004</v>
      </c>
      <c r="CD14" s="19">
        <f t="shared" si="25"/>
        <v>0.67540788168915256</v>
      </c>
      <c r="CF14" s="27"/>
      <c r="CG14" s="27"/>
      <c r="CH14" s="23"/>
      <c r="CI14" s="23"/>
    </row>
    <row r="15" spans="1:87" ht="31.5" x14ac:dyDescent="0.2">
      <c r="A15" s="5" t="s">
        <v>36</v>
      </c>
      <c r="B15" s="54">
        <v>6074034.1600000001</v>
      </c>
      <c r="C15" s="54">
        <v>5376321.79</v>
      </c>
      <c r="D15" s="25">
        <f t="shared" si="26"/>
        <v>0.88513196475009615</v>
      </c>
      <c r="E15" s="54">
        <v>3146128</v>
      </c>
      <c r="F15" s="54">
        <v>2359413.85</v>
      </c>
      <c r="G15" s="25">
        <f t="shared" si="0"/>
        <v>0.74994210343635104</v>
      </c>
      <c r="H15" s="54">
        <v>24142578.210000001</v>
      </c>
      <c r="I15" s="54">
        <v>19110306.289999999</v>
      </c>
      <c r="J15" s="25">
        <f t="shared" si="1"/>
        <v>0.7915602933444944</v>
      </c>
      <c r="K15" s="54">
        <v>11219362</v>
      </c>
      <c r="L15" s="54">
        <v>8555460.7899999991</v>
      </c>
      <c r="M15" s="25">
        <f t="shared" si="2"/>
        <v>0.76256214836458602</v>
      </c>
      <c r="N15" s="54">
        <v>4264988.22</v>
      </c>
      <c r="O15" s="54">
        <v>3761428.55</v>
      </c>
      <c r="P15" s="25">
        <f t="shared" si="3"/>
        <v>0.88193175595687812</v>
      </c>
      <c r="Q15" s="54">
        <v>6334014.3899999997</v>
      </c>
      <c r="R15" s="54">
        <v>4943802.49</v>
      </c>
      <c r="S15" s="25">
        <f t="shared" si="4"/>
        <v>0.78051646011495723</v>
      </c>
      <c r="T15" s="54">
        <v>16024727.5</v>
      </c>
      <c r="U15" s="54">
        <v>13677258.380000001</v>
      </c>
      <c r="V15" s="25">
        <f t="shared" si="5"/>
        <v>0.85350957637189151</v>
      </c>
      <c r="W15" s="54">
        <v>3591837</v>
      </c>
      <c r="X15" s="54">
        <v>3067592.51</v>
      </c>
      <c r="Y15" s="25">
        <f t="shared" si="6"/>
        <v>0.85404557890572419</v>
      </c>
      <c r="Z15" s="54">
        <v>10153132.99</v>
      </c>
      <c r="AA15" s="54">
        <v>8274923.96</v>
      </c>
      <c r="AB15" s="25">
        <f t="shared" si="7"/>
        <v>0.8150118754624921</v>
      </c>
      <c r="AC15" s="54">
        <v>8510827.7200000007</v>
      </c>
      <c r="AD15" s="54">
        <v>6614989.8700000001</v>
      </c>
      <c r="AE15" s="25">
        <f t="shared" si="8"/>
        <v>0.77724401052733327</v>
      </c>
      <c r="AF15" s="54">
        <v>5803044.6399999997</v>
      </c>
      <c r="AG15" s="54">
        <v>4946477.43</v>
      </c>
      <c r="AH15" s="25">
        <f t="shared" si="9"/>
        <v>0.85239348253574698</v>
      </c>
      <c r="AI15" s="54">
        <v>9851872.8800000008</v>
      </c>
      <c r="AJ15" s="54">
        <v>7596273.4000000004</v>
      </c>
      <c r="AK15" s="25">
        <f t="shared" si="10"/>
        <v>0.77104866176470599</v>
      </c>
      <c r="AL15" s="54">
        <v>10744948.800000001</v>
      </c>
      <c r="AM15" s="54">
        <v>7837403.7000000002</v>
      </c>
      <c r="AN15" s="25">
        <f t="shared" si="11"/>
        <v>0.72940354075954272</v>
      </c>
      <c r="AO15" s="54">
        <v>5616694</v>
      </c>
      <c r="AP15" s="54">
        <v>3917266.58</v>
      </c>
      <c r="AQ15" s="25">
        <f t="shared" si="12"/>
        <v>0.69743279231519473</v>
      </c>
      <c r="AR15" s="54">
        <v>4914398.2699999996</v>
      </c>
      <c r="AS15" s="54">
        <v>4216180.49</v>
      </c>
      <c r="AT15" s="25">
        <f t="shared" si="13"/>
        <v>0.85792405465745869</v>
      </c>
      <c r="AU15" s="54">
        <v>3864019</v>
      </c>
      <c r="AV15" s="54">
        <v>2943269.05</v>
      </c>
      <c r="AW15" s="25">
        <f t="shared" si="14"/>
        <v>0.7617118471725941</v>
      </c>
      <c r="AX15" s="54">
        <v>6855489.5</v>
      </c>
      <c r="AY15" s="54">
        <v>4605381.87</v>
      </c>
      <c r="AZ15" s="25">
        <f t="shared" si="15"/>
        <v>0.67178016536966467</v>
      </c>
      <c r="BA15" s="54">
        <v>3302715</v>
      </c>
      <c r="BB15" s="54">
        <v>2829904.9</v>
      </c>
      <c r="BC15" s="25">
        <f t="shared" si="16"/>
        <v>0.85684199211860546</v>
      </c>
      <c r="BD15" s="54">
        <v>6870094.54</v>
      </c>
      <c r="BE15" s="54">
        <v>5965655.8899999997</v>
      </c>
      <c r="BF15" s="25">
        <f t="shared" si="17"/>
        <v>0.8683513531387298</v>
      </c>
      <c r="BG15" s="54">
        <v>6678960</v>
      </c>
      <c r="BH15" s="54">
        <v>4782324.12</v>
      </c>
      <c r="BI15" s="25">
        <f t="shared" si="18"/>
        <v>0.71602826188508395</v>
      </c>
      <c r="BJ15" s="54">
        <v>4871956.0999999996</v>
      </c>
      <c r="BK15" s="54">
        <v>3989358.03</v>
      </c>
      <c r="BL15" s="25">
        <f t="shared" si="19"/>
        <v>0.81884112830983846</v>
      </c>
      <c r="BM15" s="54">
        <v>6608751</v>
      </c>
      <c r="BN15" s="54">
        <v>5183086.08</v>
      </c>
      <c r="BO15" s="25">
        <f t="shared" si="20"/>
        <v>0.7842761937921402</v>
      </c>
      <c r="BP15" s="54">
        <v>4475751.8499999996</v>
      </c>
      <c r="BQ15" s="54">
        <v>3226957.47</v>
      </c>
      <c r="BR15" s="25">
        <f t="shared" si="21"/>
        <v>0.72098668070706384</v>
      </c>
      <c r="BS15" s="54">
        <v>4846954.3600000003</v>
      </c>
      <c r="BT15" s="54">
        <v>4138115.5</v>
      </c>
      <c r="BU15" s="25">
        <f t="shared" si="22"/>
        <v>0.85375582121223026</v>
      </c>
      <c r="BV15" s="54">
        <v>34812879</v>
      </c>
      <c r="BW15" s="54">
        <v>28236907.600000001</v>
      </c>
      <c r="BX15" s="25">
        <f t="shared" si="23"/>
        <v>0.81110521195331187</v>
      </c>
      <c r="BY15" s="54">
        <v>66340813</v>
      </c>
      <c r="BZ15" s="54">
        <v>54849505.380000003</v>
      </c>
      <c r="CA15" s="25">
        <f t="shared" si="24"/>
        <v>0.82678373839042341</v>
      </c>
      <c r="CB15" s="3">
        <f t="shared" si="28"/>
        <v>279920972.13</v>
      </c>
      <c r="CC15" s="3">
        <f t="shared" si="28"/>
        <v>225005565.97</v>
      </c>
      <c r="CD15" s="19">
        <f t="shared" si="25"/>
        <v>0.803818178601865</v>
      </c>
      <c r="CF15" s="27"/>
      <c r="CG15" s="27"/>
      <c r="CH15" s="23"/>
      <c r="CI15" s="23"/>
    </row>
    <row r="16" spans="1:87" ht="15.75" x14ac:dyDescent="0.2">
      <c r="A16" s="5" t="s">
        <v>37</v>
      </c>
      <c r="B16" s="54">
        <v>18590557.239999998</v>
      </c>
      <c r="C16" s="54">
        <v>14912795.210000001</v>
      </c>
      <c r="D16" s="25">
        <f t="shared" si="26"/>
        <v>0.80217042541969563</v>
      </c>
      <c r="E16" s="54">
        <v>14596642.1</v>
      </c>
      <c r="F16" s="54">
        <v>7674903.1900000004</v>
      </c>
      <c r="G16" s="25">
        <f t="shared" si="0"/>
        <v>0.52579923090667546</v>
      </c>
      <c r="H16" s="54">
        <v>145812280.11000001</v>
      </c>
      <c r="I16" s="54">
        <v>86967431.019999996</v>
      </c>
      <c r="J16" s="25">
        <f t="shared" si="1"/>
        <v>0.59643420262266134</v>
      </c>
      <c r="K16" s="54">
        <v>72255660.969999999</v>
      </c>
      <c r="L16" s="54">
        <v>39067760.640000001</v>
      </c>
      <c r="M16" s="25">
        <f t="shared" si="2"/>
        <v>0.54068788681098134</v>
      </c>
      <c r="N16" s="54">
        <v>30818834.18</v>
      </c>
      <c r="O16" s="54">
        <v>23033703.079999998</v>
      </c>
      <c r="P16" s="25">
        <f t="shared" si="3"/>
        <v>0.7473904738079874</v>
      </c>
      <c r="Q16" s="54">
        <v>34881838.640000001</v>
      </c>
      <c r="R16" s="54">
        <v>18279807.870000001</v>
      </c>
      <c r="S16" s="25">
        <f t="shared" si="4"/>
        <v>0.52404943611653609</v>
      </c>
      <c r="T16" s="54">
        <v>100037147.16</v>
      </c>
      <c r="U16" s="54">
        <v>65857305.530000001</v>
      </c>
      <c r="V16" s="25">
        <f t="shared" si="5"/>
        <v>0.65832850495693807</v>
      </c>
      <c r="W16" s="54">
        <v>37337979.310000002</v>
      </c>
      <c r="X16" s="54">
        <v>15818214.9</v>
      </c>
      <c r="Y16" s="25">
        <f t="shared" si="6"/>
        <v>0.42364946342352022</v>
      </c>
      <c r="Z16" s="54">
        <v>103768556.13</v>
      </c>
      <c r="AA16" s="54">
        <v>75603205.859999999</v>
      </c>
      <c r="AB16" s="25">
        <f t="shared" si="7"/>
        <v>0.72857528985259479</v>
      </c>
      <c r="AC16" s="54">
        <v>55705428.759999998</v>
      </c>
      <c r="AD16" s="54">
        <v>41415548.009999998</v>
      </c>
      <c r="AE16" s="25">
        <f t="shared" si="8"/>
        <v>0.74347418073799953</v>
      </c>
      <c r="AF16" s="54">
        <v>19747558.5</v>
      </c>
      <c r="AG16" s="54">
        <v>11787329.380000001</v>
      </c>
      <c r="AH16" s="25">
        <f t="shared" si="9"/>
        <v>0.5969005930530602</v>
      </c>
      <c r="AI16" s="54">
        <v>70051367.700000003</v>
      </c>
      <c r="AJ16" s="54">
        <v>50718714.409999996</v>
      </c>
      <c r="AK16" s="25">
        <f t="shared" si="10"/>
        <v>0.72402175825041026</v>
      </c>
      <c r="AL16" s="54">
        <v>75045931.379999995</v>
      </c>
      <c r="AM16" s="54">
        <v>42293899.479999997</v>
      </c>
      <c r="AN16" s="25">
        <f t="shared" si="11"/>
        <v>0.56357351694180546</v>
      </c>
      <c r="AO16" s="54">
        <v>52942668.340000004</v>
      </c>
      <c r="AP16" s="54">
        <v>35389767.380000003</v>
      </c>
      <c r="AQ16" s="25">
        <f t="shared" si="12"/>
        <v>0.6684545469587112</v>
      </c>
      <c r="AR16" s="54">
        <v>56456682.130000003</v>
      </c>
      <c r="AS16" s="54">
        <v>47064632.710000001</v>
      </c>
      <c r="AT16" s="25">
        <f t="shared" si="13"/>
        <v>0.83364149174807345</v>
      </c>
      <c r="AU16" s="54">
        <v>27611150.989999998</v>
      </c>
      <c r="AV16" s="54">
        <v>21439152.870000001</v>
      </c>
      <c r="AW16" s="25">
        <f t="shared" si="14"/>
        <v>0.77646719174309953</v>
      </c>
      <c r="AX16" s="54">
        <v>181119617.75999999</v>
      </c>
      <c r="AY16" s="54">
        <v>30551648.690000001</v>
      </c>
      <c r="AZ16" s="25">
        <f t="shared" si="15"/>
        <v>0.16868216192065799</v>
      </c>
      <c r="BA16" s="54">
        <v>16737515.810000001</v>
      </c>
      <c r="BB16" s="54">
        <v>13210289.449999999</v>
      </c>
      <c r="BC16" s="25">
        <f t="shared" si="16"/>
        <v>0.78926225372748426</v>
      </c>
      <c r="BD16" s="54">
        <v>59185335.390000001</v>
      </c>
      <c r="BE16" s="54">
        <v>53074543.210000001</v>
      </c>
      <c r="BF16" s="25">
        <f t="shared" si="17"/>
        <v>0.8967515831458398</v>
      </c>
      <c r="BG16" s="54">
        <v>63084495.920000002</v>
      </c>
      <c r="BH16" s="54">
        <v>41029701.659999996</v>
      </c>
      <c r="BI16" s="25">
        <f t="shared" si="18"/>
        <v>0.65039279559325347</v>
      </c>
      <c r="BJ16" s="54">
        <v>77366919.549999997</v>
      </c>
      <c r="BK16" s="54">
        <v>23032802.010000002</v>
      </c>
      <c r="BL16" s="25">
        <f t="shared" si="19"/>
        <v>0.29770866080708525</v>
      </c>
      <c r="BM16" s="54">
        <v>96939631.409999996</v>
      </c>
      <c r="BN16" s="54">
        <v>64557362.82</v>
      </c>
      <c r="BO16" s="25">
        <f t="shared" si="20"/>
        <v>0.66595428392912648</v>
      </c>
      <c r="BP16" s="54">
        <v>32094772.690000001</v>
      </c>
      <c r="BQ16" s="54">
        <v>24517098.52</v>
      </c>
      <c r="BR16" s="25">
        <f t="shared" si="21"/>
        <v>0.76389693601534581</v>
      </c>
      <c r="BS16" s="54">
        <v>40493978.219999999</v>
      </c>
      <c r="BT16" s="54">
        <v>20131594.129999999</v>
      </c>
      <c r="BU16" s="25">
        <f t="shared" si="22"/>
        <v>0.49715031752689076</v>
      </c>
      <c r="BV16" s="54">
        <v>426776091.48000002</v>
      </c>
      <c r="BW16" s="54">
        <v>326673002.74000001</v>
      </c>
      <c r="BX16" s="25">
        <f t="shared" si="23"/>
        <v>0.76544354114857638</v>
      </c>
      <c r="BY16" s="54">
        <v>1121714810.45</v>
      </c>
      <c r="BZ16" s="54">
        <v>836558620.52999997</v>
      </c>
      <c r="CA16" s="25">
        <f t="shared" si="24"/>
        <v>0.7457854819572155</v>
      </c>
      <c r="CB16" s="3">
        <f t="shared" si="28"/>
        <v>3031173452.3199997</v>
      </c>
      <c r="CC16" s="3">
        <f t="shared" si="28"/>
        <v>2030660835.3000004</v>
      </c>
      <c r="CD16" s="19">
        <f t="shared" si="25"/>
        <v>0.66992564669823595</v>
      </c>
      <c r="CF16" s="27"/>
      <c r="CG16" s="27"/>
      <c r="CH16" s="23"/>
      <c r="CI16" s="23"/>
    </row>
    <row r="17" spans="1:87" ht="15.75" x14ac:dyDescent="0.2">
      <c r="A17" s="5" t="s">
        <v>38</v>
      </c>
      <c r="B17" s="54">
        <v>113750889.79000001</v>
      </c>
      <c r="C17" s="54">
        <v>83977430.319999993</v>
      </c>
      <c r="D17" s="25">
        <f t="shared" si="26"/>
        <v>0.73825734879994376</v>
      </c>
      <c r="E17" s="54">
        <v>15710300.380000001</v>
      </c>
      <c r="F17" s="54">
        <v>6496999.5499999998</v>
      </c>
      <c r="G17" s="25">
        <f t="shared" si="0"/>
        <v>0.41355030730481801</v>
      </c>
      <c r="H17" s="54">
        <v>472367500.61000001</v>
      </c>
      <c r="I17" s="54">
        <v>294902097.58999997</v>
      </c>
      <c r="J17" s="25">
        <f t="shared" si="1"/>
        <v>0.62430649273960004</v>
      </c>
      <c r="K17" s="54">
        <v>367568333.88</v>
      </c>
      <c r="L17" s="54">
        <v>213439804.68000001</v>
      </c>
      <c r="M17" s="25">
        <f t="shared" si="2"/>
        <v>0.58068061094098955</v>
      </c>
      <c r="N17" s="54">
        <v>41505398.049999997</v>
      </c>
      <c r="O17" s="54">
        <v>30199696.260000002</v>
      </c>
      <c r="P17" s="25">
        <f t="shared" si="3"/>
        <v>0.72760888170785787</v>
      </c>
      <c r="Q17" s="54">
        <v>23325320.670000002</v>
      </c>
      <c r="R17" s="54">
        <v>17530230.260000002</v>
      </c>
      <c r="S17" s="25">
        <f t="shared" si="4"/>
        <v>0.7515536659929658</v>
      </c>
      <c r="T17" s="54">
        <v>242029136.06999999</v>
      </c>
      <c r="U17" s="54">
        <v>193364084.65000001</v>
      </c>
      <c r="V17" s="25">
        <f t="shared" si="5"/>
        <v>0.79892895454568325</v>
      </c>
      <c r="W17" s="54">
        <v>40414209.5</v>
      </c>
      <c r="X17" s="54">
        <v>17820583.469999999</v>
      </c>
      <c r="Y17" s="25">
        <f t="shared" si="6"/>
        <v>0.44094846071404659</v>
      </c>
      <c r="Z17" s="54">
        <v>168039655.22999999</v>
      </c>
      <c r="AA17" s="54">
        <v>135483076.02000001</v>
      </c>
      <c r="AB17" s="25">
        <f t="shared" si="7"/>
        <v>0.8062565698231231</v>
      </c>
      <c r="AC17" s="54">
        <v>156586515.28</v>
      </c>
      <c r="AD17" s="54">
        <v>120181177.84</v>
      </c>
      <c r="AE17" s="25">
        <f t="shared" si="8"/>
        <v>0.76750656099024983</v>
      </c>
      <c r="AF17" s="54">
        <v>52808371.109999999</v>
      </c>
      <c r="AG17" s="54">
        <v>39378810.590000004</v>
      </c>
      <c r="AH17" s="25">
        <f t="shared" si="9"/>
        <v>0.74569258173053321</v>
      </c>
      <c r="AI17" s="54">
        <v>270839241.35000002</v>
      </c>
      <c r="AJ17" s="54">
        <v>204789586.97</v>
      </c>
      <c r="AK17" s="25">
        <f t="shared" si="10"/>
        <v>0.7561296728983028</v>
      </c>
      <c r="AL17" s="54">
        <v>235574099.88999999</v>
      </c>
      <c r="AM17" s="54">
        <v>163374778.15000001</v>
      </c>
      <c r="AN17" s="25">
        <f t="shared" si="11"/>
        <v>0.69351757356299759</v>
      </c>
      <c r="AO17" s="54">
        <v>47591346.049999997</v>
      </c>
      <c r="AP17" s="54">
        <v>34173129.130000003</v>
      </c>
      <c r="AQ17" s="25">
        <f t="shared" si="12"/>
        <v>0.71805342706838615</v>
      </c>
      <c r="AR17" s="54">
        <v>29499912.5</v>
      </c>
      <c r="AS17" s="54">
        <v>18235631.359999999</v>
      </c>
      <c r="AT17" s="25">
        <f t="shared" si="13"/>
        <v>0.618158828776187</v>
      </c>
      <c r="AU17" s="54">
        <v>50803066.899999999</v>
      </c>
      <c r="AV17" s="54">
        <v>29842413.5</v>
      </c>
      <c r="AW17" s="25">
        <f t="shared" si="14"/>
        <v>0.58741362128277341</v>
      </c>
      <c r="AX17" s="54">
        <v>65059909.890000001</v>
      </c>
      <c r="AY17" s="54">
        <v>46220112.659999996</v>
      </c>
      <c r="AZ17" s="25">
        <f t="shared" si="15"/>
        <v>0.71042386529810175</v>
      </c>
      <c r="BA17" s="54">
        <v>46522480.640000001</v>
      </c>
      <c r="BB17" s="54">
        <v>41469070.850000001</v>
      </c>
      <c r="BC17" s="25">
        <f t="shared" si="16"/>
        <v>0.89137703491986453</v>
      </c>
      <c r="BD17" s="54">
        <v>95200516.439999998</v>
      </c>
      <c r="BE17" s="54">
        <v>87054245.079999998</v>
      </c>
      <c r="BF17" s="25">
        <f t="shared" si="17"/>
        <v>0.91443038688625</v>
      </c>
      <c r="BG17" s="54">
        <v>102199475.43000001</v>
      </c>
      <c r="BH17" s="54">
        <v>62796537.170000002</v>
      </c>
      <c r="BI17" s="25">
        <f t="shared" si="18"/>
        <v>0.61445067996470826</v>
      </c>
      <c r="BJ17" s="54">
        <v>27522506.899999999</v>
      </c>
      <c r="BK17" s="54">
        <v>19378702.399999999</v>
      </c>
      <c r="BL17" s="25">
        <f t="shared" si="19"/>
        <v>0.70410382565841045</v>
      </c>
      <c r="BM17" s="54">
        <v>93539804.319999993</v>
      </c>
      <c r="BN17" s="54">
        <v>68812664.260000005</v>
      </c>
      <c r="BO17" s="25">
        <f t="shared" si="20"/>
        <v>0.73565114616438199</v>
      </c>
      <c r="BP17" s="54">
        <v>47958206.780000001</v>
      </c>
      <c r="BQ17" s="54">
        <v>29335468.969999999</v>
      </c>
      <c r="BR17" s="25">
        <f t="shared" si="21"/>
        <v>0.61168819561105359</v>
      </c>
      <c r="BS17" s="54">
        <v>33007019.109999999</v>
      </c>
      <c r="BT17" s="54">
        <v>28282614.18</v>
      </c>
      <c r="BU17" s="25">
        <f t="shared" si="22"/>
        <v>0.85686665874748236</v>
      </c>
      <c r="BV17" s="54">
        <v>468039079.62</v>
      </c>
      <c r="BW17" s="54">
        <v>334945802.10000002</v>
      </c>
      <c r="BX17" s="25">
        <f t="shared" si="23"/>
        <v>0.71563640021671238</v>
      </c>
      <c r="BY17" s="54">
        <v>2126073687.1800001</v>
      </c>
      <c r="BZ17" s="54">
        <v>1796975360.22</v>
      </c>
      <c r="CA17" s="25">
        <f t="shared" si="24"/>
        <v>0.84520840978164202</v>
      </c>
      <c r="CB17" s="3">
        <f t="shared" si="28"/>
        <v>5433535983.5700006</v>
      </c>
      <c r="CC17" s="3">
        <f t="shared" si="28"/>
        <v>4118460108.230001</v>
      </c>
      <c r="CD17" s="19">
        <f t="shared" si="25"/>
        <v>0.757970522452314</v>
      </c>
      <c r="CF17" s="27"/>
      <c r="CG17" s="27"/>
      <c r="CH17" s="23"/>
      <c r="CI17" s="23"/>
    </row>
    <row r="18" spans="1:87" ht="15.75" x14ac:dyDescent="0.2">
      <c r="A18" s="5" t="s">
        <v>39</v>
      </c>
      <c r="B18" s="54">
        <v>0</v>
      </c>
      <c r="C18" s="54">
        <v>0</v>
      </c>
      <c r="D18" s="25">
        <f t="shared" si="26"/>
        <v>0</v>
      </c>
      <c r="E18" s="54">
        <v>0</v>
      </c>
      <c r="F18" s="54">
        <v>0</v>
      </c>
      <c r="G18" s="25">
        <f t="shared" si="0"/>
        <v>0</v>
      </c>
      <c r="H18" s="54">
        <v>2338221</v>
      </c>
      <c r="I18" s="54">
        <v>1875184.8</v>
      </c>
      <c r="J18" s="25">
        <f t="shared" si="1"/>
        <v>0.80197072902860767</v>
      </c>
      <c r="K18" s="54">
        <v>2312003.89</v>
      </c>
      <c r="L18" s="54">
        <v>42500</v>
      </c>
      <c r="M18" s="25">
        <f t="shared" si="2"/>
        <v>1.8382322012442633E-2</v>
      </c>
      <c r="N18" s="54">
        <v>0</v>
      </c>
      <c r="O18" s="54">
        <v>0</v>
      </c>
      <c r="P18" s="25">
        <f t="shared" si="3"/>
        <v>0</v>
      </c>
      <c r="Q18" s="54">
        <v>0</v>
      </c>
      <c r="R18" s="54">
        <v>0</v>
      </c>
      <c r="S18" s="25">
        <f t="shared" si="4"/>
        <v>0</v>
      </c>
      <c r="T18" s="54">
        <v>408000</v>
      </c>
      <c r="U18" s="54">
        <v>408000</v>
      </c>
      <c r="V18" s="25">
        <f t="shared" si="5"/>
        <v>1</v>
      </c>
      <c r="W18" s="54">
        <v>0</v>
      </c>
      <c r="X18" s="54">
        <v>0</v>
      </c>
      <c r="Y18" s="25">
        <f t="shared" si="6"/>
        <v>0</v>
      </c>
      <c r="Z18" s="54">
        <v>120000</v>
      </c>
      <c r="AA18" s="54">
        <v>99278.09</v>
      </c>
      <c r="AB18" s="25">
        <f t="shared" si="7"/>
        <v>0.82731741666666658</v>
      </c>
      <c r="AC18" s="54">
        <v>238230.24</v>
      </c>
      <c r="AD18" s="54">
        <v>0</v>
      </c>
      <c r="AE18" s="25">
        <f t="shared" si="8"/>
        <v>0</v>
      </c>
      <c r="AF18" s="54">
        <v>0</v>
      </c>
      <c r="AG18" s="54">
        <v>0</v>
      </c>
      <c r="AH18" s="25">
        <f t="shared" si="9"/>
        <v>0</v>
      </c>
      <c r="AI18" s="54">
        <v>1614365.15</v>
      </c>
      <c r="AJ18" s="54">
        <v>568382.56000000006</v>
      </c>
      <c r="AK18" s="25">
        <f t="shared" si="10"/>
        <v>0.35207806610542858</v>
      </c>
      <c r="AL18" s="54">
        <v>0</v>
      </c>
      <c r="AM18" s="54">
        <v>0</v>
      </c>
      <c r="AN18" s="25">
        <f t="shared" si="11"/>
        <v>0</v>
      </c>
      <c r="AO18" s="54">
        <v>80000</v>
      </c>
      <c r="AP18" s="54">
        <v>0</v>
      </c>
      <c r="AQ18" s="25">
        <f t="shared" si="12"/>
        <v>0</v>
      </c>
      <c r="AR18" s="54">
        <v>0</v>
      </c>
      <c r="AS18" s="54">
        <v>0</v>
      </c>
      <c r="AT18" s="25">
        <f t="shared" si="13"/>
        <v>0</v>
      </c>
      <c r="AU18" s="54">
        <v>100000</v>
      </c>
      <c r="AV18" s="54">
        <v>0</v>
      </c>
      <c r="AW18" s="25">
        <f t="shared" si="14"/>
        <v>0</v>
      </c>
      <c r="AX18" s="54">
        <v>1497250.82</v>
      </c>
      <c r="AY18" s="54">
        <v>0</v>
      </c>
      <c r="AZ18" s="25">
        <f t="shared" si="15"/>
        <v>0</v>
      </c>
      <c r="BA18" s="54">
        <v>0</v>
      </c>
      <c r="BB18" s="54">
        <v>0</v>
      </c>
      <c r="BC18" s="25">
        <f t="shared" si="16"/>
        <v>0</v>
      </c>
      <c r="BD18" s="54">
        <v>24000</v>
      </c>
      <c r="BE18" s="54">
        <v>24000</v>
      </c>
      <c r="BF18" s="25">
        <f t="shared" si="17"/>
        <v>1</v>
      </c>
      <c r="BG18" s="54">
        <v>0</v>
      </c>
      <c r="BH18" s="54">
        <v>0</v>
      </c>
      <c r="BI18" s="25">
        <f t="shared" si="18"/>
        <v>0</v>
      </c>
      <c r="BJ18" s="54">
        <v>0</v>
      </c>
      <c r="BK18" s="54">
        <v>0</v>
      </c>
      <c r="BL18" s="25">
        <f t="shared" si="19"/>
        <v>0</v>
      </c>
      <c r="BM18" s="54">
        <v>0</v>
      </c>
      <c r="BN18" s="54">
        <v>0</v>
      </c>
      <c r="BO18" s="25">
        <f t="shared" si="20"/>
        <v>0</v>
      </c>
      <c r="BP18" s="54">
        <v>2166800</v>
      </c>
      <c r="BQ18" s="54">
        <v>1252135.3600000001</v>
      </c>
      <c r="BR18" s="25">
        <f t="shared" si="21"/>
        <v>0.57787306627284485</v>
      </c>
      <c r="BS18" s="54">
        <v>2540100</v>
      </c>
      <c r="BT18" s="54">
        <v>0</v>
      </c>
      <c r="BU18" s="25">
        <f t="shared" si="22"/>
        <v>0</v>
      </c>
      <c r="BV18" s="54">
        <v>0</v>
      </c>
      <c r="BW18" s="54">
        <v>0</v>
      </c>
      <c r="BX18" s="25">
        <f t="shared" si="23"/>
        <v>0</v>
      </c>
      <c r="BY18" s="54">
        <v>176722.4</v>
      </c>
      <c r="BZ18" s="54">
        <v>54529.08</v>
      </c>
      <c r="CA18" s="25">
        <f t="shared" si="24"/>
        <v>0.30855782854918223</v>
      </c>
      <c r="CB18" s="3">
        <f t="shared" si="28"/>
        <v>13615693.500000002</v>
      </c>
      <c r="CC18" s="3">
        <f t="shared" si="28"/>
        <v>4324009.8900000006</v>
      </c>
      <c r="CD18" s="19">
        <f t="shared" si="25"/>
        <v>0.31757544263169557</v>
      </c>
      <c r="CF18" s="27"/>
      <c r="CG18" s="27"/>
      <c r="CH18" s="23"/>
      <c r="CI18" s="23"/>
    </row>
    <row r="19" spans="1:87" ht="15.75" x14ac:dyDescent="0.2">
      <c r="A19" s="5" t="s">
        <v>40</v>
      </c>
      <c r="B19" s="54">
        <v>477505741.24000001</v>
      </c>
      <c r="C19" s="54">
        <v>355670605.37</v>
      </c>
      <c r="D19" s="25">
        <f t="shared" si="26"/>
        <v>0.74485095078937646</v>
      </c>
      <c r="E19" s="54">
        <v>95374097.219999999</v>
      </c>
      <c r="F19" s="54">
        <v>75721254.969999999</v>
      </c>
      <c r="G19" s="25">
        <f t="shared" si="0"/>
        <v>0.79393941517824618</v>
      </c>
      <c r="H19" s="54">
        <v>867253438.44000006</v>
      </c>
      <c r="I19" s="54">
        <v>705443865.75</v>
      </c>
      <c r="J19" s="25">
        <f t="shared" si="1"/>
        <v>0.81342296782234702</v>
      </c>
      <c r="K19" s="54">
        <v>830856875.79999995</v>
      </c>
      <c r="L19" s="54">
        <v>586773552.85000002</v>
      </c>
      <c r="M19" s="25">
        <f t="shared" si="2"/>
        <v>0.70622699280789902</v>
      </c>
      <c r="N19" s="54">
        <v>197513331.56</v>
      </c>
      <c r="O19" s="54">
        <v>169509958.27000001</v>
      </c>
      <c r="P19" s="25">
        <f t="shared" si="3"/>
        <v>0.85822033850159019</v>
      </c>
      <c r="Q19" s="54">
        <v>161982831.41</v>
      </c>
      <c r="R19" s="54">
        <v>132532214.15000001</v>
      </c>
      <c r="S19" s="25">
        <f t="shared" si="4"/>
        <v>0.81818679792393201</v>
      </c>
      <c r="T19" s="54">
        <v>621063819.11000001</v>
      </c>
      <c r="U19" s="54">
        <v>533877690.06999999</v>
      </c>
      <c r="V19" s="25">
        <f t="shared" si="5"/>
        <v>0.85961808375033033</v>
      </c>
      <c r="W19" s="54">
        <v>122333550.88</v>
      </c>
      <c r="X19" s="54">
        <v>91063680.939999998</v>
      </c>
      <c r="Y19" s="25">
        <f t="shared" si="6"/>
        <v>0.74438843869844518</v>
      </c>
      <c r="Z19" s="54">
        <v>530326048.50999999</v>
      </c>
      <c r="AA19" s="54">
        <v>443103172.47000003</v>
      </c>
      <c r="AB19" s="25">
        <f t="shared" si="7"/>
        <v>0.83552971556826094</v>
      </c>
      <c r="AC19" s="54">
        <v>579395607.88</v>
      </c>
      <c r="AD19" s="54">
        <v>397776818.32999998</v>
      </c>
      <c r="AE19" s="25">
        <f t="shared" si="8"/>
        <v>0.68653751067506275</v>
      </c>
      <c r="AF19" s="54">
        <v>136155097.28</v>
      </c>
      <c r="AG19" s="54">
        <v>117163418.69</v>
      </c>
      <c r="AH19" s="25">
        <f t="shared" si="9"/>
        <v>0.86051437684375465</v>
      </c>
      <c r="AI19" s="54">
        <v>559304276.91999996</v>
      </c>
      <c r="AJ19" s="54">
        <v>466351620.55000001</v>
      </c>
      <c r="AK19" s="25">
        <f t="shared" si="10"/>
        <v>0.83380664120454162</v>
      </c>
      <c r="AL19" s="54">
        <v>801249220.11000001</v>
      </c>
      <c r="AM19" s="54">
        <v>695145708.99000001</v>
      </c>
      <c r="AN19" s="25">
        <f t="shared" si="11"/>
        <v>0.86757739233064901</v>
      </c>
      <c r="AO19" s="54">
        <v>204037360.49000001</v>
      </c>
      <c r="AP19" s="54">
        <v>152106933.96000001</v>
      </c>
      <c r="AQ19" s="25">
        <f t="shared" si="12"/>
        <v>0.74548569729931813</v>
      </c>
      <c r="AR19" s="54">
        <v>191372417.68000001</v>
      </c>
      <c r="AS19" s="54">
        <v>144258395.18000001</v>
      </c>
      <c r="AT19" s="25">
        <f t="shared" si="13"/>
        <v>0.75380975445071252</v>
      </c>
      <c r="AU19" s="54">
        <v>164194184.13</v>
      </c>
      <c r="AV19" s="54">
        <v>130464568</v>
      </c>
      <c r="AW19" s="25">
        <f t="shared" si="14"/>
        <v>0.79457484253343147</v>
      </c>
      <c r="AX19" s="54">
        <v>225330599.96000001</v>
      </c>
      <c r="AY19" s="54">
        <v>175242880.13999999</v>
      </c>
      <c r="AZ19" s="25">
        <f t="shared" si="15"/>
        <v>0.77771452333197777</v>
      </c>
      <c r="BA19" s="54">
        <v>134360354.53</v>
      </c>
      <c r="BB19" s="54">
        <v>108388352.47</v>
      </c>
      <c r="BC19" s="25">
        <f t="shared" si="16"/>
        <v>0.80669891687282669</v>
      </c>
      <c r="BD19" s="54">
        <v>336652561.57999998</v>
      </c>
      <c r="BE19" s="54">
        <v>283816189.13999999</v>
      </c>
      <c r="BF19" s="25">
        <f t="shared" si="17"/>
        <v>0.84305370441257044</v>
      </c>
      <c r="BG19" s="54">
        <v>205669037.06999999</v>
      </c>
      <c r="BH19" s="54">
        <v>172750937.22999999</v>
      </c>
      <c r="BI19" s="25">
        <f t="shared" si="18"/>
        <v>0.83994625389918931</v>
      </c>
      <c r="BJ19" s="54">
        <v>87376273.989999995</v>
      </c>
      <c r="BK19" s="54">
        <v>75471500.209999993</v>
      </c>
      <c r="BL19" s="25">
        <f t="shared" si="19"/>
        <v>0.86375278738296313</v>
      </c>
      <c r="BM19" s="54">
        <v>325435294.89999998</v>
      </c>
      <c r="BN19" s="54">
        <v>253677583.52000001</v>
      </c>
      <c r="BO19" s="25">
        <f t="shared" si="20"/>
        <v>0.77950236958148711</v>
      </c>
      <c r="BP19" s="54">
        <v>173024771.18000001</v>
      </c>
      <c r="BQ19" s="54">
        <v>144150881.47</v>
      </c>
      <c r="BR19" s="25">
        <f t="shared" si="21"/>
        <v>0.83312279789139487</v>
      </c>
      <c r="BS19" s="54">
        <v>221697040.97</v>
      </c>
      <c r="BT19" s="54">
        <v>176938526.27000001</v>
      </c>
      <c r="BU19" s="25">
        <f t="shared" si="22"/>
        <v>0.79810955300004793</v>
      </c>
      <c r="BV19" s="54">
        <v>1569685768.0999999</v>
      </c>
      <c r="BW19" s="54">
        <v>1383247329.1500001</v>
      </c>
      <c r="BX19" s="25">
        <f t="shared" si="23"/>
        <v>0.88122562952477357</v>
      </c>
      <c r="BY19" s="54">
        <v>4906723958.0900002</v>
      </c>
      <c r="BZ19" s="54">
        <v>4232506492.2399998</v>
      </c>
      <c r="CA19" s="25">
        <f t="shared" si="24"/>
        <v>0.86259315347496179</v>
      </c>
      <c r="CB19" s="3">
        <f t="shared" si="28"/>
        <v>14725873559.029999</v>
      </c>
      <c r="CC19" s="3">
        <f>BZ19+BW19+BT19+BQ19+BN19+BK19+BH19+BE19+BB19+AY19+AV19+AS19+AP19+AM19+AJ19+AG19+AD19+AA19+X19+U19+R19+O19+L19+I19+F19+C19</f>
        <v>12203154130.380001</v>
      </c>
      <c r="CD19" s="19">
        <f t="shared" si="25"/>
        <v>0.82868796078294116</v>
      </c>
      <c r="CF19" s="27"/>
      <c r="CG19" s="27"/>
      <c r="CH19" s="23"/>
      <c r="CI19" s="27"/>
    </row>
    <row r="20" spans="1:87" ht="15.75" x14ac:dyDescent="0.2">
      <c r="A20" s="14" t="s">
        <v>53</v>
      </c>
      <c r="B20" s="54">
        <v>44460723.009999998</v>
      </c>
      <c r="C20" s="54">
        <v>35692423.799999997</v>
      </c>
      <c r="D20" s="25">
        <f t="shared" si="26"/>
        <v>0.80278550108085611</v>
      </c>
      <c r="E20" s="54">
        <v>28414994.460000001</v>
      </c>
      <c r="F20" s="54">
        <v>20199474.16</v>
      </c>
      <c r="G20" s="25">
        <f t="shared" si="0"/>
        <v>0.71087376731447016</v>
      </c>
      <c r="H20" s="54">
        <v>140413286.41999999</v>
      </c>
      <c r="I20" s="54">
        <v>112511685.26000001</v>
      </c>
      <c r="J20" s="25">
        <f t="shared" si="1"/>
        <v>0.80128945150858766</v>
      </c>
      <c r="K20" s="54">
        <v>78632028.680000007</v>
      </c>
      <c r="L20" s="54">
        <v>65274809.049999997</v>
      </c>
      <c r="M20" s="25">
        <f t="shared" si="2"/>
        <v>0.8301300391935913</v>
      </c>
      <c r="N20" s="54">
        <v>41975905.280000001</v>
      </c>
      <c r="O20" s="54">
        <v>31680352.93</v>
      </c>
      <c r="P20" s="25">
        <f t="shared" si="3"/>
        <v>0.75472709209429578</v>
      </c>
      <c r="Q20" s="54">
        <v>36560974.729999997</v>
      </c>
      <c r="R20" s="54">
        <v>28410073.129999999</v>
      </c>
      <c r="S20" s="25">
        <f t="shared" si="4"/>
        <v>0.77706005761077812</v>
      </c>
      <c r="T20" s="54">
        <v>104010793.11</v>
      </c>
      <c r="U20" s="54">
        <v>88060645.030000001</v>
      </c>
      <c r="V20" s="25">
        <f t="shared" si="5"/>
        <v>0.84664910627946655</v>
      </c>
      <c r="W20" s="54">
        <v>20152391.760000002</v>
      </c>
      <c r="X20" s="54">
        <v>15999778.119999999</v>
      </c>
      <c r="Y20" s="25">
        <f t="shared" si="6"/>
        <v>0.79393941476254815</v>
      </c>
      <c r="Z20" s="54">
        <v>70787583.319999993</v>
      </c>
      <c r="AA20" s="54">
        <v>55522777.979999997</v>
      </c>
      <c r="AB20" s="25">
        <f t="shared" si="7"/>
        <v>0.78435758611797179</v>
      </c>
      <c r="AC20" s="54">
        <v>174029185.52000001</v>
      </c>
      <c r="AD20" s="54">
        <v>51406897.539999999</v>
      </c>
      <c r="AE20" s="25">
        <f t="shared" si="8"/>
        <v>0.2953923928701726</v>
      </c>
      <c r="AF20" s="54">
        <v>35113210.600000001</v>
      </c>
      <c r="AG20" s="54">
        <v>29076672.800000001</v>
      </c>
      <c r="AH20" s="25">
        <f t="shared" si="9"/>
        <v>0.82808357034716729</v>
      </c>
      <c r="AI20" s="54">
        <v>69623591.969999999</v>
      </c>
      <c r="AJ20" s="54">
        <v>55463248.32</v>
      </c>
      <c r="AK20" s="25">
        <f t="shared" si="10"/>
        <v>0.79661572680562753</v>
      </c>
      <c r="AL20" s="54">
        <v>124400339.81999999</v>
      </c>
      <c r="AM20" s="54">
        <v>102827705.23999999</v>
      </c>
      <c r="AN20" s="25">
        <f t="shared" si="11"/>
        <v>0.82658701245338773</v>
      </c>
      <c r="AO20" s="54">
        <v>50735298.229999997</v>
      </c>
      <c r="AP20" s="54">
        <v>39941002.189999998</v>
      </c>
      <c r="AQ20" s="25">
        <f t="shared" si="12"/>
        <v>0.78724287790591352</v>
      </c>
      <c r="AR20" s="54">
        <v>31965384.739999998</v>
      </c>
      <c r="AS20" s="54">
        <v>26396327.379999999</v>
      </c>
      <c r="AT20" s="25">
        <f t="shared" si="13"/>
        <v>0.82577849741845466</v>
      </c>
      <c r="AU20" s="54">
        <v>41674398.520000003</v>
      </c>
      <c r="AV20" s="54">
        <v>35567198.450000003</v>
      </c>
      <c r="AW20" s="25">
        <f t="shared" si="14"/>
        <v>0.85345439197954864</v>
      </c>
      <c r="AX20" s="54">
        <v>38468668.18</v>
      </c>
      <c r="AY20" s="54">
        <v>28814941.09</v>
      </c>
      <c r="AZ20" s="25">
        <f t="shared" si="15"/>
        <v>0.74904961500541345</v>
      </c>
      <c r="BA20" s="54">
        <v>34693344.159999996</v>
      </c>
      <c r="BB20" s="54">
        <v>28205655.670000002</v>
      </c>
      <c r="BC20" s="25">
        <f t="shared" si="16"/>
        <v>0.8129990450018354</v>
      </c>
      <c r="BD20" s="54">
        <v>85498933.969999999</v>
      </c>
      <c r="BE20" s="54">
        <v>65805981.119999997</v>
      </c>
      <c r="BF20" s="25">
        <f t="shared" si="17"/>
        <v>0.76967019428675099</v>
      </c>
      <c r="BG20" s="54">
        <v>36024204.479999997</v>
      </c>
      <c r="BH20" s="54">
        <v>30349397.710000001</v>
      </c>
      <c r="BI20" s="25">
        <f t="shared" si="18"/>
        <v>0.84247239177341038</v>
      </c>
      <c r="BJ20" s="54">
        <v>31464553.98</v>
      </c>
      <c r="BK20" s="54">
        <v>25956953.949999999</v>
      </c>
      <c r="BL20" s="25">
        <f t="shared" si="19"/>
        <v>0.82495858566751556</v>
      </c>
      <c r="BM20" s="54">
        <v>49787520.079999998</v>
      </c>
      <c r="BN20" s="54">
        <v>31953257.25</v>
      </c>
      <c r="BO20" s="25">
        <f t="shared" si="20"/>
        <v>0.64179250540409727</v>
      </c>
      <c r="BP20" s="54">
        <v>17786663.23</v>
      </c>
      <c r="BQ20" s="54">
        <v>15185145.199999999</v>
      </c>
      <c r="BR20" s="25">
        <f t="shared" si="21"/>
        <v>0.853737713681331</v>
      </c>
      <c r="BS20" s="54">
        <v>45763278.170000002</v>
      </c>
      <c r="BT20" s="54">
        <v>28031494.57</v>
      </c>
      <c r="BU20" s="25">
        <f t="shared" si="22"/>
        <v>0.61253248654673464</v>
      </c>
      <c r="BV20" s="54">
        <v>218662985.84</v>
      </c>
      <c r="BW20" s="54">
        <v>181236631.16999999</v>
      </c>
      <c r="BX20" s="25">
        <f t="shared" si="23"/>
        <v>0.82884000908418209</v>
      </c>
      <c r="BY20" s="54">
        <v>305129477.98000002</v>
      </c>
      <c r="BZ20" s="54">
        <v>260407196.68000001</v>
      </c>
      <c r="CA20" s="25">
        <f t="shared" si="24"/>
        <v>0.85343179034661676</v>
      </c>
      <c r="CB20" s="3">
        <f t="shared" si="28"/>
        <v>1956229720.24</v>
      </c>
      <c r="CC20" s="3">
        <f t="shared" si="28"/>
        <v>1489977725.79</v>
      </c>
      <c r="CD20" s="19">
        <f t="shared" si="25"/>
        <v>0.76165785151613075</v>
      </c>
      <c r="CF20" s="27"/>
      <c r="CG20" s="27"/>
      <c r="CH20" s="23"/>
      <c r="CI20" s="23"/>
    </row>
    <row r="21" spans="1:87" ht="15.75" x14ac:dyDescent="0.2">
      <c r="A21" s="14" t="s">
        <v>68</v>
      </c>
      <c r="B21" s="54">
        <v>0</v>
      </c>
      <c r="C21" s="54">
        <v>0</v>
      </c>
      <c r="D21" s="25">
        <f t="shared" si="26"/>
        <v>0</v>
      </c>
      <c r="E21" s="54">
        <v>0</v>
      </c>
      <c r="F21" s="54">
        <v>0</v>
      </c>
      <c r="G21" s="25">
        <f t="shared" si="0"/>
        <v>0</v>
      </c>
      <c r="H21" s="54">
        <v>5748490.1500000004</v>
      </c>
      <c r="I21" s="54">
        <v>4034256.77</v>
      </c>
      <c r="J21" s="25">
        <f t="shared" si="1"/>
        <v>0.70179415198267314</v>
      </c>
      <c r="K21" s="54">
        <v>0</v>
      </c>
      <c r="L21" s="54">
        <v>0</v>
      </c>
      <c r="M21" s="25">
        <f t="shared" si="2"/>
        <v>0</v>
      </c>
      <c r="N21" s="54">
        <v>0</v>
      </c>
      <c r="O21" s="54">
        <v>0</v>
      </c>
      <c r="P21" s="25">
        <f t="shared" si="3"/>
        <v>0</v>
      </c>
      <c r="Q21" s="54">
        <v>0</v>
      </c>
      <c r="R21" s="54">
        <v>0</v>
      </c>
      <c r="S21" s="25">
        <f t="shared" si="4"/>
        <v>0</v>
      </c>
      <c r="T21" s="54">
        <v>0</v>
      </c>
      <c r="U21" s="54">
        <v>0</v>
      </c>
      <c r="V21" s="25">
        <f t="shared" si="5"/>
        <v>0</v>
      </c>
      <c r="W21" s="54">
        <v>0</v>
      </c>
      <c r="X21" s="54">
        <v>0</v>
      </c>
      <c r="Y21" s="25">
        <f t="shared" si="6"/>
        <v>0</v>
      </c>
      <c r="Z21" s="54">
        <v>0</v>
      </c>
      <c r="AA21" s="54">
        <v>0</v>
      </c>
      <c r="AB21" s="25">
        <f t="shared" si="7"/>
        <v>0</v>
      </c>
      <c r="AC21" s="54">
        <v>0</v>
      </c>
      <c r="AD21" s="54">
        <v>0</v>
      </c>
      <c r="AE21" s="25">
        <f t="shared" si="8"/>
        <v>0</v>
      </c>
      <c r="AF21" s="54">
        <v>0</v>
      </c>
      <c r="AG21" s="54">
        <v>0</v>
      </c>
      <c r="AH21" s="25">
        <f t="shared" si="9"/>
        <v>0</v>
      </c>
      <c r="AI21" s="54">
        <v>0</v>
      </c>
      <c r="AJ21" s="54">
        <v>0</v>
      </c>
      <c r="AK21" s="25">
        <f t="shared" si="10"/>
        <v>0</v>
      </c>
      <c r="AL21" s="54">
        <v>0</v>
      </c>
      <c r="AM21" s="54">
        <v>0</v>
      </c>
      <c r="AN21" s="25">
        <f t="shared" si="11"/>
        <v>0</v>
      </c>
      <c r="AO21" s="54">
        <v>0</v>
      </c>
      <c r="AP21" s="54">
        <v>0</v>
      </c>
      <c r="AQ21" s="25">
        <f t="shared" si="12"/>
        <v>0</v>
      </c>
      <c r="AR21" s="54">
        <v>0</v>
      </c>
      <c r="AS21" s="54">
        <v>0</v>
      </c>
      <c r="AT21" s="25">
        <f t="shared" si="13"/>
        <v>0</v>
      </c>
      <c r="AU21" s="54">
        <v>0</v>
      </c>
      <c r="AV21" s="54">
        <v>0</v>
      </c>
      <c r="AW21" s="25">
        <f t="shared" si="14"/>
        <v>0</v>
      </c>
      <c r="AX21" s="54">
        <v>0</v>
      </c>
      <c r="AY21" s="54">
        <v>0</v>
      </c>
      <c r="AZ21" s="25">
        <f t="shared" si="15"/>
        <v>0</v>
      </c>
      <c r="BA21" s="54">
        <v>0</v>
      </c>
      <c r="BB21" s="54">
        <v>0</v>
      </c>
      <c r="BC21" s="25">
        <f t="shared" si="16"/>
        <v>0</v>
      </c>
      <c r="BD21" s="54">
        <v>0</v>
      </c>
      <c r="BE21" s="54">
        <v>0</v>
      </c>
      <c r="BF21" s="25">
        <f t="shared" si="17"/>
        <v>0</v>
      </c>
      <c r="BG21" s="54">
        <v>0</v>
      </c>
      <c r="BH21" s="54">
        <v>0</v>
      </c>
      <c r="BI21" s="25">
        <f t="shared" si="18"/>
        <v>0</v>
      </c>
      <c r="BJ21" s="54">
        <v>0</v>
      </c>
      <c r="BK21" s="54">
        <v>0</v>
      </c>
      <c r="BL21" s="25">
        <f t="shared" si="19"/>
        <v>0</v>
      </c>
      <c r="BM21" s="54">
        <v>0</v>
      </c>
      <c r="BN21" s="54">
        <v>0</v>
      </c>
      <c r="BO21" s="25">
        <f t="shared" si="20"/>
        <v>0</v>
      </c>
      <c r="BP21" s="54">
        <v>0</v>
      </c>
      <c r="BQ21" s="54">
        <v>0</v>
      </c>
      <c r="BR21" s="25">
        <f t="shared" si="21"/>
        <v>0</v>
      </c>
      <c r="BS21" s="54">
        <v>0</v>
      </c>
      <c r="BT21" s="54">
        <v>0</v>
      </c>
      <c r="BU21" s="25">
        <f t="shared" si="22"/>
        <v>0</v>
      </c>
      <c r="BV21" s="54">
        <v>0</v>
      </c>
      <c r="BW21" s="54">
        <v>0</v>
      </c>
      <c r="BX21" s="25">
        <f t="shared" si="23"/>
        <v>0</v>
      </c>
      <c r="BY21" s="54">
        <v>0</v>
      </c>
      <c r="BZ21" s="54">
        <v>0</v>
      </c>
      <c r="CA21" s="25">
        <f t="shared" si="24"/>
        <v>0</v>
      </c>
      <c r="CB21" s="3">
        <f t="shared" si="28"/>
        <v>5748490.1500000004</v>
      </c>
      <c r="CC21" s="3">
        <f t="shared" si="28"/>
        <v>4034256.77</v>
      </c>
      <c r="CD21" s="19">
        <f t="shared" si="25"/>
        <v>0.70179415198267314</v>
      </c>
      <c r="CF21" s="27"/>
      <c r="CG21" s="27"/>
      <c r="CH21" s="23"/>
      <c r="CI21" s="23"/>
    </row>
    <row r="22" spans="1:87" ht="15.75" x14ac:dyDescent="0.2">
      <c r="A22" s="5" t="s">
        <v>41</v>
      </c>
      <c r="B22" s="54">
        <v>179656535.81999999</v>
      </c>
      <c r="C22" s="54">
        <v>126680773.13</v>
      </c>
      <c r="D22" s="25">
        <f t="shared" si="26"/>
        <v>0.70512755103395153</v>
      </c>
      <c r="E22" s="54">
        <v>45335981</v>
      </c>
      <c r="F22" s="54">
        <v>31190330.73</v>
      </c>
      <c r="G22" s="25">
        <f t="shared" si="0"/>
        <v>0.68798182022354382</v>
      </c>
      <c r="H22" s="54">
        <v>388071213.58999997</v>
      </c>
      <c r="I22" s="54">
        <v>326220173.92000002</v>
      </c>
      <c r="J22" s="25">
        <f t="shared" si="1"/>
        <v>0.8406193566953255</v>
      </c>
      <c r="K22" s="54">
        <v>283771721</v>
      </c>
      <c r="L22" s="54">
        <v>232126708.63999999</v>
      </c>
      <c r="M22" s="25">
        <f t="shared" si="2"/>
        <v>0.8180050775390687</v>
      </c>
      <c r="N22" s="54">
        <v>124477206.12</v>
      </c>
      <c r="O22" s="54">
        <v>94059359.859999999</v>
      </c>
      <c r="P22" s="25">
        <f t="shared" si="3"/>
        <v>0.75563521058886696</v>
      </c>
      <c r="Q22" s="54">
        <v>128465225.11</v>
      </c>
      <c r="R22" s="54">
        <v>109525179.26000001</v>
      </c>
      <c r="S22" s="25">
        <f t="shared" si="4"/>
        <v>0.85256674844276081</v>
      </c>
      <c r="T22" s="54">
        <v>320852166.07999998</v>
      </c>
      <c r="U22" s="54">
        <v>262910700.38999999</v>
      </c>
      <c r="V22" s="25">
        <f t="shared" si="5"/>
        <v>0.81941382413621255</v>
      </c>
      <c r="W22" s="54">
        <v>64491486</v>
      </c>
      <c r="X22" s="54">
        <v>46581160.049999997</v>
      </c>
      <c r="Y22" s="25">
        <f t="shared" si="6"/>
        <v>0.72228386937773459</v>
      </c>
      <c r="Z22" s="54">
        <v>257010415</v>
      </c>
      <c r="AA22" s="54">
        <v>207983732.63999999</v>
      </c>
      <c r="AB22" s="25">
        <f t="shared" si="7"/>
        <v>0.80924242949454006</v>
      </c>
      <c r="AC22" s="54">
        <v>320310499.18000001</v>
      </c>
      <c r="AD22" s="54">
        <v>257539609.56</v>
      </c>
      <c r="AE22" s="25">
        <f t="shared" si="8"/>
        <v>0.80403112048873049</v>
      </c>
      <c r="AF22" s="54">
        <v>104342798</v>
      </c>
      <c r="AG22" s="54">
        <v>78051190.280000001</v>
      </c>
      <c r="AH22" s="25">
        <f t="shared" si="9"/>
        <v>0.74802661780260105</v>
      </c>
      <c r="AI22" s="54">
        <v>552381112.72000003</v>
      </c>
      <c r="AJ22" s="54">
        <v>455667127.29000002</v>
      </c>
      <c r="AK22" s="25">
        <f t="shared" si="10"/>
        <v>0.82491438754347135</v>
      </c>
      <c r="AL22" s="54">
        <v>366902096</v>
      </c>
      <c r="AM22" s="54">
        <v>316007461.38</v>
      </c>
      <c r="AN22" s="25">
        <f t="shared" si="11"/>
        <v>0.86128551683171628</v>
      </c>
      <c r="AO22" s="54">
        <v>84626657.680000007</v>
      </c>
      <c r="AP22" s="54">
        <v>62370916.850000001</v>
      </c>
      <c r="AQ22" s="25">
        <f t="shared" si="12"/>
        <v>0.73701264542248668</v>
      </c>
      <c r="AR22" s="54">
        <v>88437411.25</v>
      </c>
      <c r="AS22" s="54">
        <v>57351707.25</v>
      </c>
      <c r="AT22" s="25">
        <f t="shared" si="13"/>
        <v>0.64850052075670639</v>
      </c>
      <c r="AU22" s="54">
        <v>76529500.829999998</v>
      </c>
      <c r="AV22" s="54">
        <v>60743580.219999999</v>
      </c>
      <c r="AW22" s="25">
        <f t="shared" si="14"/>
        <v>0.79372764177481958</v>
      </c>
      <c r="AX22" s="54">
        <v>96658511.640000001</v>
      </c>
      <c r="AY22" s="54">
        <v>75030377.120000005</v>
      </c>
      <c r="AZ22" s="25">
        <f t="shared" si="15"/>
        <v>0.77624180061293568</v>
      </c>
      <c r="BA22" s="54">
        <v>63858459.890000001</v>
      </c>
      <c r="BB22" s="54">
        <v>52035047.619999997</v>
      </c>
      <c r="BC22" s="25">
        <f t="shared" si="16"/>
        <v>0.81484971152817443</v>
      </c>
      <c r="BD22" s="54">
        <v>171569086.58000001</v>
      </c>
      <c r="BE22" s="54">
        <v>139389905.50999999</v>
      </c>
      <c r="BF22" s="25">
        <f t="shared" si="17"/>
        <v>0.81244184653862239</v>
      </c>
      <c r="BG22" s="54">
        <v>115184704.2</v>
      </c>
      <c r="BH22" s="54">
        <v>86777138.670000002</v>
      </c>
      <c r="BI22" s="25">
        <f t="shared" si="18"/>
        <v>0.75337380316856339</v>
      </c>
      <c r="BJ22" s="54">
        <v>101599071</v>
      </c>
      <c r="BK22" s="54">
        <v>79352892.439999998</v>
      </c>
      <c r="BL22" s="25">
        <f t="shared" si="19"/>
        <v>0.7810395474974372</v>
      </c>
      <c r="BM22" s="54">
        <v>104192341.55</v>
      </c>
      <c r="BN22" s="54">
        <v>84158609.489999995</v>
      </c>
      <c r="BO22" s="25">
        <f t="shared" si="20"/>
        <v>0.80772356430452064</v>
      </c>
      <c r="BP22" s="54">
        <v>138683615.40000001</v>
      </c>
      <c r="BQ22" s="54">
        <v>110231607.67</v>
      </c>
      <c r="BR22" s="25">
        <f t="shared" si="21"/>
        <v>0.79484232763952012</v>
      </c>
      <c r="BS22" s="54">
        <v>70268335.879999995</v>
      </c>
      <c r="BT22" s="54">
        <v>57037315.630000003</v>
      </c>
      <c r="BU22" s="25">
        <f t="shared" si="22"/>
        <v>0.81170722083706204</v>
      </c>
      <c r="BV22" s="54">
        <v>740486957.29999995</v>
      </c>
      <c r="BW22" s="54">
        <v>618900740.41999996</v>
      </c>
      <c r="BX22" s="25">
        <f t="shared" si="23"/>
        <v>0.83580235184245022</v>
      </c>
      <c r="BY22" s="54">
        <v>2161233760.77</v>
      </c>
      <c r="BZ22" s="54">
        <v>1787685388.5</v>
      </c>
      <c r="CA22" s="25">
        <f t="shared" si="24"/>
        <v>0.82715966266559104</v>
      </c>
      <c r="CB22" s="3">
        <f t="shared" si="28"/>
        <v>7149396869.5899992</v>
      </c>
      <c r="CC22" s="3">
        <f t="shared" si="28"/>
        <v>5815608734.5200005</v>
      </c>
      <c r="CD22" s="19">
        <f t="shared" si="25"/>
        <v>0.81344046786054436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54">
        <v>19395678.579999998</v>
      </c>
      <c r="C23" s="54">
        <v>13347571.439999999</v>
      </c>
      <c r="D23" s="25">
        <f t="shared" si="26"/>
        <v>0.68817243928569993</v>
      </c>
      <c r="E23" s="54">
        <v>8912106</v>
      </c>
      <c r="F23" s="54">
        <v>7000107.5499999998</v>
      </c>
      <c r="G23" s="25">
        <f t="shared" si="0"/>
        <v>0.78546053536616367</v>
      </c>
      <c r="H23" s="54">
        <v>97236238.430000007</v>
      </c>
      <c r="I23" s="54">
        <v>50235759.789999999</v>
      </c>
      <c r="J23" s="25">
        <f t="shared" si="1"/>
        <v>0.51663619038661734</v>
      </c>
      <c r="K23" s="54">
        <v>8859633</v>
      </c>
      <c r="L23" s="54">
        <v>5836413.21</v>
      </c>
      <c r="M23" s="25">
        <f t="shared" si="2"/>
        <v>0.65876467004897377</v>
      </c>
      <c r="N23" s="54">
        <v>10929254.76</v>
      </c>
      <c r="O23" s="54">
        <v>7813609.9800000004</v>
      </c>
      <c r="P23" s="25">
        <f t="shared" si="3"/>
        <v>0.71492614561397605</v>
      </c>
      <c r="Q23" s="54">
        <v>866500</v>
      </c>
      <c r="R23" s="54">
        <v>631864.36</v>
      </c>
      <c r="S23" s="25">
        <f t="shared" si="4"/>
        <v>0.72921449509521064</v>
      </c>
      <c r="T23" s="54">
        <v>37051047</v>
      </c>
      <c r="U23" s="54">
        <v>29701298.02</v>
      </c>
      <c r="V23" s="25">
        <f t="shared" si="5"/>
        <v>0.80163181407532158</v>
      </c>
      <c r="W23" s="54">
        <v>6290762.6399999997</v>
      </c>
      <c r="X23" s="54">
        <v>4804561.12</v>
      </c>
      <c r="Y23" s="25">
        <f t="shared" si="6"/>
        <v>0.76374859376350601</v>
      </c>
      <c r="Z23" s="54">
        <v>4559630</v>
      </c>
      <c r="AA23" s="54">
        <v>3332387.21</v>
      </c>
      <c r="AB23" s="25">
        <f t="shared" si="7"/>
        <v>0.7308459699580887</v>
      </c>
      <c r="AC23" s="54">
        <v>10605445.9</v>
      </c>
      <c r="AD23" s="54">
        <v>686273</v>
      </c>
      <c r="AE23" s="25">
        <f t="shared" si="8"/>
        <v>6.4709490432646496E-2</v>
      </c>
      <c r="AF23" s="54">
        <v>8114640</v>
      </c>
      <c r="AG23" s="54">
        <v>7453291.2800000003</v>
      </c>
      <c r="AH23" s="25">
        <f t="shared" si="9"/>
        <v>0.91849931481864877</v>
      </c>
      <c r="AI23" s="54">
        <v>31494423</v>
      </c>
      <c r="AJ23" s="54">
        <v>25285342.789999999</v>
      </c>
      <c r="AK23" s="25">
        <f t="shared" si="10"/>
        <v>0.80285143785615631</v>
      </c>
      <c r="AL23" s="54">
        <v>57130425.189999998</v>
      </c>
      <c r="AM23" s="54">
        <v>51205034.579999998</v>
      </c>
      <c r="AN23" s="25">
        <f t="shared" si="11"/>
        <v>0.89628309976175058</v>
      </c>
      <c r="AO23" s="54">
        <v>13006390.220000001</v>
      </c>
      <c r="AP23" s="54">
        <v>10753882.300000001</v>
      </c>
      <c r="AQ23" s="25">
        <f t="shared" si="12"/>
        <v>0.82681528987679409</v>
      </c>
      <c r="AR23" s="54">
        <v>8287284.3200000003</v>
      </c>
      <c r="AS23" s="54">
        <v>5657467.4000000004</v>
      </c>
      <c r="AT23" s="25">
        <f t="shared" si="13"/>
        <v>0.68266843293244228</v>
      </c>
      <c r="AU23" s="54">
        <v>2496512.27</v>
      </c>
      <c r="AV23" s="54">
        <v>2350241.75</v>
      </c>
      <c r="AW23" s="25">
        <f t="shared" si="14"/>
        <v>0.94141005363454511</v>
      </c>
      <c r="AX23" s="54">
        <v>20755410</v>
      </c>
      <c r="AY23" s="54">
        <v>17606673.91</v>
      </c>
      <c r="AZ23" s="25">
        <f t="shared" si="15"/>
        <v>0.84829323583586158</v>
      </c>
      <c r="BA23" s="54">
        <v>500000</v>
      </c>
      <c r="BB23" s="54">
        <v>450625</v>
      </c>
      <c r="BC23" s="25">
        <f t="shared" si="16"/>
        <v>0.90125</v>
      </c>
      <c r="BD23" s="54">
        <v>4269966.01</v>
      </c>
      <c r="BE23" s="54">
        <v>3098215.97</v>
      </c>
      <c r="BF23" s="25">
        <f t="shared" si="17"/>
        <v>0.72558328631754154</v>
      </c>
      <c r="BG23" s="54">
        <v>16407850</v>
      </c>
      <c r="BH23" s="54">
        <v>13083989.949999999</v>
      </c>
      <c r="BI23" s="25">
        <f t="shared" si="18"/>
        <v>0.79742257212249013</v>
      </c>
      <c r="BJ23" s="54">
        <v>914573</v>
      </c>
      <c r="BK23" s="54">
        <v>431378.94</v>
      </c>
      <c r="BL23" s="25">
        <f t="shared" si="19"/>
        <v>0.47167250727935334</v>
      </c>
      <c r="BM23" s="54">
        <v>3044782.78</v>
      </c>
      <c r="BN23" s="54">
        <v>2421246.46</v>
      </c>
      <c r="BO23" s="25">
        <f t="shared" si="20"/>
        <v>0.79521155857298964</v>
      </c>
      <c r="BP23" s="54">
        <v>1170949.92</v>
      </c>
      <c r="BQ23" s="54">
        <v>1119588.53</v>
      </c>
      <c r="BR23" s="25">
        <f t="shared" si="21"/>
        <v>0.95613698833507765</v>
      </c>
      <c r="BS23" s="54">
        <v>2490048.7999999998</v>
      </c>
      <c r="BT23" s="54">
        <v>1798339.53</v>
      </c>
      <c r="BU23" s="25">
        <f t="shared" si="22"/>
        <v>0.72221055667664025</v>
      </c>
      <c r="BV23" s="54">
        <v>74994873.670000002</v>
      </c>
      <c r="BW23" s="54">
        <v>54182694.539999999</v>
      </c>
      <c r="BX23" s="25">
        <f t="shared" si="23"/>
        <v>0.72248530984157866</v>
      </c>
      <c r="BY23" s="54">
        <v>248747245</v>
      </c>
      <c r="BZ23" s="54">
        <v>215442104.28999999</v>
      </c>
      <c r="CA23" s="25">
        <f t="shared" si="24"/>
        <v>0.86610850419669971</v>
      </c>
      <c r="CB23" s="3">
        <f t="shared" si="28"/>
        <v>698531670.49000013</v>
      </c>
      <c r="CC23" s="3">
        <f>C23+F23+I23+L23+O23+R23+U23+X23+AA23+AD23+AG23+AJ23+AM23+AP23+AS23+AV23+AY23+BB23+BE23+BH23+BK23+BN23+BQ23+BT23+BW23+BZ23</f>
        <v>535729962.89999998</v>
      </c>
      <c r="CD23" s="19">
        <f t="shared" si="25"/>
        <v>0.76693725643706412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54">
        <v>1310000</v>
      </c>
      <c r="C24" s="54">
        <v>1095000</v>
      </c>
      <c r="D24" s="25">
        <f t="shared" si="26"/>
        <v>0.83587786259541985</v>
      </c>
      <c r="E24" s="54">
        <v>1341700.68</v>
      </c>
      <c r="F24" s="54">
        <v>1159320</v>
      </c>
      <c r="G24" s="25">
        <f t="shared" si="0"/>
        <v>0.86406753554004312</v>
      </c>
      <c r="H24" s="54">
        <v>24630008.030000001</v>
      </c>
      <c r="I24" s="54">
        <v>22370935.039999999</v>
      </c>
      <c r="J24" s="25">
        <f t="shared" si="1"/>
        <v>0.90827964866075594</v>
      </c>
      <c r="K24" s="54">
        <v>1000000</v>
      </c>
      <c r="L24" s="54">
        <v>798700</v>
      </c>
      <c r="M24" s="25">
        <f t="shared" si="2"/>
        <v>0.79869999999999997</v>
      </c>
      <c r="N24" s="54">
        <v>1300000</v>
      </c>
      <c r="O24" s="54">
        <v>1190000</v>
      </c>
      <c r="P24" s="25">
        <f t="shared" si="3"/>
        <v>0.91538461538461535</v>
      </c>
      <c r="Q24" s="54">
        <v>1230000</v>
      </c>
      <c r="R24" s="54">
        <v>1200000</v>
      </c>
      <c r="S24" s="25">
        <f t="shared" si="4"/>
        <v>0.97560975609756095</v>
      </c>
      <c r="T24" s="54">
        <v>9760839.1999999993</v>
      </c>
      <c r="U24" s="54">
        <v>8267763.1100000003</v>
      </c>
      <c r="V24" s="25">
        <f t="shared" si="5"/>
        <v>0.84703404498252577</v>
      </c>
      <c r="W24" s="54">
        <v>2876896</v>
      </c>
      <c r="X24" s="54">
        <v>2477800</v>
      </c>
      <c r="Y24" s="25">
        <f t="shared" si="6"/>
        <v>0.8612754858013637</v>
      </c>
      <c r="Z24" s="54">
        <v>6867527.6200000001</v>
      </c>
      <c r="AA24" s="54">
        <v>6054328.6900000004</v>
      </c>
      <c r="AB24" s="25">
        <f t="shared" si="7"/>
        <v>0.88158781806253594</v>
      </c>
      <c r="AC24" s="54">
        <v>3350000</v>
      </c>
      <c r="AD24" s="54">
        <v>3050416</v>
      </c>
      <c r="AE24" s="25">
        <f t="shared" si="8"/>
        <v>0.91057194029850741</v>
      </c>
      <c r="AF24" s="54">
        <v>1600000</v>
      </c>
      <c r="AG24" s="54">
        <v>1536930</v>
      </c>
      <c r="AH24" s="25">
        <f t="shared" si="9"/>
        <v>0.96058125000000005</v>
      </c>
      <c r="AI24" s="54">
        <v>3000000</v>
      </c>
      <c r="AJ24" s="54">
        <v>2750000</v>
      </c>
      <c r="AK24" s="25">
        <f t="shared" si="10"/>
        <v>0.91666666666666663</v>
      </c>
      <c r="AL24" s="54">
        <v>10156990</v>
      </c>
      <c r="AM24" s="54">
        <v>9272535.6400000006</v>
      </c>
      <c r="AN24" s="25">
        <f t="shared" si="11"/>
        <v>0.91292160768101582</v>
      </c>
      <c r="AO24" s="54">
        <v>2860000</v>
      </c>
      <c r="AP24" s="54">
        <v>2262815.7999999998</v>
      </c>
      <c r="AQ24" s="25">
        <f t="shared" si="12"/>
        <v>0.79119433566433561</v>
      </c>
      <c r="AR24" s="54">
        <v>2895000</v>
      </c>
      <c r="AS24" s="54">
        <v>2790000</v>
      </c>
      <c r="AT24" s="25">
        <f t="shared" si="13"/>
        <v>0.96373056994818651</v>
      </c>
      <c r="AU24" s="54">
        <v>1965800</v>
      </c>
      <c r="AV24" s="54">
        <v>1638166.6</v>
      </c>
      <c r="AW24" s="25">
        <f t="shared" si="14"/>
        <v>0.8333332994200835</v>
      </c>
      <c r="AX24" s="54">
        <v>1800000</v>
      </c>
      <c r="AY24" s="54">
        <v>1650000</v>
      </c>
      <c r="AZ24" s="25">
        <f t="shared" si="15"/>
        <v>0.91666666666666663</v>
      </c>
      <c r="BA24" s="54">
        <v>2647000</v>
      </c>
      <c r="BB24" s="54">
        <v>2647000</v>
      </c>
      <c r="BC24" s="25">
        <f t="shared" si="16"/>
        <v>1</v>
      </c>
      <c r="BD24" s="54">
        <v>5600000</v>
      </c>
      <c r="BE24" s="54">
        <v>5120000</v>
      </c>
      <c r="BF24" s="25">
        <f t="shared" si="17"/>
        <v>0.91428571428571426</v>
      </c>
      <c r="BG24" s="54">
        <v>1821500</v>
      </c>
      <c r="BH24" s="54">
        <v>1346000</v>
      </c>
      <c r="BI24" s="25">
        <f t="shared" si="18"/>
        <v>0.73895141367005213</v>
      </c>
      <c r="BJ24" s="54">
        <v>2000000</v>
      </c>
      <c r="BK24" s="54">
        <v>1682600</v>
      </c>
      <c r="BL24" s="25">
        <f t="shared" si="19"/>
        <v>0.84130000000000005</v>
      </c>
      <c r="BM24" s="54">
        <v>11984000</v>
      </c>
      <c r="BN24" s="54">
        <v>4255766.47</v>
      </c>
      <c r="BO24" s="25">
        <f t="shared" si="20"/>
        <v>0.35512070010013347</v>
      </c>
      <c r="BP24" s="54">
        <v>2780000</v>
      </c>
      <c r="BQ24" s="54">
        <v>2656706</v>
      </c>
      <c r="BR24" s="25">
        <f t="shared" si="21"/>
        <v>0.95564964028776977</v>
      </c>
      <c r="BS24" s="54">
        <v>1600000</v>
      </c>
      <c r="BT24" s="54">
        <v>1350000</v>
      </c>
      <c r="BU24" s="25">
        <f t="shared" si="22"/>
        <v>0.84375</v>
      </c>
      <c r="BV24" s="54">
        <v>3600000</v>
      </c>
      <c r="BW24" s="54">
        <v>2172000</v>
      </c>
      <c r="BX24" s="25">
        <f t="shared" si="23"/>
        <v>0.60333333333333339</v>
      </c>
      <c r="BY24" s="54">
        <v>28884005</v>
      </c>
      <c r="BZ24" s="54">
        <v>25950000</v>
      </c>
      <c r="CA24" s="25">
        <f t="shared" si="24"/>
        <v>0.89842111576978334</v>
      </c>
      <c r="CB24" s="3">
        <f t="shared" si="28"/>
        <v>138861266.53000003</v>
      </c>
      <c r="CC24" s="3">
        <f>C24+F24+I24+L24+O24+R24+U24+X24+AA24+AD24+AG24+AJ24+AM24+AP24+AS24+AV24+AY24+BB24+BE24+BH24+BK24+BN24+BQ24+BT24+BW24+BZ24</f>
        <v>116744783.34999999</v>
      </c>
      <c r="CD24" s="19">
        <f t="shared" si="25"/>
        <v>0.84072964525912686</v>
      </c>
      <c r="CE24" s="31"/>
      <c r="CF24" s="27"/>
      <c r="CG24" s="27"/>
      <c r="CH24" s="23"/>
      <c r="CI24" s="23"/>
    </row>
    <row r="25" spans="1:87" s="33" customFormat="1" ht="31.5" x14ac:dyDescent="0.2">
      <c r="A25" s="14" t="s">
        <v>55</v>
      </c>
      <c r="B25" s="54">
        <v>800395</v>
      </c>
      <c r="C25" s="54">
        <v>4159</v>
      </c>
      <c r="D25" s="25">
        <f t="shared" si="26"/>
        <v>5.1961843839604194E-3</v>
      </c>
      <c r="E25" s="54">
        <v>20000</v>
      </c>
      <c r="F25" s="54">
        <v>1961</v>
      </c>
      <c r="G25" s="25">
        <f t="shared" si="0"/>
        <v>9.8049999999999998E-2</v>
      </c>
      <c r="H25" s="54">
        <v>10710029.59</v>
      </c>
      <c r="I25" s="54">
        <v>8018170.1699999999</v>
      </c>
      <c r="J25" s="25">
        <f t="shared" si="1"/>
        <v>0.74865994557910465</v>
      </c>
      <c r="K25" s="54">
        <v>1601476</v>
      </c>
      <c r="L25" s="54">
        <v>578526</v>
      </c>
      <c r="M25" s="25">
        <f t="shared" si="2"/>
        <v>0.36124550102530417</v>
      </c>
      <c r="N25" s="54">
        <v>60000</v>
      </c>
      <c r="O25" s="54">
        <v>5437</v>
      </c>
      <c r="P25" s="25">
        <f t="shared" si="3"/>
        <v>9.0616666666666665E-2</v>
      </c>
      <c r="Q25" s="54">
        <v>196967.21</v>
      </c>
      <c r="R25" s="54">
        <v>165327</v>
      </c>
      <c r="S25" s="25">
        <f t="shared" si="4"/>
        <v>0.83936305946558321</v>
      </c>
      <c r="T25" s="54">
        <v>122790</v>
      </c>
      <c r="U25" s="54">
        <v>48854</v>
      </c>
      <c r="V25" s="25">
        <f t="shared" si="5"/>
        <v>0.39786627575535466</v>
      </c>
      <c r="W25" s="54">
        <v>621910.25</v>
      </c>
      <c r="X25" s="54">
        <v>397896.92</v>
      </c>
      <c r="Y25" s="25">
        <f t="shared" si="6"/>
        <v>0.63979797728048382</v>
      </c>
      <c r="Z25" s="54">
        <v>2173526.1</v>
      </c>
      <c r="AA25" s="54">
        <v>1751552.19</v>
      </c>
      <c r="AB25" s="25">
        <f t="shared" si="7"/>
        <v>0.80585744519009905</v>
      </c>
      <c r="AC25" s="54">
        <v>558300</v>
      </c>
      <c r="AD25" s="54">
        <v>195156.7</v>
      </c>
      <c r="AE25" s="25">
        <f t="shared" si="8"/>
        <v>0.34955525703027046</v>
      </c>
      <c r="AF25" s="54">
        <v>348000</v>
      </c>
      <c r="AG25" s="54">
        <v>211130</v>
      </c>
      <c r="AH25" s="25">
        <f t="shared" si="9"/>
        <v>0.60669540229885055</v>
      </c>
      <c r="AI25" s="54">
        <v>222000</v>
      </c>
      <c r="AJ25" s="54">
        <v>29822</v>
      </c>
      <c r="AK25" s="25">
        <f t="shared" si="10"/>
        <v>0.13433333333333333</v>
      </c>
      <c r="AL25" s="54">
        <v>6128850</v>
      </c>
      <c r="AM25" s="54">
        <v>5218900.04</v>
      </c>
      <c r="AN25" s="25">
        <f t="shared" si="11"/>
        <v>0.85153006518351726</v>
      </c>
      <c r="AO25" s="54">
        <v>212049</v>
      </c>
      <c r="AP25" s="54">
        <v>62283</v>
      </c>
      <c r="AQ25" s="25">
        <f t="shared" si="12"/>
        <v>0.29371984777103405</v>
      </c>
      <c r="AR25" s="54">
        <v>64397</v>
      </c>
      <c r="AS25" s="54">
        <v>25546</v>
      </c>
      <c r="AT25" s="25">
        <f t="shared" si="13"/>
        <v>0.39669549823749556</v>
      </c>
      <c r="AU25" s="54">
        <v>200000</v>
      </c>
      <c r="AV25" s="54">
        <v>43348</v>
      </c>
      <c r="AW25" s="25">
        <f t="shared" si="14"/>
        <v>0.21673999999999999</v>
      </c>
      <c r="AX25" s="54">
        <v>154588</v>
      </c>
      <c r="AY25" s="54">
        <v>117648</v>
      </c>
      <c r="AZ25" s="25">
        <f t="shared" si="15"/>
        <v>0.76104225425000649</v>
      </c>
      <c r="BA25" s="54">
        <v>10000</v>
      </c>
      <c r="BB25" s="54">
        <v>1508</v>
      </c>
      <c r="BC25" s="25">
        <f t="shared" si="16"/>
        <v>0.15079999999999999</v>
      </c>
      <c r="BD25" s="54">
        <v>150000</v>
      </c>
      <c r="BE25" s="54">
        <v>58042</v>
      </c>
      <c r="BF25" s="25">
        <f t="shared" si="17"/>
        <v>0.38694666666666666</v>
      </c>
      <c r="BG25" s="54">
        <v>286556.65000000002</v>
      </c>
      <c r="BH25" s="54">
        <v>286556.65000000002</v>
      </c>
      <c r="BI25" s="25">
        <f t="shared" si="18"/>
        <v>1</v>
      </c>
      <c r="BJ25" s="54">
        <v>17100</v>
      </c>
      <c r="BK25" s="54">
        <v>2345</v>
      </c>
      <c r="BL25" s="25">
        <f t="shared" si="19"/>
        <v>0.13713450292397661</v>
      </c>
      <c r="BM25" s="54">
        <v>36305</v>
      </c>
      <c r="BN25" s="54">
        <v>4960</v>
      </c>
      <c r="BO25" s="25">
        <f t="shared" si="20"/>
        <v>0.13662030023412752</v>
      </c>
      <c r="BP25" s="54">
        <v>1809</v>
      </c>
      <c r="BQ25" s="54">
        <v>1809</v>
      </c>
      <c r="BR25" s="25">
        <f t="shared" si="21"/>
        <v>1</v>
      </c>
      <c r="BS25" s="54">
        <v>88000</v>
      </c>
      <c r="BT25" s="54">
        <v>17821</v>
      </c>
      <c r="BU25" s="25">
        <f t="shared" si="22"/>
        <v>0.20251136363636363</v>
      </c>
      <c r="BV25" s="54">
        <v>17500000</v>
      </c>
      <c r="BW25" s="54">
        <v>6531503.1200000001</v>
      </c>
      <c r="BX25" s="25">
        <f t="shared" si="23"/>
        <v>0.37322874971428571</v>
      </c>
      <c r="BY25" s="54">
        <v>194396573.40000001</v>
      </c>
      <c r="BZ25" s="54">
        <v>162489315.61000001</v>
      </c>
      <c r="CA25" s="25">
        <f t="shared" si="24"/>
        <v>0.83586512235302601</v>
      </c>
      <c r="CB25" s="3">
        <f t="shared" si="28"/>
        <v>236681622.20000002</v>
      </c>
      <c r="CC25" s="3">
        <f>C25+F25+I25+L25+O25+R25+U25+X25+AA25+AD25+AG25+AJ25+AM25+AP25+AS25+AV25+AY25+BB25+BE25+BH25+BK25+BN25+BQ25+BT25+BW25+BZ25</f>
        <v>186269577.40000001</v>
      </c>
      <c r="CD25" s="19">
        <f t="shared" si="25"/>
        <v>0.78700481967543312</v>
      </c>
      <c r="CE25" s="32"/>
      <c r="CF25" s="27"/>
      <c r="CG25" s="27"/>
      <c r="CH25" s="23"/>
      <c r="CI25" s="23"/>
    </row>
    <row r="26" spans="1:87" ht="15.75" x14ac:dyDescent="0.2">
      <c r="A26" s="5" t="s">
        <v>42</v>
      </c>
      <c r="B26" s="54">
        <v>0</v>
      </c>
      <c r="C26" s="54">
        <v>0</v>
      </c>
      <c r="D26" s="25">
        <f t="shared" si="26"/>
        <v>0</v>
      </c>
      <c r="E26" s="54">
        <v>0</v>
      </c>
      <c r="F26" s="54">
        <v>0</v>
      </c>
      <c r="G26" s="25">
        <f t="shared" si="0"/>
        <v>0</v>
      </c>
      <c r="H26" s="54">
        <v>0</v>
      </c>
      <c r="I26" s="54">
        <v>0</v>
      </c>
      <c r="J26" s="25">
        <f t="shared" si="1"/>
        <v>0</v>
      </c>
      <c r="K26" s="54">
        <v>0</v>
      </c>
      <c r="L26" s="54">
        <v>0</v>
      </c>
      <c r="M26" s="25">
        <f t="shared" si="2"/>
        <v>0</v>
      </c>
      <c r="N26" s="54">
        <v>0</v>
      </c>
      <c r="O26" s="54">
        <v>0</v>
      </c>
      <c r="P26" s="25">
        <f t="shared" si="3"/>
        <v>0</v>
      </c>
      <c r="Q26" s="54">
        <v>0</v>
      </c>
      <c r="R26" s="54">
        <v>0</v>
      </c>
      <c r="S26" s="25">
        <f t="shared" si="4"/>
        <v>0</v>
      </c>
      <c r="T26" s="54">
        <v>0</v>
      </c>
      <c r="U26" s="54">
        <v>0</v>
      </c>
      <c r="V26" s="25">
        <f t="shared" si="5"/>
        <v>0</v>
      </c>
      <c r="W26" s="54">
        <v>88069.57</v>
      </c>
      <c r="X26" s="54">
        <v>0</v>
      </c>
      <c r="Y26" s="25">
        <f t="shared" si="6"/>
        <v>0</v>
      </c>
      <c r="Z26" s="54">
        <v>0</v>
      </c>
      <c r="AA26" s="54">
        <v>0</v>
      </c>
      <c r="AB26" s="25">
        <f t="shared" si="7"/>
        <v>0</v>
      </c>
      <c r="AC26" s="54">
        <v>0</v>
      </c>
      <c r="AD26" s="54">
        <v>0</v>
      </c>
      <c r="AE26" s="25">
        <f t="shared" si="8"/>
        <v>0</v>
      </c>
      <c r="AF26" s="54">
        <v>0</v>
      </c>
      <c r="AG26" s="54">
        <v>0</v>
      </c>
      <c r="AH26" s="25">
        <f t="shared" si="9"/>
        <v>0</v>
      </c>
      <c r="AI26" s="54">
        <v>0</v>
      </c>
      <c r="AJ26" s="54">
        <v>0</v>
      </c>
      <c r="AK26" s="25">
        <f t="shared" si="10"/>
        <v>0</v>
      </c>
      <c r="AL26" s="54">
        <v>0</v>
      </c>
      <c r="AM26" s="54">
        <v>0</v>
      </c>
      <c r="AN26" s="25">
        <f t="shared" si="11"/>
        <v>0</v>
      </c>
      <c r="AO26" s="54">
        <v>0</v>
      </c>
      <c r="AP26" s="54">
        <v>0</v>
      </c>
      <c r="AQ26" s="25">
        <f t="shared" si="12"/>
        <v>0</v>
      </c>
      <c r="AR26" s="54">
        <v>0</v>
      </c>
      <c r="AS26" s="54">
        <v>0</v>
      </c>
      <c r="AT26" s="25">
        <f t="shared" si="13"/>
        <v>0</v>
      </c>
      <c r="AU26" s="54">
        <v>0</v>
      </c>
      <c r="AV26" s="54">
        <v>0</v>
      </c>
      <c r="AW26" s="25">
        <f t="shared" si="14"/>
        <v>0</v>
      </c>
      <c r="AX26" s="54">
        <v>3713.41</v>
      </c>
      <c r="AY26" s="54">
        <v>0</v>
      </c>
      <c r="AZ26" s="25">
        <f t="shared" si="15"/>
        <v>0</v>
      </c>
      <c r="BA26" s="54">
        <v>0</v>
      </c>
      <c r="BB26" s="54">
        <v>0</v>
      </c>
      <c r="BC26" s="25">
        <f t="shared" si="16"/>
        <v>0</v>
      </c>
      <c r="BD26" s="54">
        <v>0</v>
      </c>
      <c r="BE26" s="54">
        <v>0</v>
      </c>
      <c r="BF26" s="25">
        <f t="shared" si="17"/>
        <v>0</v>
      </c>
      <c r="BG26" s="54">
        <v>0</v>
      </c>
      <c r="BH26" s="54">
        <v>0</v>
      </c>
      <c r="BI26" s="25">
        <f t="shared" si="18"/>
        <v>0</v>
      </c>
      <c r="BJ26" s="54">
        <v>0</v>
      </c>
      <c r="BK26" s="54">
        <v>0</v>
      </c>
      <c r="BL26" s="25">
        <f t="shared" si="19"/>
        <v>0</v>
      </c>
      <c r="BM26" s="54">
        <v>5125472.63</v>
      </c>
      <c r="BN26" s="54">
        <v>0</v>
      </c>
      <c r="BO26" s="25">
        <f t="shared" si="20"/>
        <v>0</v>
      </c>
      <c r="BP26" s="54">
        <v>0</v>
      </c>
      <c r="BQ26" s="54">
        <v>0</v>
      </c>
      <c r="BR26" s="25">
        <f t="shared" si="21"/>
        <v>0</v>
      </c>
      <c r="BS26" s="54">
        <v>0</v>
      </c>
      <c r="BT26" s="54">
        <v>0</v>
      </c>
      <c r="BU26" s="25">
        <f t="shared" si="22"/>
        <v>0</v>
      </c>
      <c r="BV26" s="54">
        <v>14466700</v>
      </c>
      <c r="BW26" s="54">
        <v>14301524.82</v>
      </c>
      <c r="BX26" s="25">
        <f t="shared" si="23"/>
        <v>0.9885823871373568</v>
      </c>
      <c r="BY26" s="54">
        <v>0</v>
      </c>
      <c r="BZ26" s="54">
        <v>0</v>
      </c>
      <c r="CA26" s="25">
        <f t="shared" si="24"/>
        <v>0</v>
      </c>
      <c r="CB26" s="3">
        <f t="shared" si="28"/>
        <v>19683955.609999999</v>
      </c>
      <c r="CC26" s="3">
        <f>C26+F26+I26+L26+O26+R26+U26+X26+AA26+AD26+AG26+AJ26+AM26+AP26+AS26+AV26+AY26+BB26+BE26+BH26+BK26+BN26+BQ26+BT26+BW26+BZ26</f>
        <v>14301524.82</v>
      </c>
      <c r="CD26" s="19">
        <f t="shared" si="25"/>
        <v>0.72655746148576084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1055359067.4599999</v>
      </c>
      <c r="C27" s="3">
        <f>SUM(C13:C26)</f>
        <v>703924815.15999997</v>
      </c>
      <c r="D27" s="16">
        <f t="shared" si="26"/>
        <v>0.66700030052727055</v>
      </c>
      <c r="E27" s="3">
        <f>SUM(E13:E26)</f>
        <v>253240887.59999999</v>
      </c>
      <c r="F27" s="3">
        <f>SUM(F13:F26)</f>
        <v>183975120.52000001</v>
      </c>
      <c r="G27" s="16">
        <f t="shared" si="0"/>
        <v>0.72648268715039843</v>
      </c>
      <c r="H27" s="3">
        <f>SUM(H13:H26)</f>
        <v>2568272634.0800004</v>
      </c>
      <c r="I27" s="3">
        <f>SUM(I13:I26)</f>
        <v>1943565754.76</v>
      </c>
      <c r="J27" s="16">
        <f t="shared" si="1"/>
        <v>0.75675990506989876</v>
      </c>
      <c r="K27" s="3">
        <f>SUM(K13:K26)</f>
        <v>1818288354.28</v>
      </c>
      <c r="L27" s="3">
        <f>SUM(L13:L26)</f>
        <v>1283550555.1900001</v>
      </c>
      <c r="M27" s="16">
        <f t="shared" si="2"/>
        <v>0.70591144257658534</v>
      </c>
      <c r="N27" s="3">
        <f>SUM(N13:N26)</f>
        <v>519993280.47000003</v>
      </c>
      <c r="O27" s="3">
        <f>SUM(O13:O26)</f>
        <v>410384178.95000005</v>
      </c>
      <c r="P27" s="16">
        <f t="shared" si="3"/>
        <v>0.78921054244983913</v>
      </c>
      <c r="Q27" s="3">
        <f>SUM(Q13:Q26)</f>
        <v>450087986.17000002</v>
      </c>
      <c r="R27" s="3">
        <f>SUM(R13:R26)</f>
        <v>357995056.54000002</v>
      </c>
      <c r="S27" s="16">
        <f t="shared" si="4"/>
        <v>0.79538905178594099</v>
      </c>
      <c r="T27" s="3">
        <f>SUM(T13:T26)</f>
        <v>1677230817.6499999</v>
      </c>
      <c r="U27" s="3">
        <f>SUM(U13:U26)</f>
        <v>1376192532.3599999</v>
      </c>
      <c r="V27" s="16">
        <f t="shared" si="5"/>
        <v>0.82051469474440586</v>
      </c>
      <c r="W27" s="3">
        <f>SUM(W13:W26)</f>
        <v>348994674.13</v>
      </c>
      <c r="X27" s="3">
        <f>SUM(X13:X26)</f>
        <v>238725395.12999997</v>
      </c>
      <c r="Y27" s="16">
        <f t="shared" si="6"/>
        <v>0.68403735880816086</v>
      </c>
      <c r="Z27" s="3">
        <f>SUM(Z13:Z26)</f>
        <v>1278922491.0199997</v>
      </c>
      <c r="AA27" s="3">
        <f>SUM(AA13:AA26)</f>
        <v>1043223605.7500001</v>
      </c>
      <c r="AB27" s="16">
        <f t="shared" si="7"/>
        <v>0.81570510572378874</v>
      </c>
      <c r="AC27" s="3">
        <f>SUM(AC13:AC26)</f>
        <v>1459927358.8700001</v>
      </c>
      <c r="AD27" s="3">
        <f>SUM(AD13:AD26)</f>
        <v>1007345065.23</v>
      </c>
      <c r="AE27" s="16">
        <f t="shared" si="8"/>
        <v>0.68999670367825439</v>
      </c>
      <c r="AF27" s="3">
        <f>SUM(AF13:AF26)</f>
        <v>411004617.24000001</v>
      </c>
      <c r="AG27" s="3">
        <f>SUM(AG13:AG26)</f>
        <v>330403321.38999999</v>
      </c>
      <c r="AH27" s="16">
        <f t="shared" si="9"/>
        <v>0.80389199422805002</v>
      </c>
      <c r="AI27" s="3">
        <f>SUM(AI13:AI26)</f>
        <v>1670296690.04</v>
      </c>
      <c r="AJ27" s="3">
        <f>SUM(AJ13:AJ26)</f>
        <v>1348775308.29</v>
      </c>
      <c r="AK27" s="16">
        <f t="shared" si="10"/>
        <v>0.80750642465662781</v>
      </c>
      <c r="AL27" s="3">
        <f>SUM(AL13:AL26)</f>
        <v>1883031532.8199999</v>
      </c>
      <c r="AM27" s="3">
        <f>SUM(AM13:AM26)</f>
        <v>1538805023.55</v>
      </c>
      <c r="AN27" s="16">
        <f t="shared" si="11"/>
        <v>0.81719556827893824</v>
      </c>
      <c r="AO27" s="3">
        <f>SUM(AO13:AO26)</f>
        <v>528022779.83000004</v>
      </c>
      <c r="AP27" s="3">
        <f>SUM(AP13:AP26)</f>
        <v>393301321.04000002</v>
      </c>
      <c r="AQ27" s="16">
        <f t="shared" si="12"/>
        <v>0.74485672979227457</v>
      </c>
      <c r="AR27" s="3">
        <f>SUM(AR13:AR26)</f>
        <v>508975644.32999998</v>
      </c>
      <c r="AS27" s="3">
        <f>SUM(AS13:AS26)</f>
        <v>370260034.82999998</v>
      </c>
      <c r="AT27" s="16">
        <f t="shared" si="13"/>
        <v>0.72746120360513322</v>
      </c>
      <c r="AU27" s="3">
        <f>SUM(AU13:AU26)</f>
        <v>433753889.71999997</v>
      </c>
      <c r="AV27" s="3">
        <f>SUM(AV13:AV26)</f>
        <v>339265218.28999996</v>
      </c>
      <c r="AW27" s="16">
        <f t="shared" si="14"/>
        <v>0.78216063609021458</v>
      </c>
      <c r="AX27" s="3">
        <f>SUM(AX13:AX26)</f>
        <v>716288162.49999988</v>
      </c>
      <c r="AY27" s="3">
        <f>SUM(AY13:AY26)</f>
        <v>436331223.71999997</v>
      </c>
      <c r="AZ27" s="16">
        <f t="shared" si="15"/>
        <v>0.60915598855788722</v>
      </c>
      <c r="BA27" s="3">
        <f>SUM(BA13:BA26)</f>
        <v>350025893.18999994</v>
      </c>
      <c r="BB27" s="3">
        <f>SUM(BB13:BB26)</f>
        <v>290653439.35000002</v>
      </c>
      <c r="BC27" s="16">
        <f t="shared" si="16"/>
        <v>0.83037696640410674</v>
      </c>
      <c r="BD27" s="3">
        <f>SUM(BD13:BD26)</f>
        <v>852194769.88</v>
      </c>
      <c r="BE27" s="3">
        <f>SUM(BE13:BE26)</f>
        <v>726344929.79999995</v>
      </c>
      <c r="BF27" s="16">
        <f t="shared" si="17"/>
        <v>0.85232267959386643</v>
      </c>
      <c r="BG27" s="3">
        <f>SUM(BG13:BG26)</f>
        <v>631993041.56000006</v>
      </c>
      <c r="BH27" s="3">
        <f>SUM(BH13:BH26)</f>
        <v>478826439.70999998</v>
      </c>
      <c r="BI27" s="16">
        <f t="shared" si="18"/>
        <v>0.75764511350959429</v>
      </c>
      <c r="BJ27" s="3">
        <f>SUM(BJ13:BJ26)</f>
        <v>384052544.94999999</v>
      </c>
      <c r="BK27" s="3">
        <f>SUM(BK13:BK26)</f>
        <v>276221308.46999997</v>
      </c>
      <c r="BL27" s="16">
        <f t="shared" si="19"/>
        <v>0.71922790800920577</v>
      </c>
      <c r="BM27" s="3">
        <f>SUM(BM13:BM26)</f>
        <v>778976744.44999993</v>
      </c>
      <c r="BN27" s="3">
        <f>SUM(BN13:BN26)</f>
        <v>577162920.19000006</v>
      </c>
      <c r="BO27" s="16">
        <f t="shared" si="20"/>
        <v>0.74092445545021834</v>
      </c>
      <c r="BP27" s="3">
        <f>SUM(BP13:BP26)</f>
        <v>480031611.85000008</v>
      </c>
      <c r="BQ27" s="3">
        <f>SUM(BQ13:BQ26)</f>
        <v>379182911.52999997</v>
      </c>
      <c r="BR27" s="16">
        <f t="shared" si="21"/>
        <v>0.78991237695505512</v>
      </c>
      <c r="BS27" s="3">
        <f>SUM(BS13:BS26)</f>
        <v>487290381.30000007</v>
      </c>
      <c r="BT27" s="3">
        <f>SUM(BT13:BT26)</f>
        <v>366143784.65999997</v>
      </c>
      <c r="BU27" s="16">
        <f t="shared" si="22"/>
        <v>0.7513872604733064</v>
      </c>
      <c r="BV27" s="3">
        <f>SUM(BV13:BV26)</f>
        <v>3944715892.3400002</v>
      </c>
      <c r="BW27" s="3">
        <f>SUM(BW13:BW26)</f>
        <v>3247752618.0400004</v>
      </c>
      <c r="BX27" s="16">
        <f t="shared" si="23"/>
        <v>0.82331724430309683</v>
      </c>
      <c r="BY27" s="3">
        <f>SUM(BY13:BY26)</f>
        <v>11882943484.639999</v>
      </c>
      <c r="BZ27" s="3">
        <f>SUM(BZ13:BZ26)</f>
        <v>9946931717.4700012</v>
      </c>
      <c r="CA27" s="16">
        <f t="shared" si="24"/>
        <v>0.8370764137965897</v>
      </c>
      <c r="CB27" s="3">
        <f>SUM(CB13:CB26)</f>
        <v>37373915232.369995</v>
      </c>
      <c r="CC27" s="3">
        <f>SUM(CC13:CC26)</f>
        <v>29595243599.920006</v>
      </c>
      <c r="CD27" s="19">
        <f t="shared" si="25"/>
        <v>0.7918689657188287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-14305439.589999914</v>
      </c>
      <c r="C28" s="3">
        <f>C12-C27</f>
        <v>45623453.060000062</v>
      </c>
      <c r="D28" s="16"/>
      <c r="E28" s="3">
        <f>E12-E27</f>
        <v>14181275.890000015</v>
      </c>
      <c r="F28" s="3">
        <f>F12-F27</f>
        <v>45154475.149999976</v>
      </c>
      <c r="G28" s="16"/>
      <c r="H28" s="3">
        <f>H12-H27</f>
        <v>7656962.8199996948</v>
      </c>
      <c r="I28" s="3">
        <f>I12-I27</f>
        <v>529299004.6400001</v>
      </c>
      <c r="J28" s="16"/>
      <c r="K28" s="3">
        <f>K12-K27</f>
        <v>-17646951.629999876</v>
      </c>
      <c r="L28" s="3">
        <f>L12-L27</f>
        <v>168513878.31999993</v>
      </c>
      <c r="M28" s="16"/>
      <c r="N28" s="3">
        <f>N12-N27</f>
        <v>33008249.75999999</v>
      </c>
      <c r="O28" s="3">
        <f>O12-O27</f>
        <v>79774009.979999959</v>
      </c>
      <c r="P28" s="16"/>
      <c r="Q28" s="3">
        <f>Q12-Q27</f>
        <v>-1679276.3199999928</v>
      </c>
      <c r="R28" s="3">
        <f>R12-R27</f>
        <v>49170031.939999998</v>
      </c>
      <c r="S28" s="16"/>
      <c r="T28" s="3">
        <f>T12-T27</f>
        <v>-6035934.3999998569</v>
      </c>
      <c r="U28" s="3">
        <f>U12-U27</f>
        <v>119311762.41000009</v>
      </c>
      <c r="V28" s="16"/>
      <c r="W28" s="3">
        <f>W12-W27</f>
        <v>28116647.519999981</v>
      </c>
      <c r="X28" s="3">
        <f>X12-X27</f>
        <v>87554500.120000035</v>
      </c>
      <c r="Y28" s="16"/>
      <c r="Z28" s="3">
        <f>Z12-Z27</f>
        <v>137828961.00000024</v>
      </c>
      <c r="AA28" s="3">
        <f>AA12-AA27</f>
        <v>229752090.38999999</v>
      </c>
      <c r="AB28" s="16"/>
      <c r="AC28" s="3">
        <f>AC12-AC27</f>
        <v>41083620.779999971</v>
      </c>
      <c r="AD28" s="3">
        <f>AD12-AD27</f>
        <v>146487634.00999999</v>
      </c>
      <c r="AE28" s="16"/>
      <c r="AF28" s="3">
        <f>AF12-AF27</f>
        <v>8195000</v>
      </c>
      <c r="AG28" s="3">
        <f>AG12-AG27</f>
        <v>42848408.49000001</v>
      </c>
      <c r="AH28" s="16"/>
      <c r="AI28" s="3">
        <f>AI12-AI27</f>
        <v>123764660.69000006</v>
      </c>
      <c r="AJ28" s="3">
        <f>AJ12-AJ27</f>
        <v>277543160.8900001</v>
      </c>
      <c r="AK28" s="19"/>
      <c r="AL28" s="3">
        <f>AL12-AL27</f>
        <v>119135949.76999998</v>
      </c>
      <c r="AM28" s="3">
        <f>AM12-AM27</f>
        <v>290342341.75999999</v>
      </c>
      <c r="AN28" s="16"/>
      <c r="AO28" s="3">
        <f>AO12-AO27</f>
        <v>112584769.30999994</v>
      </c>
      <c r="AP28" s="3">
        <f>AP12-AP27</f>
        <v>168319227.93000001</v>
      </c>
      <c r="AQ28" s="16"/>
      <c r="AR28" s="3">
        <f>AR12-AR27</f>
        <v>4046911</v>
      </c>
      <c r="AS28" s="3">
        <f>AS12-AS27</f>
        <v>88969902.910000026</v>
      </c>
      <c r="AT28" s="16"/>
      <c r="AU28" s="3">
        <f>AU12-AU27</f>
        <v>10347411.910000026</v>
      </c>
      <c r="AV28" s="3">
        <f>AV12-AV27</f>
        <v>59519423.920000017</v>
      </c>
      <c r="AW28" s="16"/>
      <c r="AX28" s="3">
        <f>AX12-AX27</f>
        <v>58725086.230000138</v>
      </c>
      <c r="AY28" s="3">
        <f>AY12-AY27</f>
        <v>138384370.57999998</v>
      </c>
      <c r="AZ28" s="16"/>
      <c r="BA28" s="3">
        <f>BA12-BA27</f>
        <v>10719611.940000057</v>
      </c>
      <c r="BB28" s="3">
        <f>BB12-BB27</f>
        <v>32894623.879999995</v>
      </c>
      <c r="BC28" s="16"/>
      <c r="BD28" s="3">
        <f>BD12-BD27</f>
        <v>50157204.929999948</v>
      </c>
      <c r="BE28" s="3">
        <f>BE12-BE27</f>
        <v>90251596.580000043</v>
      </c>
      <c r="BF28" s="16"/>
      <c r="BG28" s="3">
        <f>BG12-BG27</f>
        <v>-30948742.820000052</v>
      </c>
      <c r="BH28" s="3">
        <f>BH12-BH27</f>
        <v>50960490</v>
      </c>
      <c r="BI28" s="16"/>
      <c r="BJ28" s="3">
        <f>BJ12-BJ27</f>
        <v>10553825.910000026</v>
      </c>
      <c r="BK28" s="3">
        <f>BK12-BK27</f>
        <v>34658515.780000031</v>
      </c>
      <c r="BL28" s="16"/>
      <c r="BM28" s="3">
        <f>BM12-BM27</f>
        <v>-27804213.279999971</v>
      </c>
      <c r="BN28" s="3">
        <f>BN12-BN27</f>
        <v>107674668.15999997</v>
      </c>
      <c r="BO28" s="16"/>
      <c r="BP28" s="3">
        <f>BP12-BP27</f>
        <v>8858000.8499999046</v>
      </c>
      <c r="BQ28" s="3">
        <f>BQ12-BQ27</f>
        <v>69351032.420000017</v>
      </c>
      <c r="BR28" s="16"/>
      <c r="BS28" s="3">
        <f>BS12-BS27</f>
        <v>-1833488.8000000715</v>
      </c>
      <c r="BT28" s="3">
        <f>BT12-BT27</f>
        <v>74485417.140000045</v>
      </c>
      <c r="BU28" s="16"/>
      <c r="BV28" s="3">
        <f>BV12-BV27</f>
        <v>-135321587.18000031</v>
      </c>
      <c r="BW28" s="3">
        <f>BW12-BW27</f>
        <v>226125569.52999973</v>
      </c>
      <c r="BX28" s="16"/>
      <c r="BY28" s="3">
        <f>BY12-BY27</f>
        <v>345590000</v>
      </c>
      <c r="BZ28" s="3">
        <f>BZ12-BZ27</f>
        <v>1091842715.2699986</v>
      </c>
      <c r="CA28" s="16"/>
      <c r="CB28" s="3">
        <f t="shared" ref="CB28:CC28" si="29">BY28+BV28+BS28+BP28+BM28+BJ28+BG28+BD28+BA28+AX28+AU28+AR28+AO28+AL28+AI28+AF28+AC28+Z28+W28+T28+Q28+N28+K28+H28+E28+B28</f>
        <v>888978516.28999984</v>
      </c>
      <c r="CC28" s="3">
        <f t="shared" si="29"/>
        <v>4344812305.2599993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75" hidden="1" x14ac:dyDescent="0.25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5" hidden="1" thickBot="1" x14ac:dyDescent="0.3">
      <c r="A31" s="7" t="s">
        <v>47</v>
      </c>
      <c r="B31" s="36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7"/>
      <c r="AG31" s="37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2.25" hidden="1" thickBot="1" x14ac:dyDescent="0.3">
      <c r="A32" s="7" t="s">
        <v>48</v>
      </c>
      <c r="B32" s="36">
        <f>(B31+B30)/B27*100</f>
        <v>0</v>
      </c>
      <c r="C32" s="24">
        <f>(C31+C30)/C27*100</f>
        <v>0</v>
      </c>
      <c r="D32" s="12"/>
      <c r="E32" s="24">
        <f>(E31+E30)/E27*100</f>
        <v>0</v>
      </c>
      <c r="F32" s="24">
        <f>(F31+F30)/F27*100</f>
        <v>0</v>
      </c>
      <c r="G32" s="12"/>
      <c r="H32" s="24">
        <f>(H31+H30)/H27*100</f>
        <v>0</v>
      </c>
      <c r="I32" s="24">
        <f>(I31+I30)/I27*100</f>
        <v>0</v>
      </c>
      <c r="J32" s="12"/>
      <c r="K32" s="24">
        <f>(K31+K30)/K27*100</f>
        <v>0</v>
      </c>
      <c r="L32" s="24">
        <f>(L31+L30)/L27*100</f>
        <v>0</v>
      </c>
      <c r="M32" s="12"/>
      <c r="N32" s="24">
        <f>(N31+N30)/N27*100</f>
        <v>0</v>
      </c>
      <c r="O32" s="24">
        <f>(O31+O30)/O27*100</f>
        <v>0</v>
      </c>
      <c r="P32" s="12"/>
      <c r="Q32" s="24">
        <f>(Q31+Q30)/Q27*100</f>
        <v>0</v>
      </c>
      <c r="R32" s="24">
        <f>(R31+R30)/R27*100</f>
        <v>0</v>
      </c>
      <c r="S32" s="12"/>
      <c r="T32" s="24">
        <f>(T31+T30)/T27*100</f>
        <v>0</v>
      </c>
      <c r="U32" s="24">
        <f>(U31+U30)/U27*100</f>
        <v>0</v>
      </c>
      <c r="V32" s="12"/>
      <c r="W32" s="24">
        <f>(W31+W30)/W27*100</f>
        <v>0</v>
      </c>
      <c r="X32" s="24">
        <f>(X31+X30)/X27*100</f>
        <v>0</v>
      </c>
      <c r="Y32" s="12"/>
      <c r="Z32" s="24">
        <f>(Z31+Z30)/Z27*100</f>
        <v>0</v>
      </c>
      <c r="AA32" s="24">
        <f>(AA31+AA30)/AA27*100</f>
        <v>0</v>
      </c>
      <c r="AB32" s="12"/>
      <c r="AC32" s="24">
        <f>(AC31+AC30)/AC27*100</f>
        <v>0</v>
      </c>
      <c r="AD32" s="24">
        <f>(AD31+AD30)/AD27*100</f>
        <v>0</v>
      </c>
      <c r="AE32" s="12"/>
      <c r="AF32" s="24">
        <f>(AF31+AF30)/AF27*100</f>
        <v>0</v>
      </c>
      <c r="AG32" s="24">
        <f>(AG31+AG30)/AG27*100</f>
        <v>0</v>
      </c>
      <c r="AH32" s="12"/>
      <c r="AI32" s="24">
        <f>(AI31+AI30)/AI27*100</f>
        <v>0</v>
      </c>
      <c r="AJ32" s="24">
        <f>(AJ31+AJ30)/AJ27*100</f>
        <v>0</v>
      </c>
      <c r="AK32" s="11"/>
      <c r="AL32" s="24">
        <f>(AL31+AL30)/AL27*100</f>
        <v>0</v>
      </c>
      <c r="AM32" s="24">
        <f>(AM31+AM30)/AM27*100</f>
        <v>0</v>
      </c>
      <c r="AN32" s="12"/>
      <c r="AO32" s="24">
        <f>(AO31+AO30)/AO27*100</f>
        <v>0</v>
      </c>
      <c r="AP32" s="24">
        <f>(AP31+AP30)/AP27*100</f>
        <v>0</v>
      </c>
      <c r="AQ32" s="12"/>
      <c r="AR32" s="24">
        <f>(AR31+AR30)/AR27*100</f>
        <v>0</v>
      </c>
      <c r="AS32" s="24">
        <f>(AS31+AS30)/AS27*100</f>
        <v>0</v>
      </c>
      <c r="AT32" s="12"/>
      <c r="AU32" s="24">
        <f>(AU31+AU30)/AU27*100</f>
        <v>0</v>
      </c>
      <c r="AV32" s="24">
        <f>(AV31+AV30)/AV27*100</f>
        <v>0</v>
      </c>
      <c r="AW32" s="12"/>
      <c r="AX32" s="24">
        <f>(AX31+AX30)/AX27*100</f>
        <v>0</v>
      </c>
      <c r="AY32" s="24">
        <f>(AY31+AY30)/AY27*100</f>
        <v>0</v>
      </c>
      <c r="AZ32" s="12"/>
      <c r="BA32" s="24">
        <f>(BA31+BA30)/BA27*100</f>
        <v>0</v>
      </c>
      <c r="BB32" s="24">
        <f>(BB31+BB30)/BB27*100</f>
        <v>0</v>
      </c>
      <c r="BC32" s="12"/>
      <c r="BD32" s="24">
        <f>(BD31+BD30)/BD27*100</f>
        <v>0</v>
      </c>
      <c r="BE32" s="24">
        <f>(BE31+BE30)/BE27*100</f>
        <v>0</v>
      </c>
      <c r="BF32" s="12" t="e">
        <f>SUM(BE32/BD32)</f>
        <v>#DIV/0!</v>
      </c>
      <c r="BG32" s="24">
        <f>(BG31+BG30)/BG27*100</f>
        <v>0</v>
      </c>
      <c r="BH32" s="24">
        <f>(BH31+BH30)/BH27*100</f>
        <v>0</v>
      </c>
      <c r="BI32" s="12"/>
      <c r="BJ32" s="24">
        <f>(BJ31+BJ30)/BJ27*100</f>
        <v>0</v>
      </c>
      <c r="BK32" s="24">
        <f>(BK31+BK30)/BK27*100</f>
        <v>0</v>
      </c>
      <c r="BL32" s="12"/>
      <c r="BM32" s="24">
        <f>(BM31+BM30)/BM27*100</f>
        <v>0</v>
      </c>
      <c r="BN32" s="24">
        <f>(BN31+BN30)/BN27*100</f>
        <v>0</v>
      </c>
      <c r="BO32" s="12"/>
      <c r="BP32" s="24">
        <f>(BP31+BP30)/BP27*100</f>
        <v>0</v>
      </c>
      <c r="BQ32" s="24">
        <f>(BQ31+BQ30)/BQ27*100</f>
        <v>0</v>
      </c>
      <c r="BR32" s="12"/>
      <c r="BS32" s="37">
        <f>(BS31+BS30)/BS27*100</f>
        <v>0</v>
      </c>
      <c r="BT32" s="37">
        <f>(BT31+BT30)/BT27*100</f>
        <v>0</v>
      </c>
      <c r="BU32" s="12"/>
      <c r="BV32" s="24">
        <f>(BV31+BV30)/BV27*100</f>
        <v>0</v>
      </c>
      <c r="BW32" s="24">
        <f>(BW31+BW30)/BW27*100</f>
        <v>0</v>
      </c>
      <c r="BX32" s="12"/>
      <c r="BY32" s="24">
        <f>(BY31+BY30)/BY27*100</f>
        <v>0</v>
      </c>
      <c r="BZ32" s="24">
        <f>(BZ31+BZ30)/BZ27*100</f>
        <v>0</v>
      </c>
      <c r="CA32" s="12"/>
      <c r="CB32" s="3">
        <f>(CB31+CB30)/CB27*100</f>
        <v>0</v>
      </c>
      <c r="CC32" s="3">
        <f>(CC31+CC30)/CC27*100</f>
        <v>0</v>
      </c>
      <c r="CD32" s="19"/>
      <c r="CF32" s="27"/>
      <c r="CG32" s="27"/>
      <c r="CH32" s="23"/>
      <c r="CI32" s="23"/>
    </row>
    <row r="33" spans="1:87" ht="15.75" hidden="1" x14ac:dyDescent="0.25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">
      <c r="R34" s="33"/>
      <c r="S34" s="38"/>
      <c r="T34" s="33"/>
      <c r="AY34" s="33"/>
      <c r="AZ34" s="15"/>
      <c r="BE34" s="33"/>
      <c r="BF34" s="15"/>
      <c r="BG34" s="33"/>
      <c r="CF34" s="23"/>
      <c r="CG34" s="23"/>
      <c r="CH34" s="23"/>
      <c r="CI34" s="23"/>
    </row>
    <row r="35" spans="1:87" x14ac:dyDescent="0.2">
      <c r="B35" s="40"/>
      <c r="C35" s="40"/>
      <c r="E35" s="40"/>
      <c r="F35" s="40"/>
      <c r="H35" s="40"/>
      <c r="I35" s="40"/>
      <c r="K35" s="40"/>
      <c r="L35" s="40"/>
      <c r="N35" s="40"/>
      <c r="O35" s="40"/>
      <c r="Q35" s="40"/>
      <c r="R35" s="40"/>
      <c r="T35" s="40"/>
      <c r="U35" s="40"/>
      <c r="W35" s="40"/>
      <c r="X35" s="40"/>
      <c r="Z35" s="40"/>
      <c r="AA35" s="40"/>
      <c r="AC35" s="40"/>
      <c r="AD35" s="40"/>
      <c r="AF35" s="40"/>
      <c r="AG35" s="40"/>
      <c r="AI35" s="40"/>
      <c r="AJ35" s="40"/>
      <c r="AL35" s="40"/>
      <c r="AM35" s="40"/>
      <c r="AO35" s="40"/>
      <c r="AP35" s="40"/>
      <c r="AR35" s="40"/>
      <c r="AS35" s="40"/>
      <c r="AU35" s="40"/>
      <c r="AV35" s="40"/>
      <c r="AX35" s="40"/>
      <c r="AY35" s="40"/>
      <c r="AZ35" s="33"/>
      <c r="BA35" s="40"/>
      <c r="BB35" s="40"/>
      <c r="BD35" s="40"/>
      <c r="BE35" s="41"/>
      <c r="BF35" s="15"/>
      <c r="BG35" s="41"/>
      <c r="BH35" s="40"/>
      <c r="BJ35" s="40"/>
      <c r="BK35" s="40"/>
      <c r="BM35" s="40"/>
      <c r="BN35" s="40"/>
      <c r="BP35" s="40"/>
      <c r="BQ35" s="40"/>
      <c r="BS35" s="40"/>
      <c r="BT35" s="40"/>
      <c r="BV35" s="40"/>
      <c r="BW35" s="40"/>
      <c r="BY35" s="40"/>
      <c r="BZ35" s="40"/>
      <c r="CB35" s="40"/>
      <c r="CC35" s="40"/>
      <c r="CF35" s="23"/>
      <c r="CG35" s="23"/>
      <c r="CH35" s="23"/>
      <c r="CI35" s="23"/>
    </row>
    <row r="36" spans="1:87" x14ac:dyDescent="0.2">
      <c r="BE36" s="33"/>
      <c r="BF36" s="15"/>
      <c r="BG36" s="33"/>
      <c r="CF36" s="23"/>
      <c r="CG36" s="23"/>
      <c r="CH36" s="23"/>
      <c r="CI36" s="23"/>
    </row>
    <row r="37" spans="1:87" x14ac:dyDescent="0.2">
      <c r="BD37" s="40"/>
      <c r="BE37" s="41"/>
      <c r="BF37" s="15"/>
      <c r="BG37" s="33"/>
    </row>
    <row r="38" spans="1:87" x14ac:dyDescent="0.2">
      <c r="BE38" s="33"/>
      <c r="BF38" s="33"/>
      <c r="BG38" s="33"/>
    </row>
    <row r="39" spans="1:87" x14ac:dyDescent="0.2">
      <c r="BE39" s="33"/>
      <c r="BF39" s="33"/>
      <c r="BG39" s="33"/>
    </row>
  </sheetData>
  <mergeCells count="110"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A9" activePane="bottomRight" state="frozen"/>
      <selection pane="topRight" activeCell="B1" sqref="B1"/>
      <selection pane="bottomLeft" activeCell="A5" sqref="A5"/>
      <selection pane="bottomRight" activeCell="BM12" sqref="BM12:BN12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8.71093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39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 x14ac:dyDescent="0.3">
      <c r="A2" s="20"/>
      <c r="B2" s="52" t="s">
        <v>81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 t="s">
        <v>0</v>
      </c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</row>
    <row r="3" spans="1:87" ht="15.75" x14ac:dyDescent="0.25">
      <c r="A3" s="53"/>
      <c r="B3" s="48" t="s">
        <v>1</v>
      </c>
      <c r="C3" s="49"/>
      <c r="D3" s="49"/>
      <c r="E3" s="48" t="s">
        <v>2</v>
      </c>
      <c r="F3" s="49"/>
      <c r="G3" s="49"/>
      <c r="H3" s="48" t="s">
        <v>3</v>
      </c>
      <c r="I3" s="49"/>
      <c r="J3" s="49"/>
      <c r="K3" s="48" t="s">
        <v>4</v>
      </c>
      <c r="L3" s="49"/>
      <c r="M3" s="49"/>
      <c r="N3" s="48" t="s">
        <v>5</v>
      </c>
      <c r="O3" s="49"/>
      <c r="P3" s="49"/>
      <c r="Q3" s="48" t="s">
        <v>6</v>
      </c>
      <c r="R3" s="49"/>
      <c r="S3" s="49"/>
      <c r="T3" s="48" t="s">
        <v>7</v>
      </c>
      <c r="U3" s="49"/>
      <c r="V3" s="49"/>
      <c r="W3" s="48" t="s">
        <v>8</v>
      </c>
      <c r="X3" s="49"/>
      <c r="Y3" s="49"/>
      <c r="Z3" s="48" t="s">
        <v>49</v>
      </c>
      <c r="AA3" s="49"/>
      <c r="AB3" s="49"/>
      <c r="AC3" s="48" t="s">
        <v>9</v>
      </c>
      <c r="AD3" s="49"/>
      <c r="AE3" s="49"/>
      <c r="AF3" s="48" t="s">
        <v>10</v>
      </c>
      <c r="AG3" s="49"/>
      <c r="AH3" s="49"/>
      <c r="AI3" s="48" t="s">
        <v>51</v>
      </c>
      <c r="AJ3" s="49"/>
      <c r="AK3" s="49"/>
      <c r="AL3" s="48" t="s">
        <v>11</v>
      </c>
      <c r="AM3" s="49"/>
      <c r="AN3" s="49"/>
      <c r="AO3" s="48" t="s">
        <v>12</v>
      </c>
      <c r="AP3" s="49"/>
      <c r="AQ3" s="49"/>
      <c r="AR3" s="48" t="s">
        <v>13</v>
      </c>
      <c r="AS3" s="49"/>
      <c r="AT3" s="49"/>
      <c r="AU3" s="48" t="s">
        <v>14</v>
      </c>
      <c r="AV3" s="49"/>
      <c r="AW3" s="49"/>
      <c r="AX3" s="48" t="s">
        <v>15</v>
      </c>
      <c r="AY3" s="49"/>
      <c r="AZ3" s="49"/>
      <c r="BA3" s="48" t="s">
        <v>16</v>
      </c>
      <c r="BB3" s="49"/>
      <c r="BC3" s="49"/>
      <c r="BD3" s="48" t="s">
        <v>17</v>
      </c>
      <c r="BE3" s="49"/>
      <c r="BF3" s="49"/>
      <c r="BG3" s="48" t="s">
        <v>18</v>
      </c>
      <c r="BH3" s="49"/>
      <c r="BI3" s="49"/>
      <c r="BJ3" s="48" t="s">
        <v>19</v>
      </c>
      <c r="BK3" s="49"/>
      <c r="BL3" s="49"/>
      <c r="BM3" s="48" t="s">
        <v>20</v>
      </c>
      <c r="BN3" s="49"/>
      <c r="BO3" s="49"/>
      <c r="BP3" s="48" t="s">
        <v>21</v>
      </c>
      <c r="BQ3" s="49"/>
      <c r="BR3" s="49"/>
      <c r="BS3" s="48" t="s">
        <v>22</v>
      </c>
      <c r="BT3" s="49"/>
      <c r="BU3" s="49"/>
      <c r="BV3" s="48" t="s">
        <v>23</v>
      </c>
      <c r="BW3" s="49"/>
      <c r="BX3" s="49"/>
      <c r="BY3" s="48" t="s">
        <v>24</v>
      </c>
      <c r="BZ3" s="49"/>
      <c r="CA3" s="49"/>
      <c r="CB3" s="48" t="s">
        <v>25</v>
      </c>
      <c r="CC3" s="49"/>
      <c r="CD3" s="49"/>
    </row>
    <row r="4" spans="1:87" ht="13.15" customHeight="1" x14ac:dyDescent="0.2">
      <c r="A4" s="49"/>
      <c r="B4" s="48" t="s">
        <v>26</v>
      </c>
      <c r="C4" s="48" t="s">
        <v>67</v>
      </c>
      <c r="D4" s="50" t="s">
        <v>27</v>
      </c>
      <c r="E4" s="48" t="s">
        <v>26</v>
      </c>
      <c r="F4" s="48" t="s">
        <v>67</v>
      </c>
      <c r="G4" s="50" t="s">
        <v>27</v>
      </c>
      <c r="H4" s="48" t="s">
        <v>26</v>
      </c>
      <c r="I4" s="48" t="s">
        <v>67</v>
      </c>
      <c r="J4" s="50" t="s">
        <v>27</v>
      </c>
      <c r="K4" s="48" t="s">
        <v>26</v>
      </c>
      <c r="L4" s="48" t="s">
        <v>67</v>
      </c>
      <c r="M4" s="50" t="s">
        <v>27</v>
      </c>
      <c r="N4" s="48" t="s">
        <v>26</v>
      </c>
      <c r="O4" s="48" t="s">
        <v>67</v>
      </c>
      <c r="P4" s="50" t="s">
        <v>27</v>
      </c>
      <c r="Q4" s="48" t="s">
        <v>26</v>
      </c>
      <c r="R4" s="48" t="s">
        <v>67</v>
      </c>
      <c r="S4" s="50" t="s">
        <v>27</v>
      </c>
      <c r="T4" s="48" t="s">
        <v>26</v>
      </c>
      <c r="U4" s="48" t="s">
        <v>67</v>
      </c>
      <c r="V4" s="50" t="s">
        <v>27</v>
      </c>
      <c r="W4" s="48" t="s">
        <v>26</v>
      </c>
      <c r="X4" s="48" t="s">
        <v>67</v>
      </c>
      <c r="Y4" s="50" t="s">
        <v>27</v>
      </c>
      <c r="Z4" s="48" t="s">
        <v>26</v>
      </c>
      <c r="AA4" s="48" t="s">
        <v>67</v>
      </c>
      <c r="AB4" s="50" t="s">
        <v>27</v>
      </c>
      <c r="AC4" s="48" t="s">
        <v>26</v>
      </c>
      <c r="AD4" s="48" t="s">
        <v>67</v>
      </c>
      <c r="AE4" s="50" t="s">
        <v>27</v>
      </c>
      <c r="AF4" s="48" t="s">
        <v>26</v>
      </c>
      <c r="AG4" s="48" t="s">
        <v>67</v>
      </c>
      <c r="AH4" s="50" t="s">
        <v>27</v>
      </c>
      <c r="AI4" s="48" t="s">
        <v>26</v>
      </c>
      <c r="AJ4" s="48" t="s">
        <v>67</v>
      </c>
      <c r="AK4" s="50" t="s">
        <v>27</v>
      </c>
      <c r="AL4" s="48" t="s">
        <v>26</v>
      </c>
      <c r="AM4" s="48" t="s">
        <v>67</v>
      </c>
      <c r="AN4" s="50" t="s">
        <v>27</v>
      </c>
      <c r="AO4" s="48" t="s">
        <v>26</v>
      </c>
      <c r="AP4" s="48" t="s">
        <v>67</v>
      </c>
      <c r="AQ4" s="50" t="s">
        <v>27</v>
      </c>
      <c r="AR4" s="48" t="s">
        <v>26</v>
      </c>
      <c r="AS4" s="48" t="s">
        <v>67</v>
      </c>
      <c r="AT4" s="50" t="s">
        <v>27</v>
      </c>
      <c r="AU4" s="48" t="s">
        <v>26</v>
      </c>
      <c r="AV4" s="48" t="s">
        <v>67</v>
      </c>
      <c r="AW4" s="50" t="s">
        <v>27</v>
      </c>
      <c r="AX4" s="48" t="s">
        <v>26</v>
      </c>
      <c r="AY4" s="48" t="s">
        <v>67</v>
      </c>
      <c r="AZ4" s="50" t="s">
        <v>27</v>
      </c>
      <c r="BA4" s="48" t="s">
        <v>26</v>
      </c>
      <c r="BB4" s="48" t="s">
        <v>67</v>
      </c>
      <c r="BC4" s="50" t="s">
        <v>27</v>
      </c>
      <c r="BD4" s="48" t="s">
        <v>26</v>
      </c>
      <c r="BE4" s="48" t="s">
        <v>67</v>
      </c>
      <c r="BF4" s="50" t="s">
        <v>27</v>
      </c>
      <c r="BG4" s="48" t="s">
        <v>26</v>
      </c>
      <c r="BH4" s="48" t="s">
        <v>67</v>
      </c>
      <c r="BI4" s="50" t="s">
        <v>27</v>
      </c>
      <c r="BJ4" s="48" t="s">
        <v>26</v>
      </c>
      <c r="BK4" s="48" t="s">
        <v>67</v>
      </c>
      <c r="BL4" s="50" t="s">
        <v>27</v>
      </c>
      <c r="BM4" s="48" t="s">
        <v>26</v>
      </c>
      <c r="BN4" s="48" t="s">
        <v>67</v>
      </c>
      <c r="BO4" s="50" t="s">
        <v>27</v>
      </c>
      <c r="BP4" s="48" t="s">
        <v>26</v>
      </c>
      <c r="BQ4" s="48" t="s">
        <v>67</v>
      </c>
      <c r="BR4" s="50" t="s">
        <v>27</v>
      </c>
      <c r="BS4" s="48" t="s">
        <v>26</v>
      </c>
      <c r="BT4" s="48" t="s">
        <v>67</v>
      </c>
      <c r="BU4" s="50" t="s">
        <v>27</v>
      </c>
      <c r="BV4" s="48" t="s">
        <v>26</v>
      </c>
      <c r="BW4" s="48" t="s">
        <v>67</v>
      </c>
      <c r="BX4" s="50" t="s">
        <v>27</v>
      </c>
      <c r="BY4" s="48" t="s">
        <v>26</v>
      </c>
      <c r="BZ4" s="48" t="s">
        <v>67</v>
      </c>
      <c r="CA4" s="50" t="s">
        <v>27</v>
      </c>
      <c r="CB4" s="48" t="s">
        <v>26</v>
      </c>
      <c r="CC4" s="48" t="s">
        <v>67</v>
      </c>
      <c r="CD4" s="50" t="s">
        <v>27</v>
      </c>
    </row>
    <row r="5" spans="1:87" ht="18" customHeight="1" x14ac:dyDescent="0.2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51"/>
      <c r="CF5" s="23"/>
      <c r="CG5" s="23"/>
      <c r="CH5" s="23"/>
      <c r="CI5" s="23"/>
    </row>
    <row r="6" spans="1:87" ht="15.75" x14ac:dyDescent="0.2">
      <c r="A6" s="5" t="s">
        <v>28</v>
      </c>
      <c r="B6" s="24"/>
      <c r="C6" s="24"/>
      <c r="D6" s="25">
        <f>IF(B6&gt;0,C6/B6,0)</f>
        <v>0</v>
      </c>
      <c r="E6" s="26"/>
      <c r="F6" s="26"/>
      <c r="G6" s="25">
        <f t="shared" ref="G6:G27" si="0">IF(E6&gt;0,F6/E6,0)</f>
        <v>0</v>
      </c>
      <c r="H6" s="26"/>
      <c r="I6" s="26"/>
      <c r="J6" s="25">
        <f t="shared" ref="J6:J27" si="1">IF(H6&gt;0,I6/H6,0)</f>
        <v>0</v>
      </c>
      <c r="K6" s="26"/>
      <c r="L6" s="26"/>
      <c r="M6" s="25">
        <f t="shared" ref="M6:M27" si="2">IF(K6&gt;0,L6/K6,0)</f>
        <v>0</v>
      </c>
      <c r="N6" s="26"/>
      <c r="O6" s="26"/>
      <c r="P6" s="25">
        <f t="shared" ref="P6:P27" si="3">IF(N6&gt;0,O6/N6,0)</f>
        <v>0</v>
      </c>
      <c r="Q6" s="26"/>
      <c r="R6" s="26"/>
      <c r="S6" s="25">
        <f t="shared" ref="S6:S27" si="4">IF(Q6&gt;0,R6/Q6,0)</f>
        <v>0</v>
      </c>
      <c r="T6" s="26"/>
      <c r="U6" s="26"/>
      <c r="V6" s="25">
        <f t="shared" ref="V6:V27" si="5">IF(T6&gt;0,U6/T6,0)</f>
        <v>0</v>
      </c>
      <c r="W6" s="26"/>
      <c r="X6" s="26"/>
      <c r="Y6" s="25">
        <f t="shared" ref="Y6:Y27" si="6">IF(W6&gt;0,X6/W6,0)</f>
        <v>0</v>
      </c>
      <c r="Z6" s="26"/>
      <c r="AA6" s="26"/>
      <c r="AB6" s="25">
        <f t="shared" ref="AB6:AB27" si="7">IF(Z6&gt;0,AA6/Z6,0)</f>
        <v>0</v>
      </c>
      <c r="AC6" s="26"/>
      <c r="AD6" s="26"/>
      <c r="AE6" s="25">
        <f t="shared" ref="AE6:AE27" si="8">IF(AC6&gt;0,AD6/AC6,0)</f>
        <v>0</v>
      </c>
      <c r="AF6" s="26"/>
      <c r="AG6" s="26"/>
      <c r="AH6" s="25">
        <f t="shared" ref="AH6:AH27" si="9">IF(AF6&gt;0,AG6/AF6,0)</f>
        <v>0</v>
      </c>
      <c r="AI6" s="26"/>
      <c r="AJ6" s="26"/>
      <c r="AK6" s="11">
        <f t="shared" ref="AK6:AK27" si="10">IF(AI6&gt;0,AJ6/AI6,0)</f>
        <v>0</v>
      </c>
      <c r="AL6" s="26"/>
      <c r="AM6" s="26"/>
      <c r="AN6" s="12">
        <f t="shared" ref="AN6:AN27" si="11">IF(AL6&gt;0,AM6/AL6,0)</f>
        <v>0</v>
      </c>
      <c r="AO6" s="26"/>
      <c r="AP6" s="26"/>
      <c r="AQ6" s="12">
        <f t="shared" ref="AQ6:AQ27" si="12">IF(AO6&gt;0,AP6/AO6,0)</f>
        <v>0</v>
      </c>
      <c r="AR6" s="26"/>
      <c r="AS6" s="26"/>
      <c r="AT6" s="12">
        <f t="shared" ref="AT6:AT27" si="13">IF(AR6&gt;0,AS6/AR6,0)</f>
        <v>0</v>
      </c>
      <c r="AU6" s="26"/>
      <c r="AV6" s="26"/>
      <c r="AW6" s="12">
        <f t="shared" ref="AW6:AW27" si="14">IF(AU6&gt;0,AV6/AU6,0)</f>
        <v>0</v>
      </c>
      <c r="AX6" s="26"/>
      <c r="AY6" s="26"/>
      <c r="AZ6" s="12">
        <f t="shared" ref="AZ6:AZ27" si="15">IF(AX6&gt;0,AY6/AX6,0)</f>
        <v>0</v>
      </c>
      <c r="BA6" s="26"/>
      <c r="BB6" s="26"/>
      <c r="BC6" s="12">
        <f t="shared" ref="BC6:BC27" si="16">IF(BA6&gt;0,BB6/BA6,0)</f>
        <v>0</v>
      </c>
      <c r="BD6" s="26"/>
      <c r="BE6" s="26"/>
      <c r="BF6" s="12">
        <f t="shared" ref="BF6:BF27" si="17">IF(BD6&gt;0,BE6/BD6,0)</f>
        <v>0</v>
      </c>
      <c r="BG6" s="26"/>
      <c r="BH6" s="26"/>
      <c r="BI6" s="12">
        <f t="shared" ref="BI6:BI27" si="18">IF(BG6&gt;0,BH6/BG6,0)</f>
        <v>0</v>
      </c>
      <c r="BJ6" s="26"/>
      <c r="BK6" s="26"/>
      <c r="BL6" s="12">
        <f t="shared" ref="BL6:BL27" si="19">IF(BJ6&gt;0,BK6/BJ6,0)</f>
        <v>0</v>
      </c>
      <c r="BM6" s="26"/>
      <c r="BN6" s="26"/>
      <c r="BO6" s="12">
        <f t="shared" ref="BO6:BO27" si="20">IF(BM6&gt;0,BN6/BM6,0)</f>
        <v>0</v>
      </c>
      <c r="BP6" s="26"/>
      <c r="BQ6" s="26"/>
      <c r="BR6" s="12">
        <f t="shared" ref="BR6:BR27" si="21">IF(BP6&gt;0,BQ6/BP6,0)</f>
        <v>0</v>
      </c>
      <c r="BS6" s="26"/>
      <c r="BT6" s="26"/>
      <c r="BU6" s="12">
        <f t="shared" ref="BU6:BU27" si="22">IF(BS6&gt;0,BT6/BS6,0)</f>
        <v>0</v>
      </c>
      <c r="BV6" s="26"/>
      <c r="BW6" s="26"/>
      <c r="BX6" s="25">
        <f t="shared" ref="BX6:BX27" si="23">IF(BV6&gt;0,BW6/BV6,0)</f>
        <v>0</v>
      </c>
      <c r="BY6" s="24"/>
      <c r="BZ6" s="24"/>
      <c r="CA6" s="12">
        <f t="shared" ref="CA6:CA27" si="24">IF(BY6&gt;0,BZ6/BY6,0)</f>
        <v>0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>
        <f t="shared" ref="CD6:CD27" si="25">IF(CB6&gt;0,CC6/CB6,0)</f>
        <v>0</v>
      </c>
      <c r="CF6" s="27"/>
      <c r="CG6" s="27"/>
      <c r="CH6" s="23"/>
      <c r="CI6" s="23"/>
    </row>
    <row r="7" spans="1:87" ht="31.5" x14ac:dyDescent="0.2">
      <c r="A7" s="5" t="s">
        <v>29</v>
      </c>
      <c r="B7" s="24"/>
      <c r="C7" s="24"/>
      <c r="D7" s="25">
        <f t="shared" ref="D7:D27" si="26">IF(B7&gt;0,C7/B7,0)</f>
        <v>0</v>
      </c>
      <c r="E7" s="26"/>
      <c r="F7" s="26"/>
      <c r="G7" s="25">
        <f t="shared" si="0"/>
        <v>0</v>
      </c>
      <c r="H7" s="26"/>
      <c r="I7" s="26"/>
      <c r="J7" s="25">
        <f t="shared" si="1"/>
        <v>0</v>
      </c>
      <c r="K7" s="26"/>
      <c r="L7" s="26"/>
      <c r="M7" s="25">
        <f t="shared" si="2"/>
        <v>0</v>
      </c>
      <c r="N7" s="26"/>
      <c r="O7" s="26"/>
      <c r="P7" s="25">
        <f t="shared" si="3"/>
        <v>0</v>
      </c>
      <c r="Q7" s="26"/>
      <c r="R7" s="26"/>
      <c r="S7" s="25">
        <f t="shared" si="4"/>
        <v>0</v>
      </c>
      <c r="T7" s="26"/>
      <c r="U7" s="26"/>
      <c r="V7" s="25">
        <f t="shared" si="5"/>
        <v>0</v>
      </c>
      <c r="W7" s="26"/>
      <c r="X7" s="26"/>
      <c r="Y7" s="25">
        <f t="shared" si="6"/>
        <v>0</v>
      </c>
      <c r="Z7" s="26"/>
      <c r="AA7" s="26"/>
      <c r="AB7" s="25">
        <f t="shared" si="7"/>
        <v>0</v>
      </c>
      <c r="AC7" s="26"/>
      <c r="AD7" s="26"/>
      <c r="AE7" s="25">
        <f t="shared" si="8"/>
        <v>0</v>
      </c>
      <c r="AF7" s="26"/>
      <c r="AG7" s="26"/>
      <c r="AH7" s="25">
        <f t="shared" si="9"/>
        <v>0</v>
      </c>
      <c r="AI7" s="26"/>
      <c r="AJ7" s="26"/>
      <c r="AK7" s="11">
        <f t="shared" si="10"/>
        <v>0</v>
      </c>
      <c r="AL7" s="26"/>
      <c r="AM7" s="26"/>
      <c r="AN7" s="12">
        <f t="shared" si="11"/>
        <v>0</v>
      </c>
      <c r="AO7" s="26"/>
      <c r="AP7" s="26"/>
      <c r="AQ7" s="12">
        <f t="shared" si="12"/>
        <v>0</v>
      </c>
      <c r="AR7" s="26"/>
      <c r="AS7" s="26"/>
      <c r="AT7" s="12">
        <f t="shared" si="13"/>
        <v>0</v>
      </c>
      <c r="AU7" s="26"/>
      <c r="AV7" s="26"/>
      <c r="AW7" s="12">
        <f t="shared" si="14"/>
        <v>0</v>
      </c>
      <c r="AX7" s="26"/>
      <c r="AY7" s="26"/>
      <c r="AZ7" s="12">
        <f t="shared" si="15"/>
        <v>0</v>
      </c>
      <c r="BA7" s="26"/>
      <c r="BB7" s="26"/>
      <c r="BC7" s="12">
        <f t="shared" si="16"/>
        <v>0</v>
      </c>
      <c r="BD7" s="26"/>
      <c r="BE7" s="26"/>
      <c r="BF7" s="12">
        <f t="shared" si="17"/>
        <v>0</v>
      </c>
      <c r="BG7" s="26"/>
      <c r="BH7" s="26"/>
      <c r="BI7" s="25">
        <f t="shared" si="18"/>
        <v>0</v>
      </c>
      <c r="BJ7" s="26"/>
      <c r="BK7" s="26"/>
      <c r="BL7" s="12">
        <f t="shared" si="19"/>
        <v>0</v>
      </c>
      <c r="BM7" s="26"/>
      <c r="BN7" s="26"/>
      <c r="BO7" s="25">
        <f t="shared" si="20"/>
        <v>0</v>
      </c>
      <c r="BP7" s="26"/>
      <c r="BQ7" s="26"/>
      <c r="BR7" s="12">
        <f t="shared" si="21"/>
        <v>0</v>
      </c>
      <c r="BS7" s="26"/>
      <c r="BT7" s="26"/>
      <c r="BU7" s="12">
        <f t="shared" si="22"/>
        <v>0</v>
      </c>
      <c r="BV7" s="26"/>
      <c r="BW7" s="26"/>
      <c r="BX7" s="25">
        <f t="shared" si="23"/>
        <v>0</v>
      </c>
      <c r="BY7" s="24"/>
      <c r="BZ7" s="24"/>
      <c r="CA7" s="12">
        <f t="shared" si="24"/>
        <v>0</v>
      </c>
      <c r="CB7" s="3">
        <f>B7+E7+H7+K7+N7+Q7+T7+W7+Z7+AC7+AF7+AI7+AL7+AO7+AR7+AU7+AX7+BA7+BD7+BG7+BJ7+BM7+BP7+BS7+BV7+BY7</f>
        <v>0</v>
      </c>
      <c r="CC7" s="3">
        <f t="shared" ref="CC7:CC12" si="27">BZ7+BW7+BT7+BQ7+BN7+BK7+BH7+BE7+BB7+AY7+AV7+AS7+AP7+AM7+AJ7+AG7+AD7+AA7+X7+U7+R7+O7+L7+I7+F7+C7</f>
        <v>0</v>
      </c>
      <c r="CD7" s="19">
        <f t="shared" si="25"/>
        <v>0</v>
      </c>
      <c r="CF7" s="27"/>
      <c r="CG7" s="27"/>
      <c r="CH7" s="23"/>
      <c r="CI7" s="23"/>
    </row>
    <row r="8" spans="1:87" ht="47.25" x14ac:dyDescent="0.2">
      <c r="A8" s="5" t="s">
        <v>30</v>
      </c>
      <c r="B8" s="24"/>
      <c r="C8" s="24"/>
      <c r="D8" s="25">
        <f t="shared" si="26"/>
        <v>0</v>
      </c>
      <c r="E8" s="26"/>
      <c r="F8" s="26"/>
      <c r="G8" s="25">
        <f t="shared" si="0"/>
        <v>0</v>
      </c>
      <c r="H8" s="26"/>
      <c r="I8" s="26"/>
      <c r="J8" s="25">
        <f t="shared" si="1"/>
        <v>0</v>
      </c>
      <c r="K8" s="26"/>
      <c r="L8" s="26"/>
      <c r="M8" s="25">
        <f t="shared" si="2"/>
        <v>0</v>
      </c>
      <c r="N8" s="26"/>
      <c r="O8" s="26"/>
      <c r="P8" s="25">
        <f t="shared" si="3"/>
        <v>0</v>
      </c>
      <c r="Q8" s="26"/>
      <c r="R8" s="26"/>
      <c r="S8" s="25">
        <f t="shared" si="4"/>
        <v>0</v>
      </c>
      <c r="T8" s="26"/>
      <c r="U8" s="26"/>
      <c r="V8" s="25">
        <f t="shared" si="5"/>
        <v>0</v>
      </c>
      <c r="W8" s="26"/>
      <c r="X8" s="26"/>
      <c r="Y8" s="25">
        <f t="shared" si="6"/>
        <v>0</v>
      </c>
      <c r="Z8" s="26"/>
      <c r="AA8" s="26"/>
      <c r="AB8" s="25">
        <f t="shared" si="7"/>
        <v>0</v>
      </c>
      <c r="AC8" s="26"/>
      <c r="AD8" s="26"/>
      <c r="AE8" s="25">
        <f t="shared" si="8"/>
        <v>0</v>
      </c>
      <c r="AF8" s="26"/>
      <c r="AG8" s="26"/>
      <c r="AH8" s="25">
        <f t="shared" si="9"/>
        <v>0</v>
      </c>
      <c r="AI8" s="26"/>
      <c r="AJ8" s="26"/>
      <c r="AK8" s="11">
        <f t="shared" si="10"/>
        <v>0</v>
      </c>
      <c r="AL8" s="26"/>
      <c r="AM8" s="26"/>
      <c r="AN8" s="12">
        <f t="shared" si="11"/>
        <v>0</v>
      </c>
      <c r="AO8" s="26"/>
      <c r="AP8" s="26"/>
      <c r="AQ8" s="12">
        <f t="shared" si="12"/>
        <v>0</v>
      </c>
      <c r="AR8" s="26"/>
      <c r="AS8" s="26"/>
      <c r="AT8" s="12">
        <f t="shared" si="13"/>
        <v>0</v>
      </c>
      <c r="AU8" s="26"/>
      <c r="AV8" s="26"/>
      <c r="AW8" s="12">
        <f t="shared" si="14"/>
        <v>0</v>
      </c>
      <c r="AX8" s="26"/>
      <c r="AY8" s="26"/>
      <c r="AZ8" s="12">
        <f t="shared" si="15"/>
        <v>0</v>
      </c>
      <c r="BA8" s="26"/>
      <c r="BB8" s="26"/>
      <c r="BC8" s="12">
        <f t="shared" si="16"/>
        <v>0</v>
      </c>
      <c r="BD8" s="26"/>
      <c r="BE8" s="26"/>
      <c r="BF8" s="12">
        <f t="shared" si="17"/>
        <v>0</v>
      </c>
      <c r="BG8" s="26"/>
      <c r="BH8" s="26"/>
      <c r="BI8" s="12">
        <f t="shared" si="18"/>
        <v>0</v>
      </c>
      <c r="BJ8" s="26"/>
      <c r="BK8" s="26"/>
      <c r="BL8" s="12">
        <f t="shared" si="19"/>
        <v>0</v>
      </c>
      <c r="BM8" s="26"/>
      <c r="BN8" s="26"/>
      <c r="BO8" s="12">
        <f t="shared" si="20"/>
        <v>0</v>
      </c>
      <c r="BP8" s="26"/>
      <c r="BQ8" s="26"/>
      <c r="BR8" s="12">
        <f t="shared" si="21"/>
        <v>0</v>
      </c>
      <c r="BS8" s="26"/>
      <c r="BT8" s="26"/>
      <c r="BU8" s="12">
        <f t="shared" si="22"/>
        <v>0</v>
      </c>
      <c r="BV8" s="26"/>
      <c r="BW8" s="26"/>
      <c r="BX8" s="25">
        <f t="shared" si="23"/>
        <v>0</v>
      </c>
      <c r="BY8" s="24"/>
      <c r="BZ8" s="24"/>
      <c r="CA8" s="12">
        <f t="shared" si="24"/>
        <v>0</v>
      </c>
      <c r="CB8" s="3">
        <f>B8+E8+H8+K8+N8+Q8+T8+W8+Z8+AC8+AF8+AI8+AL8+AO8+AR8+AU8+AX8+BA8+BD8+BG8+BJ8+BM8+BP8+BS8+BV8+BY8</f>
        <v>0</v>
      </c>
      <c r="CC8" s="3">
        <f t="shared" si="27"/>
        <v>0</v>
      </c>
      <c r="CD8" s="19">
        <f t="shared" si="25"/>
        <v>0</v>
      </c>
      <c r="CF8" s="27"/>
      <c r="CG8" s="27"/>
      <c r="CH8" s="23"/>
      <c r="CI8" s="23"/>
    </row>
    <row r="9" spans="1:87" ht="47.25" x14ac:dyDescent="0.2">
      <c r="A9" s="5" t="s">
        <v>31</v>
      </c>
      <c r="B9" s="24"/>
      <c r="C9" s="24"/>
      <c r="D9" s="25">
        <f t="shared" si="26"/>
        <v>0</v>
      </c>
      <c r="E9" s="26"/>
      <c r="F9" s="26"/>
      <c r="G9" s="25">
        <f t="shared" si="0"/>
        <v>0</v>
      </c>
      <c r="H9" s="26"/>
      <c r="I9" s="26"/>
      <c r="J9" s="25">
        <f t="shared" si="1"/>
        <v>0</v>
      </c>
      <c r="K9" s="26"/>
      <c r="L9" s="26"/>
      <c r="M9" s="25">
        <f t="shared" si="2"/>
        <v>0</v>
      </c>
      <c r="N9" s="26"/>
      <c r="O9" s="26"/>
      <c r="P9" s="25">
        <f t="shared" si="3"/>
        <v>0</v>
      </c>
      <c r="Q9" s="26"/>
      <c r="R9" s="26"/>
      <c r="S9" s="25">
        <f t="shared" si="4"/>
        <v>0</v>
      </c>
      <c r="T9" s="26"/>
      <c r="U9" s="26"/>
      <c r="V9" s="25">
        <f t="shared" si="5"/>
        <v>0</v>
      </c>
      <c r="W9" s="26"/>
      <c r="X9" s="26"/>
      <c r="Y9" s="25">
        <f t="shared" si="6"/>
        <v>0</v>
      </c>
      <c r="Z9" s="26"/>
      <c r="AA9" s="26"/>
      <c r="AB9" s="25">
        <f t="shared" si="7"/>
        <v>0</v>
      </c>
      <c r="AC9" s="26"/>
      <c r="AD9" s="26"/>
      <c r="AE9" s="25">
        <f t="shared" si="8"/>
        <v>0</v>
      </c>
      <c r="AF9" s="26"/>
      <c r="AG9" s="26"/>
      <c r="AH9" s="25">
        <f t="shared" si="9"/>
        <v>0</v>
      </c>
      <c r="AI9" s="26"/>
      <c r="AJ9" s="26"/>
      <c r="AK9" s="11">
        <f t="shared" si="10"/>
        <v>0</v>
      </c>
      <c r="AL9" s="26"/>
      <c r="AM9" s="26"/>
      <c r="AN9" s="12">
        <f t="shared" si="11"/>
        <v>0</v>
      </c>
      <c r="AO9" s="26"/>
      <c r="AP9" s="26"/>
      <c r="AQ9" s="12">
        <f t="shared" si="12"/>
        <v>0</v>
      </c>
      <c r="AR9" s="26"/>
      <c r="AS9" s="26"/>
      <c r="AT9" s="12">
        <f t="shared" si="13"/>
        <v>0</v>
      </c>
      <c r="AU9" s="26"/>
      <c r="AV9" s="26"/>
      <c r="AW9" s="12">
        <f t="shared" si="14"/>
        <v>0</v>
      </c>
      <c r="AX9" s="26"/>
      <c r="AY9" s="26"/>
      <c r="AZ9" s="12">
        <f t="shared" si="15"/>
        <v>0</v>
      </c>
      <c r="BA9" s="26"/>
      <c r="BB9" s="26"/>
      <c r="BC9" s="12">
        <f t="shared" si="16"/>
        <v>0</v>
      </c>
      <c r="BD9" s="26"/>
      <c r="BE9" s="26"/>
      <c r="BF9" s="12">
        <f t="shared" si="17"/>
        <v>0</v>
      </c>
      <c r="BG9" s="26"/>
      <c r="BH9" s="26"/>
      <c r="BI9" s="12">
        <f t="shared" si="18"/>
        <v>0</v>
      </c>
      <c r="BJ9" s="26"/>
      <c r="BK9" s="26"/>
      <c r="BL9" s="12">
        <f t="shared" si="19"/>
        <v>0</v>
      </c>
      <c r="BM9" s="26"/>
      <c r="BN9" s="26"/>
      <c r="BO9" s="12">
        <f t="shared" si="20"/>
        <v>0</v>
      </c>
      <c r="BP9" s="26"/>
      <c r="BQ9" s="26"/>
      <c r="BR9" s="12">
        <f t="shared" si="21"/>
        <v>0</v>
      </c>
      <c r="BS9" s="26"/>
      <c r="BT9" s="26"/>
      <c r="BU9" s="12">
        <f t="shared" si="22"/>
        <v>0</v>
      </c>
      <c r="BV9" s="26"/>
      <c r="BW9" s="26"/>
      <c r="BX9" s="25">
        <f t="shared" si="23"/>
        <v>0</v>
      </c>
      <c r="BY9" s="24"/>
      <c r="BZ9" s="24"/>
      <c r="CA9" s="12">
        <f t="shared" si="24"/>
        <v>0</v>
      </c>
      <c r="CB9" s="3">
        <f>B9+E9+H9+K9+N9+Q9+T9+W9+Z9+AC9+AF9+AI9+AL9+AO9+AR9+AU9+AX9+BA9+BD9+BG9+BJ9+BM9+BP9+BS9+BV9+BY9</f>
        <v>0</v>
      </c>
      <c r="CC9" s="3">
        <f t="shared" si="27"/>
        <v>0</v>
      </c>
      <c r="CD9" s="19">
        <f t="shared" si="25"/>
        <v>0</v>
      </c>
      <c r="CF9" s="27"/>
      <c r="CG9" s="27"/>
      <c r="CH9" s="23"/>
      <c r="CI9" s="23"/>
    </row>
    <row r="10" spans="1:87" ht="31.5" x14ac:dyDescent="0.2">
      <c r="A10" s="5" t="s">
        <v>50</v>
      </c>
      <c r="B10" s="24"/>
      <c r="C10" s="24"/>
      <c r="D10" s="25">
        <f t="shared" si="26"/>
        <v>0</v>
      </c>
      <c r="E10" s="26"/>
      <c r="F10" s="26"/>
      <c r="G10" s="25">
        <f t="shared" si="0"/>
        <v>0</v>
      </c>
      <c r="H10" s="26"/>
      <c r="I10" s="26"/>
      <c r="J10" s="25">
        <f t="shared" si="1"/>
        <v>0</v>
      </c>
      <c r="K10" s="26"/>
      <c r="L10" s="26"/>
      <c r="M10" s="25">
        <f t="shared" si="2"/>
        <v>0</v>
      </c>
      <c r="N10" s="26"/>
      <c r="O10" s="26"/>
      <c r="P10" s="25">
        <f t="shared" si="3"/>
        <v>0</v>
      </c>
      <c r="Q10" s="26"/>
      <c r="R10" s="26"/>
      <c r="S10" s="25">
        <f t="shared" si="4"/>
        <v>0</v>
      </c>
      <c r="T10" s="26"/>
      <c r="U10" s="26"/>
      <c r="V10" s="25">
        <f t="shared" si="5"/>
        <v>0</v>
      </c>
      <c r="W10" s="26"/>
      <c r="X10" s="26"/>
      <c r="Y10" s="25">
        <f t="shared" si="6"/>
        <v>0</v>
      </c>
      <c r="Z10" s="26"/>
      <c r="AA10" s="26"/>
      <c r="AB10" s="25">
        <f t="shared" si="7"/>
        <v>0</v>
      </c>
      <c r="AC10" s="26"/>
      <c r="AD10" s="26"/>
      <c r="AE10" s="25">
        <f t="shared" si="8"/>
        <v>0</v>
      </c>
      <c r="AF10" s="26"/>
      <c r="AG10" s="26"/>
      <c r="AH10" s="25">
        <f t="shared" si="9"/>
        <v>0</v>
      </c>
      <c r="AI10" s="26"/>
      <c r="AJ10" s="26"/>
      <c r="AK10" s="25">
        <f t="shared" si="10"/>
        <v>0</v>
      </c>
      <c r="AL10" s="26"/>
      <c r="AM10" s="26"/>
      <c r="AN10" s="25">
        <f t="shared" si="11"/>
        <v>0</v>
      </c>
      <c r="AO10" s="26"/>
      <c r="AP10" s="26"/>
      <c r="AQ10" s="25">
        <f t="shared" si="12"/>
        <v>0</v>
      </c>
      <c r="AR10" s="26"/>
      <c r="AS10" s="26"/>
      <c r="AT10" s="25">
        <f t="shared" si="13"/>
        <v>0</v>
      </c>
      <c r="AU10" s="26"/>
      <c r="AV10" s="26"/>
      <c r="AW10" s="25">
        <f t="shared" si="14"/>
        <v>0</v>
      </c>
      <c r="AX10" s="26"/>
      <c r="AY10" s="26"/>
      <c r="AZ10" s="25">
        <f t="shared" si="15"/>
        <v>0</v>
      </c>
      <c r="BA10" s="26"/>
      <c r="BB10" s="26"/>
      <c r="BC10" s="25">
        <f t="shared" si="16"/>
        <v>0</v>
      </c>
      <c r="BD10" s="26"/>
      <c r="BE10" s="26"/>
      <c r="BF10" s="25">
        <f t="shared" si="17"/>
        <v>0</v>
      </c>
      <c r="BG10" s="26"/>
      <c r="BH10" s="26"/>
      <c r="BI10" s="25">
        <f t="shared" si="18"/>
        <v>0</v>
      </c>
      <c r="BJ10" s="26"/>
      <c r="BK10" s="26"/>
      <c r="BL10" s="25">
        <f t="shared" si="19"/>
        <v>0</v>
      </c>
      <c r="BM10" s="26"/>
      <c r="BN10" s="26"/>
      <c r="BO10" s="25">
        <f t="shared" si="20"/>
        <v>0</v>
      </c>
      <c r="BP10" s="26"/>
      <c r="BQ10" s="26"/>
      <c r="BR10" s="25">
        <f t="shared" si="21"/>
        <v>0</v>
      </c>
      <c r="BS10" s="26"/>
      <c r="BT10" s="26"/>
      <c r="BU10" s="12">
        <f t="shared" si="22"/>
        <v>0</v>
      </c>
      <c r="BV10" s="26"/>
      <c r="BW10" s="26"/>
      <c r="BX10" s="25">
        <f t="shared" si="23"/>
        <v>0</v>
      </c>
      <c r="BY10" s="24"/>
      <c r="BZ10" s="24"/>
      <c r="CA10" s="12">
        <f t="shared" si="24"/>
        <v>0</v>
      </c>
      <c r="CB10" s="3">
        <f>B10+E10+H10+K10+N10+Q10+T10+W10+Z10+AC10+AF10+AI10+AL10+AO10+AR10+AU10+AX10+BA10+BD10+BG10+BJ10+BM10+BP10+BS10+BV10+BY10</f>
        <v>0</v>
      </c>
      <c r="CC10" s="3">
        <f t="shared" si="27"/>
        <v>0</v>
      </c>
      <c r="CD10" s="19">
        <f t="shared" si="25"/>
        <v>0</v>
      </c>
      <c r="CF10" s="27"/>
      <c r="CG10" s="27"/>
      <c r="CH10" s="23"/>
      <c r="CI10" s="27"/>
    </row>
    <row r="11" spans="1:87" ht="31.5" x14ac:dyDescent="0.2">
      <c r="A11" s="5" t="s">
        <v>32</v>
      </c>
      <c r="B11" s="24"/>
      <c r="C11" s="24"/>
      <c r="D11" s="25">
        <f t="shared" si="26"/>
        <v>0</v>
      </c>
      <c r="E11" s="26"/>
      <c r="F11" s="26"/>
      <c r="G11" s="25">
        <f t="shared" si="0"/>
        <v>0</v>
      </c>
      <c r="H11" s="26"/>
      <c r="I11" s="26"/>
      <c r="J11" s="25">
        <f t="shared" si="1"/>
        <v>0</v>
      </c>
      <c r="K11" s="26"/>
      <c r="L11" s="26"/>
      <c r="M11" s="25">
        <f t="shared" si="2"/>
        <v>0</v>
      </c>
      <c r="N11" s="26"/>
      <c r="O11" s="26"/>
      <c r="P11" s="25">
        <f t="shared" si="3"/>
        <v>0</v>
      </c>
      <c r="Q11" s="26"/>
      <c r="R11" s="26"/>
      <c r="S11" s="25">
        <f t="shared" si="4"/>
        <v>0</v>
      </c>
      <c r="T11" s="26"/>
      <c r="U11" s="26"/>
      <c r="V11" s="25">
        <f t="shared" si="5"/>
        <v>0</v>
      </c>
      <c r="W11" s="26"/>
      <c r="X11" s="26"/>
      <c r="Y11" s="25">
        <f t="shared" si="6"/>
        <v>0</v>
      </c>
      <c r="Z11" s="26"/>
      <c r="AA11" s="26"/>
      <c r="AB11" s="25">
        <f t="shared" si="7"/>
        <v>0</v>
      </c>
      <c r="AC11" s="26"/>
      <c r="AD11" s="26"/>
      <c r="AE11" s="25">
        <f t="shared" si="8"/>
        <v>0</v>
      </c>
      <c r="AF11" s="26"/>
      <c r="AG11" s="26"/>
      <c r="AH11" s="25">
        <f t="shared" si="9"/>
        <v>0</v>
      </c>
      <c r="AI11" s="26"/>
      <c r="AJ11" s="26"/>
      <c r="AK11" s="11">
        <f t="shared" si="10"/>
        <v>0</v>
      </c>
      <c r="AL11" s="26"/>
      <c r="AM11" s="26"/>
      <c r="AN11" s="12">
        <f t="shared" si="11"/>
        <v>0</v>
      </c>
      <c r="AO11" s="26"/>
      <c r="AP11" s="26"/>
      <c r="AQ11" s="25">
        <f t="shared" si="12"/>
        <v>0</v>
      </c>
      <c r="AR11" s="26"/>
      <c r="AS11" s="26"/>
      <c r="AT11" s="25">
        <f t="shared" si="13"/>
        <v>0</v>
      </c>
      <c r="AU11" s="26"/>
      <c r="AV11" s="26"/>
      <c r="AW11" s="12">
        <f t="shared" si="14"/>
        <v>0</v>
      </c>
      <c r="AX11" s="26"/>
      <c r="AY11" s="26"/>
      <c r="AZ11" s="12">
        <f t="shared" si="15"/>
        <v>0</v>
      </c>
      <c r="BA11" s="26"/>
      <c r="BB11" s="26"/>
      <c r="BC11" s="25">
        <f t="shared" si="16"/>
        <v>0</v>
      </c>
      <c r="BD11" s="26"/>
      <c r="BE11" s="26"/>
      <c r="BF11" s="12">
        <f t="shared" si="17"/>
        <v>0</v>
      </c>
      <c r="BG11" s="26"/>
      <c r="BH11" s="26"/>
      <c r="BI11" s="12">
        <f t="shared" si="18"/>
        <v>0</v>
      </c>
      <c r="BJ11" s="26"/>
      <c r="BK11" s="26"/>
      <c r="BL11" s="25">
        <f t="shared" si="19"/>
        <v>0</v>
      </c>
      <c r="BM11" s="26"/>
      <c r="BN11" s="26"/>
      <c r="BO11" s="25">
        <f t="shared" si="20"/>
        <v>0</v>
      </c>
      <c r="BP11" s="26"/>
      <c r="BQ11" s="26"/>
      <c r="BR11" s="25">
        <f t="shared" si="21"/>
        <v>0</v>
      </c>
      <c r="BS11" s="26"/>
      <c r="BT11" s="26"/>
      <c r="BU11" s="12">
        <f t="shared" si="22"/>
        <v>0</v>
      </c>
      <c r="BV11" s="26"/>
      <c r="BW11" s="26"/>
      <c r="BX11" s="25">
        <f t="shared" si="23"/>
        <v>0</v>
      </c>
      <c r="BY11" s="24"/>
      <c r="BZ11" s="24"/>
      <c r="CA11" s="12">
        <f t="shared" si="24"/>
        <v>0</v>
      </c>
      <c r="CB11" s="3">
        <f>B11+E11+H11+K11+N11+Q11+T11+W11+Z11+AC11+AF11+AI11+AL11+AO11+AR11+AU11+AX11+BA11+BD11+BG11+BJ11+BM11+BP11+BS11+BV11+BY11</f>
        <v>0</v>
      </c>
      <c r="CC11" s="3">
        <f t="shared" si="27"/>
        <v>0</v>
      </c>
      <c r="CD11" s="19">
        <f t="shared" si="25"/>
        <v>0</v>
      </c>
      <c r="CF11" s="27"/>
      <c r="CG11" s="27"/>
      <c r="CH11" s="23"/>
      <c r="CI11" s="23"/>
    </row>
    <row r="12" spans="1:87" s="13" customFormat="1" ht="15.75" x14ac:dyDescent="0.25">
      <c r="A12" s="6" t="s">
        <v>33</v>
      </c>
      <c r="B12" s="28"/>
      <c r="C12" s="28"/>
      <c r="D12" s="16">
        <f t="shared" si="26"/>
        <v>0</v>
      </c>
      <c r="E12" s="28"/>
      <c r="F12" s="28"/>
      <c r="G12" s="16">
        <f t="shared" si="0"/>
        <v>0</v>
      </c>
      <c r="H12" s="28"/>
      <c r="I12" s="28"/>
      <c r="J12" s="16">
        <f t="shared" si="1"/>
        <v>0</v>
      </c>
      <c r="K12" s="28"/>
      <c r="L12" s="28"/>
      <c r="M12" s="16">
        <f t="shared" si="2"/>
        <v>0</v>
      </c>
      <c r="N12" s="28"/>
      <c r="O12" s="28"/>
      <c r="P12" s="16">
        <f t="shared" si="3"/>
        <v>0</v>
      </c>
      <c r="Q12" s="28"/>
      <c r="R12" s="28"/>
      <c r="S12" s="16">
        <f t="shared" si="4"/>
        <v>0</v>
      </c>
      <c r="T12" s="28"/>
      <c r="U12" s="28"/>
      <c r="V12" s="16">
        <f t="shared" si="5"/>
        <v>0</v>
      </c>
      <c r="W12" s="28"/>
      <c r="X12" s="28"/>
      <c r="Y12" s="16">
        <f t="shared" si="6"/>
        <v>0</v>
      </c>
      <c r="Z12" s="28"/>
      <c r="AA12" s="28"/>
      <c r="AB12" s="16">
        <f t="shared" si="7"/>
        <v>0</v>
      </c>
      <c r="AC12" s="28"/>
      <c r="AD12" s="28"/>
      <c r="AE12" s="16">
        <f t="shared" si="8"/>
        <v>0</v>
      </c>
      <c r="AF12" s="28"/>
      <c r="AG12" s="28"/>
      <c r="AH12" s="16">
        <f t="shared" si="9"/>
        <v>0</v>
      </c>
      <c r="AI12" s="28"/>
      <c r="AJ12" s="28"/>
      <c r="AK12" s="16">
        <f t="shared" si="10"/>
        <v>0</v>
      </c>
      <c r="AL12" s="28">
        <f t="shared" ref="AL12:AM12" si="28">SUM(AL6:AL11)</f>
        <v>0</v>
      </c>
      <c r="AM12" s="28">
        <f t="shared" si="28"/>
        <v>0</v>
      </c>
      <c r="AN12" s="16">
        <f t="shared" si="11"/>
        <v>0</v>
      </c>
      <c r="AO12" s="28">
        <f t="shared" ref="AO12:AP12" si="29">SUM(AO6:AO11)</f>
        <v>0</v>
      </c>
      <c r="AP12" s="28">
        <f t="shared" si="29"/>
        <v>0</v>
      </c>
      <c r="AQ12" s="16">
        <f t="shared" si="12"/>
        <v>0</v>
      </c>
      <c r="AR12" s="28">
        <f t="shared" ref="AR12:AS12" si="30">SUM(AR6:AR11)</f>
        <v>0</v>
      </c>
      <c r="AS12" s="28">
        <f t="shared" si="30"/>
        <v>0</v>
      </c>
      <c r="AT12" s="16">
        <f t="shared" si="13"/>
        <v>0</v>
      </c>
      <c r="AU12" s="28">
        <f t="shared" ref="AU12:AV12" si="31">SUM(AU6:AU11)</f>
        <v>0</v>
      </c>
      <c r="AV12" s="28">
        <f t="shared" si="31"/>
        <v>0</v>
      </c>
      <c r="AW12" s="16">
        <f t="shared" si="14"/>
        <v>0</v>
      </c>
      <c r="AX12" s="28">
        <f t="shared" ref="AX12:AY12" si="32">SUM(AX6:AX11)</f>
        <v>0</v>
      </c>
      <c r="AY12" s="28">
        <f t="shared" si="32"/>
        <v>0</v>
      </c>
      <c r="AZ12" s="16">
        <f t="shared" si="15"/>
        <v>0</v>
      </c>
      <c r="BA12" s="28"/>
      <c r="BB12" s="28"/>
      <c r="BC12" s="16">
        <f t="shared" si="16"/>
        <v>0</v>
      </c>
      <c r="BD12" s="28"/>
      <c r="BE12" s="28"/>
      <c r="BF12" s="16">
        <f t="shared" si="17"/>
        <v>0</v>
      </c>
      <c r="BG12" s="28"/>
      <c r="BH12" s="28"/>
      <c r="BI12" s="16">
        <f t="shared" si="18"/>
        <v>0</v>
      </c>
      <c r="BJ12" s="28"/>
      <c r="BK12" s="28"/>
      <c r="BL12" s="16">
        <f t="shared" si="19"/>
        <v>0</v>
      </c>
      <c r="BM12" s="28"/>
      <c r="BN12" s="28"/>
      <c r="BO12" s="16">
        <f t="shared" si="20"/>
        <v>0</v>
      </c>
      <c r="BP12" s="28"/>
      <c r="BQ12" s="28"/>
      <c r="BR12" s="16">
        <f t="shared" si="21"/>
        <v>0</v>
      </c>
      <c r="BS12" s="28"/>
      <c r="BT12" s="28"/>
      <c r="BU12" s="16">
        <f t="shared" si="22"/>
        <v>0</v>
      </c>
      <c r="BV12" s="28"/>
      <c r="BW12" s="28"/>
      <c r="BX12" s="16">
        <f t="shared" si="23"/>
        <v>0</v>
      </c>
      <c r="BY12" s="28"/>
      <c r="BZ12" s="28"/>
      <c r="CA12" s="16">
        <f t="shared" si="24"/>
        <v>0</v>
      </c>
      <c r="CB12" s="3">
        <f>BY12+BV12+BS12+BP12+BM12+BJ12+BG12+BD12+BA12+AX12+AU12+AR12+AO12+AL12+AI12+AF12+AC12+Z12+W12+T12+Q12+N12+K12+H12+E12+B12</f>
        <v>0</v>
      </c>
      <c r="CC12" s="3">
        <f t="shared" si="27"/>
        <v>0</v>
      </c>
      <c r="CD12" s="16">
        <f t="shared" si="25"/>
        <v>0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/>
      <c r="C13" s="26"/>
      <c r="D13" s="25">
        <f t="shared" si="26"/>
        <v>0</v>
      </c>
      <c r="E13" s="26"/>
      <c r="F13" s="26"/>
      <c r="G13" s="25">
        <f t="shared" si="0"/>
        <v>0</v>
      </c>
      <c r="H13" s="26"/>
      <c r="I13" s="26"/>
      <c r="J13" s="25">
        <f t="shared" si="1"/>
        <v>0</v>
      </c>
      <c r="K13" s="26"/>
      <c r="L13" s="26"/>
      <c r="M13" s="25">
        <f t="shared" si="2"/>
        <v>0</v>
      </c>
      <c r="N13" s="26"/>
      <c r="O13" s="26"/>
      <c r="P13" s="25">
        <f t="shared" si="3"/>
        <v>0</v>
      </c>
      <c r="Q13" s="26"/>
      <c r="R13" s="26"/>
      <c r="S13" s="25">
        <f t="shared" si="4"/>
        <v>0</v>
      </c>
      <c r="T13" s="24"/>
      <c r="U13" s="24"/>
      <c r="V13" s="25">
        <f t="shared" si="5"/>
        <v>0</v>
      </c>
      <c r="W13" s="24"/>
      <c r="X13" s="24"/>
      <c r="Y13" s="25">
        <f t="shared" si="6"/>
        <v>0</v>
      </c>
      <c r="Z13" s="26"/>
      <c r="AA13" s="26"/>
      <c r="AB13" s="25">
        <f t="shared" si="7"/>
        <v>0</v>
      </c>
      <c r="AC13" s="24"/>
      <c r="AD13" s="24"/>
      <c r="AE13" s="25">
        <f t="shared" si="8"/>
        <v>0</v>
      </c>
      <c r="AF13" s="24"/>
      <c r="AG13" s="24"/>
      <c r="AH13" s="25">
        <f t="shared" si="9"/>
        <v>0</v>
      </c>
      <c r="AI13" s="26"/>
      <c r="AJ13" s="26"/>
      <c r="AK13" s="25">
        <f t="shared" si="10"/>
        <v>0</v>
      </c>
      <c r="AL13" s="24"/>
      <c r="AM13" s="24"/>
      <c r="AN13" s="25">
        <f t="shared" si="11"/>
        <v>0</v>
      </c>
      <c r="AO13" s="24"/>
      <c r="AP13" s="24"/>
      <c r="AQ13" s="25">
        <f t="shared" si="12"/>
        <v>0</v>
      </c>
      <c r="AR13" s="24"/>
      <c r="AS13" s="24"/>
      <c r="AT13" s="25">
        <f t="shared" si="13"/>
        <v>0</v>
      </c>
      <c r="AU13" s="24"/>
      <c r="AV13" s="24"/>
      <c r="AW13" s="25">
        <f t="shared" si="14"/>
        <v>0</v>
      </c>
      <c r="AX13" s="24"/>
      <c r="AY13" s="24"/>
      <c r="AZ13" s="25">
        <f t="shared" si="15"/>
        <v>0</v>
      </c>
      <c r="BA13" s="24"/>
      <c r="BB13" s="24"/>
      <c r="BC13" s="25">
        <f t="shared" si="16"/>
        <v>0</v>
      </c>
      <c r="BD13" s="24"/>
      <c r="BE13" s="24"/>
      <c r="BF13" s="25">
        <f t="shared" si="17"/>
        <v>0</v>
      </c>
      <c r="BG13" s="24"/>
      <c r="BH13" s="24"/>
      <c r="BI13" s="25">
        <f t="shared" si="18"/>
        <v>0</v>
      </c>
      <c r="BJ13" s="26"/>
      <c r="BK13" s="26"/>
      <c r="BL13" s="25">
        <f t="shared" si="19"/>
        <v>0</v>
      </c>
      <c r="BM13" s="26"/>
      <c r="BN13" s="26"/>
      <c r="BO13" s="25">
        <f t="shared" si="20"/>
        <v>0</v>
      </c>
      <c r="BP13" s="26"/>
      <c r="BQ13" s="26"/>
      <c r="BR13" s="25">
        <f t="shared" si="21"/>
        <v>0</v>
      </c>
      <c r="BS13" s="26"/>
      <c r="BT13" s="26"/>
      <c r="BU13" s="25">
        <f t="shared" si="22"/>
        <v>0</v>
      </c>
      <c r="BV13" s="26"/>
      <c r="BW13" s="26"/>
      <c r="BX13" s="25">
        <f t="shared" si="23"/>
        <v>0</v>
      </c>
      <c r="BY13" s="26"/>
      <c r="BZ13" s="26"/>
      <c r="CA13" s="25">
        <f t="shared" si="24"/>
        <v>0</v>
      </c>
      <c r="CB13" s="3">
        <f t="shared" ref="CB13:CC26" si="33">BY13+BV13+BS13+BP13+BM13+BJ13+BG13+BD13+BA13+AX13+AU13+AR13+AO13+AL13+AI13+AF13+AC13+Z13+W13+T13+Q13+N13+K13+H13+E13+B13</f>
        <v>0</v>
      </c>
      <c r="CC13" s="3">
        <f t="shared" si="33"/>
        <v>0</v>
      </c>
      <c r="CD13" s="19">
        <f t="shared" si="25"/>
        <v>0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/>
      <c r="C14" s="26"/>
      <c r="D14" s="25">
        <f t="shared" si="26"/>
        <v>0</v>
      </c>
      <c r="E14" s="26"/>
      <c r="F14" s="26"/>
      <c r="G14" s="25">
        <f t="shared" si="0"/>
        <v>0</v>
      </c>
      <c r="H14" s="26"/>
      <c r="I14" s="26"/>
      <c r="J14" s="25">
        <f t="shared" si="1"/>
        <v>0</v>
      </c>
      <c r="K14" s="26"/>
      <c r="L14" s="26"/>
      <c r="M14" s="25">
        <f t="shared" si="2"/>
        <v>0</v>
      </c>
      <c r="N14" s="26"/>
      <c r="O14" s="26"/>
      <c r="P14" s="25">
        <f t="shared" si="3"/>
        <v>0</v>
      </c>
      <c r="Q14" s="26"/>
      <c r="R14" s="26"/>
      <c r="S14" s="25">
        <f t="shared" si="4"/>
        <v>0</v>
      </c>
      <c r="T14" s="24"/>
      <c r="U14" s="24"/>
      <c r="V14" s="25">
        <f t="shared" si="5"/>
        <v>0</v>
      </c>
      <c r="W14" s="24"/>
      <c r="X14" s="24"/>
      <c r="Y14" s="25">
        <f t="shared" si="6"/>
        <v>0</v>
      </c>
      <c r="Z14" s="26"/>
      <c r="AA14" s="26"/>
      <c r="AB14" s="25">
        <f t="shared" si="7"/>
        <v>0</v>
      </c>
      <c r="AC14" s="24"/>
      <c r="AD14" s="24"/>
      <c r="AE14" s="25">
        <f t="shared" si="8"/>
        <v>0</v>
      </c>
      <c r="AF14" s="24"/>
      <c r="AG14" s="24"/>
      <c r="AH14" s="25">
        <f t="shared" si="9"/>
        <v>0</v>
      </c>
      <c r="AI14" s="26"/>
      <c r="AJ14" s="26"/>
      <c r="AK14" s="25">
        <f t="shared" si="10"/>
        <v>0</v>
      </c>
      <c r="AL14" s="24"/>
      <c r="AM14" s="24"/>
      <c r="AN14" s="25">
        <f t="shared" si="11"/>
        <v>0</v>
      </c>
      <c r="AO14" s="24"/>
      <c r="AP14" s="24"/>
      <c r="AQ14" s="25">
        <f t="shared" si="12"/>
        <v>0</v>
      </c>
      <c r="AR14" s="24"/>
      <c r="AS14" s="24"/>
      <c r="AT14" s="25">
        <f t="shared" si="13"/>
        <v>0</v>
      </c>
      <c r="AU14" s="24"/>
      <c r="AV14" s="24"/>
      <c r="AW14" s="25">
        <f t="shared" si="14"/>
        <v>0</v>
      </c>
      <c r="AX14" s="24"/>
      <c r="AY14" s="24"/>
      <c r="AZ14" s="25">
        <f t="shared" si="15"/>
        <v>0</v>
      </c>
      <c r="BA14" s="24"/>
      <c r="BB14" s="24"/>
      <c r="BC14" s="25">
        <f t="shared" si="16"/>
        <v>0</v>
      </c>
      <c r="BD14" s="24"/>
      <c r="BE14" s="24"/>
      <c r="BF14" s="25">
        <f t="shared" si="17"/>
        <v>0</v>
      </c>
      <c r="BG14" s="24"/>
      <c r="BH14" s="24"/>
      <c r="BI14" s="25">
        <f t="shared" si="18"/>
        <v>0</v>
      </c>
      <c r="BJ14" s="26"/>
      <c r="BK14" s="26"/>
      <c r="BL14" s="25">
        <f t="shared" si="19"/>
        <v>0</v>
      </c>
      <c r="BM14" s="26"/>
      <c r="BN14" s="26"/>
      <c r="BO14" s="25">
        <f t="shared" si="20"/>
        <v>0</v>
      </c>
      <c r="BP14" s="26"/>
      <c r="BQ14" s="26"/>
      <c r="BR14" s="25">
        <f t="shared" si="21"/>
        <v>0</v>
      </c>
      <c r="BS14" s="26"/>
      <c r="BT14" s="26"/>
      <c r="BU14" s="25">
        <f t="shared" si="22"/>
        <v>0</v>
      </c>
      <c r="BV14" s="26"/>
      <c r="BW14" s="26"/>
      <c r="BX14" s="25">
        <f t="shared" si="23"/>
        <v>0</v>
      </c>
      <c r="BY14" s="26"/>
      <c r="BZ14" s="26"/>
      <c r="CA14" s="25">
        <f t="shared" si="24"/>
        <v>0</v>
      </c>
      <c r="CB14" s="3">
        <f t="shared" si="33"/>
        <v>0</v>
      </c>
      <c r="CC14" s="3">
        <f t="shared" si="33"/>
        <v>0</v>
      </c>
      <c r="CD14" s="19">
        <f t="shared" si="25"/>
        <v>0</v>
      </c>
      <c r="CF14" s="27"/>
      <c r="CG14" s="27"/>
      <c r="CH14" s="23"/>
      <c r="CI14" s="23"/>
    </row>
    <row r="15" spans="1:87" ht="31.5" x14ac:dyDescent="0.2">
      <c r="A15" s="5" t="s">
        <v>36</v>
      </c>
      <c r="B15" s="26"/>
      <c r="C15" s="26"/>
      <c r="D15" s="25">
        <f t="shared" si="26"/>
        <v>0</v>
      </c>
      <c r="E15" s="26"/>
      <c r="F15" s="26"/>
      <c r="G15" s="25">
        <f t="shared" si="0"/>
        <v>0</v>
      </c>
      <c r="H15" s="26"/>
      <c r="I15" s="26"/>
      <c r="J15" s="25">
        <f t="shared" si="1"/>
        <v>0</v>
      </c>
      <c r="K15" s="26"/>
      <c r="L15" s="26"/>
      <c r="M15" s="25">
        <f t="shared" si="2"/>
        <v>0</v>
      </c>
      <c r="N15" s="26"/>
      <c r="O15" s="26"/>
      <c r="P15" s="25">
        <f t="shared" si="3"/>
        <v>0</v>
      </c>
      <c r="Q15" s="26"/>
      <c r="R15" s="26"/>
      <c r="S15" s="25">
        <f t="shared" si="4"/>
        <v>0</v>
      </c>
      <c r="T15" s="24"/>
      <c r="U15" s="24"/>
      <c r="V15" s="25">
        <f t="shared" si="5"/>
        <v>0</v>
      </c>
      <c r="W15" s="24"/>
      <c r="X15" s="24"/>
      <c r="Y15" s="25">
        <f t="shared" si="6"/>
        <v>0</v>
      </c>
      <c r="Z15" s="26"/>
      <c r="AA15" s="26"/>
      <c r="AB15" s="25">
        <f t="shared" si="7"/>
        <v>0</v>
      </c>
      <c r="AC15" s="24"/>
      <c r="AD15" s="24"/>
      <c r="AE15" s="25">
        <f t="shared" si="8"/>
        <v>0</v>
      </c>
      <c r="AF15" s="24"/>
      <c r="AG15" s="24"/>
      <c r="AH15" s="25">
        <f t="shared" si="9"/>
        <v>0</v>
      </c>
      <c r="AI15" s="26"/>
      <c r="AJ15" s="26"/>
      <c r="AK15" s="25">
        <f t="shared" si="10"/>
        <v>0</v>
      </c>
      <c r="AL15" s="24"/>
      <c r="AM15" s="24"/>
      <c r="AN15" s="25">
        <f t="shared" si="11"/>
        <v>0</v>
      </c>
      <c r="AO15" s="24"/>
      <c r="AP15" s="24"/>
      <c r="AQ15" s="25">
        <f t="shared" si="12"/>
        <v>0</v>
      </c>
      <c r="AR15" s="24"/>
      <c r="AS15" s="24"/>
      <c r="AT15" s="25">
        <f t="shared" si="13"/>
        <v>0</v>
      </c>
      <c r="AU15" s="24"/>
      <c r="AV15" s="24"/>
      <c r="AW15" s="25">
        <f t="shared" si="14"/>
        <v>0</v>
      </c>
      <c r="AX15" s="24"/>
      <c r="AY15" s="24"/>
      <c r="AZ15" s="25">
        <f t="shared" si="15"/>
        <v>0</v>
      </c>
      <c r="BA15" s="24"/>
      <c r="BB15" s="24"/>
      <c r="BC15" s="25">
        <f t="shared" si="16"/>
        <v>0</v>
      </c>
      <c r="BD15" s="24"/>
      <c r="BE15" s="24"/>
      <c r="BF15" s="25">
        <f t="shared" si="17"/>
        <v>0</v>
      </c>
      <c r="BG15" s="24"/>
      <c r="BH15" s="24"/>
      <c r="BI15" s="25">
        <f t="shared" si="18"/>
        <v>0</v>
      </c>
      <c r="BJ15" s="26"/>
      <c r="BK15" s="26"/>
      <c r="BL15" s="25">
        <f t="shared" si="19"/>
        <v>0</v>
      </c>
      <c r="BM15" s="26"/>
      <c r="BN15" s="26"/>
      <c r="BO15" s="25">
        <f t="shared" si="20"/>
        <v>0</v>
      </c>
      <c r="BP15" s="26"/>
      <c r="BQ15" s="26"/>
      <c r="BR15" s="25">
        <f t="shared" si="21"/>
        <v>0</v>
      </c>
      <c r="BS15" s="26"/>
      <c r="BT15" s="26"/>
      <c r="BU15" s="25">
        <f t="shared" si="22"/>
        <v>0</v>
      </c>
      <c r="BV15" s="26"/>
      <c r="BW15" s="26"/>
      <c r="BX15" s="25">
        <f t="shared" si="23"/>
        <v>0</v>
      </c>
      <c r="BY15" s="26"/>
      <c r="BZ15" s="26"/>
      <c r="CA15" s="25">
        <f t="shared" si="24"/>
        <v>0</v>
      </c>
      <c r="CB15" s="3">
        <f t="shared" si="33"/>
        <v>0</v>
      </c>
      <c r="CC15" s="3">
        <f t="shared" si="33"/>
        <v>0</v>
      </c>
      <c r="CD15" s="19">
        <f t="shared" si="25"/>
        <v>0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/>
      <c r="C16" s="26"/>
      <c r="D16" s="25">
        <f t="shared" si="26"/>
        <v>0</v>
      </c>
      <c r="E16" s="26"/>
      <c r="F16" s="26"/>
      <c r="G16" s="25">
        <f t="shared" si="0"/>
        <v>0</v>
      </c>
      <c r="H16" s="26"/>
      <c r="I16" s="26"/>
      <c r="J16" s="25">
        <f t="shared" si="1"/>
        <v>0</v>
      </c>
      <c r="K16" s="26"/>
      <c r="L16" s="26"/>
      <c r="M16" s="25">
        <f t="shared" si="2"/>
        <v>0</v>
      </c>
      <c r="N16" s="26"/>
      <c r="O16" s="26"/>
      <c r="P16" s="25">
        <f t="shared" si="3"/>
        <v>0</v>
      </c>
      <c r="Q16" s="26"/>
      <c r="R16" s="26"/>
      <c r="S16" s="25">
        <f t="shared" si="4"/>
        <v>0</v>
      </c>
      <c r="T16" s="24"/>
      <c r="U16" s="24"/>
      <c r="V16" s="25">
        <f t="shared" si="5"/>
        <v>0</v>
      </c>
      <c r="W16" s="24"/>
      <c r="X16" s="24"/>
      <c r="Y16" s="25">
        <f t="shared" si="6"/>
        <v>0</v>
      </c>
      <c r="Z16" s="26"/>
      <c r="AA16" s="26"/>
      <c r="AB16" s="25">
        <f t="shared" si="7"/>
        <v>0</v>
      </c>
      <c r="AC16" s="24"/>
      <c r="AD16" s="24"/>
      <c r="AE16" s="25">
        <f t="shared" si="8"/>
        <v>0</v>
      </c>
      <c r="AF16" s="24"/>
      <c r="AG16" s="24"/>
      <c r="AH16" s="25">
        <f t="shared" si="9"/>
        <v>0</v>
      </c>
      <c r="AI16" s="26"/>
      <c r="AJ16" s="26"/>
      <c r="AK16" s="25">
        <f t="shared" si="10"/>
        <v>0</v>
      </c>
      <c r="AL16" s="24"/>
      <c r="AM16" s="24"/>
      <c r="AN16" s="25">
        <f t="shared" si="11"/>
        <v>0</v>
      </c>
      <c r="AO16" s="24"/>
      <c r="AP16" s="24"/>
      <c r="AQ16" s="25">
        <f t="shared" si="12"/>
        <v>0</v>
      </c>
      <c r="AR16" s="24"/>
      <c r="AS16" s="24"/>
      <c r="AT16" s="25">
        <f t="shared" si="13"/>
        <v>0</v>
      </c>
      <c r="AU16" s="24"/>
      <c r="AV16" s="24"/>
      <c r="AW16" s="25">
        <f t="shared" si="14"/>
        <v>0</v>
      </c>
      <c r="AX16" s="24"/>
      <c r="AY16" s="24"/>
      <c r="AZ16" s="25">
        <f t="shared" si="15"/>
        <v>0</v>
      </c>
      <c r="BA16" s="24"/>
      <c r="BB16" s="24"/>
      <c r="BC16" s="25">
        <f t="shared" si="16"/>
        <v>0</v>
      </c>
      <c r="BD16" s="24"/>
      <c r="BE16" s="24"/>
      <c r="BF16" s="25">
        <f t="shared" si="17"/>
        <v>0</v>
      </c>
      <c r="BG16" s="24"/>
      <c r="BH16" s="24"/>
      <c r="BI16" s="25">
        <f t="shared" si="18"/>
        <v>0</v>
      </c>
      <c r="BJ16" s="26"/>
      <c r="BK16" s="26"/>
      <c r="BL16" s="25">
        <f t="shared" si="19"/>
        <v>0</v>
      </c>
      <c r="BM16" s="26"/>
      <c r="BN16" s="26"/>
      <c r="BO16" s="25">
        <f t="shared" si="20"/>
        <v>0</v>
      </c>
      <c r="BP16" s="26"/>
      <c r="BQ16" s="26"/>
      <c r="BR16" s="25">
        <f t="shared" si="21"/>
        <v>0</v>
      </c>
      <c r="BS16" s="26"/>
      <c r="BT16" s="26"/>
      <c r="BU16" s="25">
        <f t="shared" si="22"/>
        <v>0</v>
      </c>
      <c r="BV16" s="26"/>
      <c r="BW16" s="26"/>
      <c r="BX16" s="25">
        <f t="shared" si="23"/>
        <v>0</v>
      </c>
      <c r="BY16" s="26"/>
      <c r="BZ16" s="26"/>
      <c r="CA16" s="25">
        <f t="shared" si="24"/>
        <v>0</v>
      </c>
      <c r="CB16" s="3">
        <f t="shared" si="33"/>
        <v>0</v>
      </c>
      <c r="CC16" s="3">
        <f t="shared" si="33"/>
        <v>0</v>
      </c>
      <c r="CD16" s="19">
        <f t="shared" si="25"/>
        <v>0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/>
      <c r="C17" s="26"/>
      <c r="D17" s="25">
        <f t="shared" si="26"/>
        <v>0</v>
      </c>
      <c r="E17" s="26"/>
      <c r="F17" s="26"/>
      <c r="G17" s="25">
        <f t="shared" si="0"/>
        <v>0</v>
      </c>
      <c r="H17" s="26"/>
      <c r="I17" s="26"/>
      <c r="J17" s="25">
        <f t="shared" si="1"/>
        <v>0</v>
      </c>
      <c r="K17" s="26"/>
      <c r="L17" s="26"/>
      <c r="M17" s="25">
        <f t="shared" si="2"/>
        <v>0</v>
      </c>
      <c r="N17" s="26"/>
      <c r="O17" s="26"/>
      <c r="P17" s="25">
        <f t="shared" si="3"/>
        <v>0</v>
      </c>
      <c r="Q17" s="26"/>
      <c r="R17" s="26"/>
      <c r="S17" s="25">
        <f t="shared" si="4"/>
        <v>0</v>
      </c>
      <c r="T17" s="24"/>
      <c r="U17" s="24"/>
      <c r="V17" s="25">
        <f t="shared" si="5"/>
        <v>0</v>
      </c>
      <c r="W17" s="24"/>
      <c r="X17" s="24"/>
      <c r="Y17" s="25">
        <f t="shared" si="6"/>
        <v>0</v>
      </c>
      <c r="Z17" s="26"/>
      <c r="AA17" s="26"/>
      <c r="AB17" s="25">
        <f t="shared" si="7"/>
        <v>0</v>
      </c>
      <c r="AC17" s="24"/>
      <c r="AD17" s="24"/>
      <c r="AE17" s="25">
        <f t="shared" si="8"/>
        <v>0</v>
      </c>
      <c r="AF17" s="24"/>
      <c r="AG17" s="24"/>
      <c r="AH17" s="25">
        <f t="shared" si="9"/>
        <v>0</v>
      </c>
      <c r="AI17" s="26"/>
      <c r="AJ17" s="26"/>
      <c r="AK17" s="25">
        <f t="shared" si="10"/>
        <v>0</v>
      </c>
      <c r="AL17" s="24"/>
      <c r="AM17" s="24"/>
      <c r="AN17" s="25">
        <f t="shared" si="11"/>
        <v>0</v>
      </c>
      <c r="AO17" s="24"/>
      <c r="AP17" s="24"/>
      <c r="AQ17" s="25">
        <f t="shared" si="12"/>
        <v>0</v>
      </c>
      <c r="AR17" s="24"/>
      <c r="AS17" s="24"/>
      <c r="AT17" s="25">
        <f t="shared" si="13"/>
        <v>0</v>
      </c>
      <c r="AU17" s="24"/>
      <c r="AV17" s="24"/>
      <c r="AW17" s="25">
        <f t="shared" si="14"/>
        <v>0</v>
      </c>
      <c r="AX17" s="24"/>
      <c r="AY17" s="24"/>
      <c r="AZ17" s="25">
        <f t="shared" si="15"/>
        <v>0</v>
      </c>
      <c r="BA17" s="24"/>
      <c r="BB17" s="24"/>
      <c r="BC17" s="25">
        <f t="shared" si="16"/>
        <v>0</v>
      </c>
      <c r="BD17" s="24"/>
      <c r="BE17" s="24"/>
      <c r="BF17" s="25">
        <f t="shared" si="17"/>
        <v>0</v>
      </c>
      <c r="BG17" s="24"/>
      <c r="BH17" s="24"/>
      <c r="BI17" s="25">
        <f t="shared" si="18"/>
        <v>0</v>
      </c>
      <c r="BJ17" s="26"/>
      <c r="BK17" s="26"/>
      <c r="BL17" s="25">
        <f t="shared" si="19"/>
        <v>0</v>
      </c>
      <c r="BM17" s="26"/>
      <c r="BN17" s="26"/>
      <c r="BO17" s="25">
        <f t="shared" si="20"/>
        <v>0</v>
      </c>
      <c r="BP17" s="26"/>
      <c r="BQ17" s="26"/>
      <c r="BR17" s="25">
        <f t="shared" si="21"/>
        <v>0</v>
      </c>
      <c r="BS17" s="26"/>
      <c r="BT17" s="26"/>
      <c r="BU17" s="25">
        <f t="shared" si="22"/>
        <v>0</v>
      </c>
      <c r="BV17" s="26"/>
      <c r="BW17" s="26"/>
      <c r="BX17" s="25">
        <f t="shared" si="23"/>
        <v>0</v>
      </c>
      <c r="BY17" s="26"/>
      <c r="BZ17" s="26"/>
      <c r="CA17" s="25">
        <f t="shared" si="24"/>
        <v>0</v>
      </c>
      <c r="CB17" s="3">
        <f t="shared" si="33"/>
        <v>0</v>
      </c>
      <c r="CC17" s="3">
        <f t="shared" si="33"/>
        <v>0</v>
      </c>
      <c r="CD17" s="19">
        <f t="shared" si="25"/>
        <v>0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/>
      <c r="C18" s="26"/>
      <c r="D18" s="25">
        <f t="shared" si="26"/>
        <v>0</v>
      </c>
      <c r="E18" s="26"/>
      <c r="F18" s="26"/>
      <c r="G18" s="25">
        <f t="shared" si="0"/>
        <v>0</v>
      </c>
      <c r="H18" s="26"/>
      <c r="I18" s="26"/>
      <c r="J18" s="25">
        <f t="shared" si="1"/>
        <v>0</v>
      </c>
      <c r="K18" s="26"/>
      <c r="L18" s="26"/>
      <c r="M18" s="25">
        <f t="shared" si="2"/>
        <v>0</v>
      </c>
      <c r="N18" s="26"/>
      <c r="O18" s="26"/>
      <c r="P18" s="25">
        <f t="shared" si="3"/>
        <v>0</v>
      </c>
      <c r="Q18" s="26"/>
      <c r="R18" s="26"/>
      <c r="S18" s="25">
        <f t="shared" si="4"/>
        <v>0</v>
      </c>
      <c r="T18" s="24"/>
      <c r="U18" s="24"/>
      <c r="V18" s="25">
        <f t="shared" si="5"/>
        <v>0</v>
      </c>
      <c r="W18" s="24"/>
      <c r="X18" s="24"/>
      <c r="Y18" s="25">
        <f t="shared" si="6"/>
        <v>0</v>
      </c>
      <c r="Z18" s="26"/>
      <c r="AA18" s="26"/>
      <c r="AB18" s="25">
        <f t="shared" si="7"/>
        <v>0</v>
      </c>
      <c r="AC18" s="24"/>
      <c r="AD18" s="24"/>
      <c r="AE18" s="25">
        <f t="shared" si="8"/>
        <v>0</v>
      </c>
      <c r="AF18" s="24"/>
      <c r="AG18" s="24"/>
      <c r="AH18" s="25">
        <f t="shared" si="9"/>
        <v>0</v>
      </c>
      <c r="AI18" s="26"/>
      <c r="AJ18" s="26"/>
      <c r="AK18" s="25">
        <f t="shared" si="10"/>
        <v>0</v>
      </c>
      <c r="AL18" s="24"/>
      <c r="AM18" s="24"/>
      <c r="AN18" s="25">
        <f t="shared" si="11"/>
        <v>0</v>
      </c>
      <c r="AO18" s="24"/>
      <c r="AP18" s="24"/>
      <c r="AQ18" s="25">
        <f t="shared" si="12"/>
        <v>0</v>
      </c>
      <c r="AR18" s="24"/>
      <c r="AS18" s="24"/>
      <c r="AT18" s="25">
        <f t="shared" si="13"/>
        <v>0</v>
      </c>
      <c r="AU18" s="24"/>
      <c r="AV18" s="24"/>
      <c r="AW18" s="25">
        <f t="shared" si="14"/>
        <v>0</v>
      </c>
      <c r="AX18" s="24"/>
      <c r="AY18" s="24"/>
      <c r="AZ18" s="25">
        <f t="shared" si="15"/>
        <v>0</v>
      </c>
      <c r="BA18" s="24"/>
      <c r="BB18" s="24"/>
      <c r="BC18" s="25">
        <f t="shared" si="16"/>
        <v>0</v>
      </c>
      <c r="BD18" s="24"/>
      <c r="BE18" s="24"/>
      <c r="BF18" s="25">
        <f t="shared" si="17"/>
        <v>0</v>
      </c>
      <c r="BG18" s="24"/>
      <c r="BH18" s="24"/>
      <c r="BI18" s="25">
        <f t="shared" si="18"/>
        <v>0</v>
      </c>
      <c r="BJ18" s="26"/>
      <c r="BK18" s="26"/>
      <c r="BL18" s="25">
        <f t="shared" si="19"/>
        <v>0</v>
      </c>
      <c r="BM18" s="26"/>
      <c r="BN18" s="26"/>
      <c r="BO18" s="25">
        <f t="shared" si="20"/>
        <v>0</v>
      </c>
      <c r="BP18" s="26"/>
      <c r="BQ18" s="26"/>
      <c r="BR18" s="25">
        <f t="shared" si="21"/>
        <v>0</v>
      </c>
      <c r="BS18" s="26"/>
      <c r="BT18" s="26"/>
      <c r="BU18" s="25">
        <f t="shared" si="22"/>
        <v>0</v>
      </c>
      <c r="BV18" s="26"/>
      <c r="BW18" s="26"/>
      <c r="BX18" s="25">
        <f t="shared" si="23"/>
        <v>0</v>
      </c>
      <c r="BY18" s="26"/>
      <c r="BZ18" s="26"/>
      <c r="CA18" s="25">
        <f t="shared" si="24"/>
        <v>0</v>
      </c>
      <c r="CB18" s="3">
        <f t="shared" si="33"/>
        <v>0</v>
      </c>
      <c r="CC18" s="3">
        <f t="shared" si="33"/>
        <v>0</v>
      </c>
      <c r="CD18" s="19">
        <f t="shared" si="25"/>
        <v>0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/>
      <c r="C19" s="26"/>
      <c r="D19" s="25">
        <f t="shared" si="26"/>
        <v>0</v>
      </c>
      <c r="E19" s="26"/>
      <c r="F19" s="26"/>
      <c r="G19" s="25">
        <f t="shared" si="0"/>
        <v>0</v>
      </c>
      <c r="H19" s="26"/>
      <c r="I19" s="26"/>
      <c r="J19" s="25">
        <f t="shared" si="1"/>
        <v>0</v>
      </c>
      <c r="K19" s="26"/>
      <c r="L19" s="26"/>
      <c r="M19" s="25">
        <f t="shared" si="2"/>
        <v>0</v>
      </c>
      <c r="N19" s="26"/>
      <c r="O19" s="26"/>
      <c r="P19" s="25">
        <f t="shared" si="3"/>
        <v>0</v>
      </c>
      <c r="Q19" s="26"/>
      <c r="R19" s="26"/>
      <c r="S19" s="25">
        <f t="shared" si="4"/>
        <v>0</v>
      </c>
      <c r="T19" s="24"/>
      <c r="U19" s="24"/>
      <c r="V19" s="25">
        <f t="shared" si="5"/>
        <v>0</v>
      </c>
      <c r="W19" s="24"/>
      <c r="X19" s="24"/>
      <c r="Y19" s="25">
        <f t="shared" si="6"/>
        <v>0</v>
      </c>
      <c r="Z19" s="26"/>
      <c r="AA19" s="26"/>
      <c r="AB19" s="25">
        <f t="shared" si="7"/>
        <v>0</v>
      </c>
      <c r="AC19" s="24"/>
      <c r="AD19" s="24"/>
      <c r="AE19" s="25">
        <f t="shared" si="8"/>
        <v>0</v>
      </c>
      <c r="AF19" s="24"/>
      <c r="AG19" s="24"/>
      <c r="AH19" s="25">
        <f t="shared" si="9"/>
        <v>0</v>
      </c>
      <c r="AI19" s="26"/>
      <c r="AJ19" s="26"/>
      <c r="AK19" s="25">
        <f t="shared" si="10"/>
        <v>0</v>
      </c>
      <c r="AL19" s="24"/>
      <c r="AM19" s="24"/>
      <c r="AN19" s="25">
        <f t="shared" si="11"/>
        <v>0</v>
      </c>
      <c r="AO19" s="24"/>
      <c r="AP19" s="24"/>
      <c r="AQ19" s="25">
        <f t="shared" si="12"/>
        <v>0</v>
      </c>
      <c r="AR19" s="24"/>
      <c r="AS19" s="24"/>
      <c r="AT19" s="25">
        <f t="shared" si="13"/>
        <v>0</v>
      </c>
      <c r="AU19" s="24"/>
      <c r="AV19" s="24"/>
      <c r="AW19" s="25">
        <f t="shared" si="14"/>
        <v>0</v>
      </c>
      <c r="AX19" s="24"/>
      <c r="AY19" s="24"/>
      <c r="AZ19" s="25">
        <f t="shared" si="15"/>
        <v>0</v>
      </c>
      <c r="BA19" s="24"/>
      <c r="BB19" s="24"/>
      <c r="BC19" s="25">
        <f t="shared" si="16"/>
        <v>0</v>
      </c>
      <c r="BD19" s="24"/>
      <c r="BE19" s="24"/>
      <c r="BF19" s="25">
        <f t="shared" si="17"/>
        <v>0</v>
      </c>
      <c r="BG19" s="24"/>
      <c r="BH19" s="24"/>
      <c r="BI19" s="25">
        <f t="shared" si="18"/>
        <v>0</v>
      </c>
      <c r="BJ19" s="26"/>
      <c r="BK19" s="26"/>
      <c r="BL19" s="25">
        <f t="shared" si="19"/>
        <v>0</v>
      </c>
      <c r="BM19" s="26"/>
      <c r="BN19" s="26"/>
      <c r="BO19" s="25">
        <f t="shared" si="20"/>
        <v>0</v>
      </c>
      <c r="BP19" s="26"/>
      <c r="BQ19" s="26"/>
      <c r="BR19" s="25">
        <f t="shared" si="21"/>
        <v>0</v>
      </c>
      <c r="BS19" s="26"/>
      <c r="BT19" s="26"/>
      <c r="BU19" s="25">
        <f t="shared" si="22"/>
        <v>0</v>
      </c>
      <c r="BV19" s="26"/>
      <c r="BW19" s="26"/>
      <c r="BX19" s="25">
        <f t="shared" si="23"/>
        <v>0</v>
      </c>
      <c r="BY19" s="26"/>
      <c r="BZ19" s="26"/>
      <c r="CA19" s="25">
        <f t="shared" si="24"/>
        <v>0</v>
      </c>
      <c r="CB19" s="3">
        <f t="shared" si="33"/>
        <v>0</v>
      </c>
      <c r="CC19" s="3">
        <f>BZ19+BW19+BT19+BQ19+BN19+BK19+BH19+BE19+BB19+AY19+AV19+AS19+AP19+AM19+AJ19+AG19+AD19+AA19+X19+U19+R19+O19+L19+I19+F19+C19</f>
        <v>0</v>
      </c>
      <c r="CD19" s="19">
        <f t="shared" si="25"/>
        <v>0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/>
      <c r="C20" s="26"/>
      <c r="D20" s="25">
        <f t="shared" si="26"/>
        <v>0</v>
      </c>
      <c r="E20" s="26"/>
      <c r="F20" s="26"/>
      <c r="G20" s="25">
        <f t="shared" si="0"/>
        <v>0</v>
      </c>
      <c r="H20" s="26"/>
      <c r="I20" s="26"/>
      <c r="J20" s="25">
        <f t="shared" si="1"/>
        <v>0</v>
      </c>
      <c r="K20" s="26"/>
      <c r="L20" s="26"/>
      <c r="M20" s="25">
        <f t="shared" si="2"/>
        <v>0</v>
      </c>
      <c r="N20" s="26"/>
      <c r="O20" s="26"/>
      <c r="P20" s="25">
        <f t="shared" si="3"/>
        <v>0</v>
      </c>
      <c r="Q20" s="26"/>
      <c r="R20" s="26"/>
      <c r="S20" s="25">
        <f t="shared" si="4"/>
        <v>0</v>
      </c>
      <c r="T20" s="24"/>
      <c r="U20" s="24"/>
      <c r="V20" s="25">
        <f t="shared" si="5"/>
        <v>0</v>
      </c>
      <c r="W20" s="24"/>
      <c r="X20" s="24"/>
      <c r="Y20" s="25">
        <f t="shared" si="6"/>
        <v>0</v>
      </c>
      <c r="Z20" s="26"/>
      <c r="AA20" s="26"/>
      <c r="AB20" s="25">
        <f t="shared" si="7"/>
        <v>0</v>
      </c>
      <c r="AC20" s="24"/>
      <c r="AD20" s="24"/>
      <c r="AE20" s="25">
        <f t="shared" si="8"/>
        <v>0</v>
      </c>
      <c r="AF20" s="24"/>
      <c r="AG20" s="24"/>
      <c r="AH20" s="25">
        <f t="shared" si="9"/>
        <v>0</v>
      </c>
      <c r="AI20" s="26"/>
      <c r="AJ20" s="26"/>
      <c r="AK20" s="25">
        <f t="shared" si="10"/>
        <v>0</v>
      </c>
      <c r="AL20" s="24"/>
      <c r="AM20" s="24"/>
      <c r="AN20" s="25">
        <f t="shared" si="11"/>
        <v>0</v>
      </c>
      <c r="AO20" s="24"/>
      <c r="AP20" s="24"/>
      <c r="AQ20" s="25">
        <f t="shared" si="12"/>
        <v>0</v>
      </c>
      <c r="AR20" s="24"/>
      <c r="AS20" s="24"/>
      <c r="AT20" s="25">
        <f t="shared" si="13"/>
        <v>0</v>
      </c>
      <c r="AU20" s="24"/>
      <c r="AV20" s="24"/>
      <c r="AW20" s="25">
        <f t="shared" si="14"/>
        <v>0</v>
      </c>
      <c r="AX20" s="24"/>
      <c r="AY20" s="24"/>
      <c r="AZ20" s="25">
        <f t="shared" si="15"/>
        <v>0</v>
      </c>
      <c r="BA20" s="24"/>
      <c r="BB20" s="24"/>
      <c r="BC20" s="25">
        <f t="shared" si="16"/>
        <v>0</v>
      </c>
      <c r="BD20" s="24"/>
      <c r="BE20" s="24"/>
      <c r="BF20" s="25">
        <f t="shared" si="17"/>
        <v>0</v>
      </c>
      <c r="BG20" s="24"/>
      <c r="BH20" s="24"/>
      <c r="BI20" s="25">
        <f t="shared" si="18"/>
        <v>0</v>
      </c>
      <c r="BJ20" s="26"/>
      <c r="BK20" s="26"/>
      <c r="BL20" s="25">
        <f t="shared" si="19"/>
        <v>0</v>
      </c>
      <c r="BM20" s="26"/>
      <c r="BN20" s="26"/>
      <c r="BO20" s="25">
        <f t="shared" si="20"/>
        <v>0</v>
      </c>
      <c r="BP20" s="26"/>
      <c r="BQ20" s="26"/>
      <c r="BR20" s="25">
        <f t="shared" si="21"/>
        <v>0</v>
      </c>
      <c r="BS20" s="26"/>
      <c r="BT20" s="26"/>
      <c r="BU20" s="25">
        <f t="shared" si="22"/>
        <v>0</v>
      </c>
      <c r="BV20" s="26"/>
      <c r="BW20" s="26"/>
      <c r="BX20" s="25">
        <f t="shared" si="23"/>
        <v>0</v>
      </c>
      <c r="BY20" s="26"/>
      <c r="BZ20" s="26"/>
      <c r="CA20" s="25">
        <f t="shared" si="24"/>
        <v>0</v>
      </c>
      <c r="CB20" s="3">
        <f t="shared" si="33"/>
        <v>0</v>
      </c>
      <c r="CC20" s="3">
        <f t="shared" si="33"/>
        <v>0</v>
      </c>
      <c r="CD20" s="19">
        <f t="shared" si="25"/>
        <v>0</v>
      </c>
      <c r="CF20" s="27"/>
      <c r="CG20" s="27"/>
      <c r="CH20" s="23"/>
      <c r="CI20" s="23"/>
    </row>
    <row r="21" spans="1:87" ht="15.75" x14ac:dyDescent="0.2">
      <c r="A21" s="14" t="s">
        <v>68</v>
      </c>
      <c r="B21" s="26"/>
      <c r="C21" s="26"/>
      <c r="D21" s="25">
        <f t="shared" si="26"/>
        <v>0</v>
      </c>
      <c r="E21" s="26"/>
      <c r="F21" s="26"/>
      <c r="G21" s="25">
        <f t="shared" si="0"/>
        <v>0</v>
      </c>
      <c r="H21" s="26"/>
      <c r="I21" s="26"/>
      <c r="J21" s="25">
        <f t="shared" si="1"/>
        <v>0</v>
      </c>
      <c r="K21" s="26"/>
      <c r="L21" s="26"/>
      <c r="M21" s="25">
        <f t="shared" si="2"/>
        <v>0</v>
      </c>
      <c r="N21" s="26"/>
      <c r="O21" s="26"/>
      <c r="P21" s="25">
        <f t="shared" si="3"/>
        <v>0</v>
      </c>
      <c r="Q21" s="26"/>
      <c r="R21" s="26"/>
      <c r="S21" s="25">
        <f t="shared" si="4"/>
        <v>0</v>
      </c>
      <c r="T21" s="24"/>
      <c r="U21" s="24"/>
      <c r="V21" s="25">
        <f t="shared" si="5"/>
        <v>0</v>
      </c>
      <c r="W21" s="24"/>
      <c r="X21" s="24"/>
      <c r="Y21" s="25">
        <f t="shared" si="6"/>
        <v>0</v>
      </c>
      <c r="Z21" s="26"/>
      <c r="AA21" s="26"/>
      <c r="AB21" s="25">
        <f t="shared" si="7"/>
        <v>0</v>
      </c>
      <c r="AC21" s="24"/>
      <c r="AD21" s="24"/>
      <c r="AE21" s="25">
        <f t="shared" si="8"/>
        <v>0</v>
      </c>
      <c r="AF21" s="24"/>
      <c r="AG21" s="24"/>
      <c r="AH21" s="25">
        <f t="shared" si="9"/>
        <v>0</v>
      </c>
      <c r="AI21" s="26"/>
      <c r="AJ21" s="26"/>
      <c r="AK21" s="25">
        <f t="shared" si="10"/>
        <v>0</v>
      </c>
      <c r="AL21" s="24"/>
      <c r="AM21" s="24"/>
      <c r="AN21" s="25">
        <f t="shared" si="11"/>
        <v>0</v>
      </c>
      <c r="AO21" s="24"/>
      <c r="AP21" s="24"/>
      <c r="AQ21" s="25">
        <f t="shared" si="12"/>
        <v>0</v>
      </c>
      <c r="AR21" s="24"/>
      <c r="AS21" s="24"/>
      <c r="AT21" s="25">
        <f t="shared" si="13"/>
        <v>0</v>
      </c>
      <c r="AU21" s="24"/>
      <c r="AV21" s="24"/>
      <c r="AW21" s="25">
        <f t="shared" si="14"/>
        <v>0</v>
      </c>
      <c r="AX21" s="24"/>
      <c r="AY21" s="24"/>
      <c r="AZ21" s="25">
        <f t="shared" si="15"/>
        <v>0</v>
      </c>
      <c r="BA21" s="24"/>
      <c r="BB21" s="24"/>
      <c r="BC21" s="25">
        <f t="shared" si="16"/>
        <v>0</v>
      </c>
      <c r="BD21" s="24"/>
      <c r="BE21" s="24"/>
      <c r="BF21" s="25">
        <f t="shared" si="17"/>
        <v>0</v>
      </c>
      <c r="BG21" s="24"/>
      <c r="BH21" s="24"/>
      <c r="BI21" s="25">
        <f t="shared" si="18"/>
        <v>0</v>
      </c>
      <c r="BJ21" s="26"/>
      <c r="BK21" s="26"/>
      <c r="BL21" s="25">
        <f t="shared" si="19"/>
        <v>0</v>
      </c>
      <c r="BM21" s="26"/>
      <c r="BN21" s="26"/>
      <c r="BO21" s="25">
        <f t="shared" si="20"/>
        <v>0</v>
      </c>
      <c r="BP21" s="26"/>
      <c r="BQ21" s="26"/>
      <c r="BR21" s="25">
        <f t="shared" si="21"/>
        <v>0</v>
      </c>
      <c r="BS21" s="26"/>
      <c r="BT21" s="26"/>
      <c r="BU21" s="25">
        <f t="shared" si="22"/>
        <v>0</v>
      </c>
      <c r="BV21" s="26"/>
      <c r="BW21" s="26"/>
      <c r="BX21" s="25">
        <f t="shared" si="23"/>
        <v>0</v>
      </c>
      <c r="BY21" s="26"/>
      <c r="BZ21" s="26"/>
      <c r="CA21" s="25">
        <f t="shared" si="24"/>
        <v>0</v>
      </c>
      <c r="CB21" s="3">
        <f t="shared" si="33"/>
        <v>0</v>
      </c>
      <c r="CC21" s="3">
        <f t="shared" si="33"/>
        <v>0</v>
      </c>
      <c r="CD21" s="19">
        <f t="shared" si="25"/>
        <v>0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/>
      <c r="C22" s="26"/>
      <c r="D22" s="25">
        <f t="shared" si="26"/>
        <v>0</v>
      </c>
      <c r="E22" s="26"/>
      <c r="F22" s="26"/>
      <c r="G22" s="25">
        <f t="shared" si="0"/>
        <v>0</v>
      </c>
      <c r="H22" s="26"/>
      <c r="I22" s="26"/>
      <c r="J22" s="25">
        <f t="shared" si="1"/>
        <v>0</v>
      </c>
      <c r="K22" s="26"/>
      <c r="L22" s="26"/>
      <c r="M22" s="25">
        <f t="shared" si="2"/>
        <v>0</v>
      </c>
      <c r="N22" s="26"/>
      <c r="O22" s="26"/>
      <c r="P22" s="25">
        <f t="shared" si="3"/>
        <v>0</v>
      </c>
      <c r="Q22" s="26"/>
      <c r="R22" s="26"/>
      <c r="S22" s="25">
        <f t="shared" si="4"/>
        <v>0</v>
      </c>
      <c r="T22" s="24"/>
      <c r="U22" s="24"/>
      <c r="V22" s="25">
        <f t="shared" si="5"/>
        <v>0</v>
      </c>
      <c r="W22" s="24"/>
      <c r="X22" s="24"/>
      <c r="Y22" s="25">
        <f t="shared" si="6"/>
        <v>0</v>
      </c>
      <c r="Z22" s="26"/>
      <c r="AA22" s="26"/>
      <c r="AB22" s="25">
        <f t="shared" si="7"/>
        <v>0</v>
      </c>
      <c r="AC22" s="24"/>
      <c r="AD22" s="24"/>
      <c r="AE22" s="25">
        <f t="shared" si="8"/>
        <v>0</v>
      </c>
      <c r="AF22" s="24"/>
      <c r="AG22" s="24"/>
      <c r="AH22" s="25">
        <f t="shared" si="9"/>
        <v>0</v>
      </c>
      <c r="AI22" s="26"/>
      <c r="AJ22" s="26"/>
      <c r="AK22" s="25">
        <f t="shared" si="10"/>
        <v>0</v>
      </c>
      <c r="AL22" s="24"/>
      <c r="AM22" s="24"/>
      <c r="AN22" s="25">
        <f t="shared" si="11"/>
        <v>0</v>
      </c>
      <c r="AO22" s="24"/>
      <c r="AP22" s="24"/>
      <c r="AQ22" s="25">
        <f t="shared" si="12"/>
        <v>0</v>
      </c>
      <c r="AR22" s="24"/>
      <c r="AS22" s="24"/>
      <c r="AT22" s="25">
        <f t="shared" si="13"/>
        <v>0</v>
      </c>
      <c r="AU22" s="24"/>
      <c r="AV22" s="24"/>
      <c r="AW22" s="25">
        <f t="shared" si="14"/>
        <v>0</v>
      </c>
      <c r="AX22" s="24"/>
      <c r="AY22" s="24"/>
      <c r="AZ22" s="25">
        <f t="shared" si="15"/>
        <v>0</v>
      </c>
      <c r="BA22" s="24"/>
      <c r="BB22" s="24"/>
      <c r="BC22" s="25">
        <f t="shared" si="16"/>
        <v>0</v>
      </c>
      <c r="BD22" s="24"/>
      <c r="BE22" s="24"/>
      <c r="BF22" s="25">
        <f t="shared" si="17"/>
        <v>0</v>
      </c>
      <c r="BG22" s="24"/>
      <c r="BH22" s="24"/>
      <c r="BI22" s="25">
        <f t="shared" si="18"/>
        <v>0</v>
      </c>
      <c r="BJ22" s="26"/>
      <c r="BK22" s="26"/>
      <c r="BL22" s="25">
        <f t="shared" si="19"/>
        <v>0</v>
      </c>
      <c r="BM22" s="26"/>
      <c r="BN22" s="26"/>
      <c r="BO22" s="25">
        <f t="shared" si="20"/>
        <v>0</v>
      </c>
      <c r="BP22" s="26"/>
      <c r="BQ22" s="26"/>
      <c r="BR22" s="25">
        <f t="shared" si="21"/>
        <v>0</v>
      </c>
      <c r="BS22" s="26"/>
      <c r="BT22" s="26"/>
      <c r="BU22" s="25">
        <f t="shared" si="22"/>
        <v>0</v>
      </c>
      <c r="BV22" s="26"/>
      <c r="BW22" s="26"/>
      <c r="BX22" s="25">
        <f t="shared" si="23"/>
        <v>0</v>
      </c>
      <c r="BY22" s="26"/>
      <c r="BZ22" s="26"/>
      <c r="CA22" s="25">
        <f t="shared" si="24"/>
        <v>0</v>
      </c>
      <c r="CB22" s="3">
        <f t="shared" si="33"/>
        <v>0</v>
      </c>
      <c r="CC22" s="3">
        <f t="shared" si="33"/>
        <v>0</v>
      </c>
      <c r="CD22" s="19">
        <f t="shared" si="25"/>
        <v>0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/>
      <c r="C23" s="26"/>
      <c r="D23" s="25">
        <f t="shared" si="26"/>
        <v>0</v>
      </c>
      <c r="E23" s="26"/>
      <c r="F23" s="26"/>
      <c r="G23" s="25">
        <f t="shared" si="0"/>
        <v>0</v>
      </c>
      <c r="H23" s="26"/>
      <c r="I23" s="26"/>
      <c r="J23" s="25">
        <f t="shared" si="1"/>
        <v>0</v>
      </c>
      <c r="K23" s="26"/>
      <c r="L23" s="26"/>
      <c r="M23" s="25">
        <f t="shared" si="2"/>
        <v>0</v>
      </c>
      <c r="N23" s="26"/>
      <c r="O23" s="26"/>
      <c r="P23" s="25">
        <f t="shared" si="3"/>
        <v>0</v>
      </c>
      <c r="Q23" s="26"/>
      <c r="R23" s="26"/>
      <c r="S23" s="25">
        <f t="shared" si="4"/>
        <v>0</v>
      </c>
      <c r="T23" s="24"/>
      <c r="U23" s="24"/>
      <c r="V23" s="25">
        <f t="shared" si="5"/>
        <v>0</v>
      </c>
      <c r="W23" s="24"/>
      <c r="X23" s="24"/>
      <c r="Y23" s="25">
        <f t="shared" si="6"/>
        <v>0</v>
      </c>
      <c r="Z23" s="26"/>
      <c r="AA23" s="26"/>
      <c r="AB23" s="25">
        <f t="shared" si="7"/>
        <v>0</v>
      </c>
      <c r="AC23" s="24"/>
      <c r="AD23" s="24"/>
      <c r="AE23" s="25">
        <f t="shared" si="8"/>
        <v>0</v>
      </c>
      <c r="AF23" s="24"/>
      <c r="AG23" s="24"/>
      <c r="AH23" s="25">
        <f t="shared" si="9"/>
        <v>0</v>
      </c>
      <c r="AI23" s="26"/>
      <c r="AJ23" s="26"/>
      <c r="AK23" s="25">
        <f t="shared" si="10"/>
        <v>0</v>
      </c>
      <c r="AL23" s="24"/>
      <c r="AM23" s="24"/>
      <c r="AN23" s="25">
        <f t="shared" si="11"/>
        <v>0</v>
      </c>
      <c r="AO23" s="24"/>
      <c r="AP23" s="24"/>
      <c r="AQ23" s="25">
        <f t="shared" si="12"/>
        <v>0</v>
      </c>
      <c r="AR23" s="24"/>
      <c r="AS23" s="24"/>
      <c r="AT23" s="25">
        <f t="shared" si="13"/>
        <v>0</v>
      </c>
      <c r="AU23" s="24"/>
      <c r="AV23" s="24"/>
      <c r="AW23" s="25">
        <f t="shared" si="14"/>
        <v>0</v>
      </c>
      <c r="AX23" s="24"/>
      <c r="AY23" s="24"/>
      <c r="AZ23" s="25">
        <f t="shared" si="15"/>
        <v>0</v>
      </c>
      <c r="BA23" s="24"/>
      <c r="BB23" s="24"/>
      <c r="BC23" s="25">
        <f t="shared" si="16"/>
        <v>0</v>
      </c>
      <c r="BD23" s="24"/>
      <c r="BE23" s="24"/>
      <c r="BF23" s="25">
        <f t="shared" si="17"/>
        <v>0</v>
      </c>
      <c r="BG23" s="24"/>
      <c r="BH23" s="24"/>
      <c r="BI23" s="25">
        <f t="shared" si="18"/>
        <v>0</v>
      </c>
      <c r="BJ23" s="26"/>
      <c r="BK23" s="26"/>
      <c r="BL23" s="25">
        <f t="shared" si="19"/>
        <v>0</v>
      </c>
      <c r="BM23" s="26"/>
      <c r="BN23" s="26"/>
      <c r="BO23" s="25">
        <f t="shared" si="20"/>
        <v>0</v>
      </c>
      <c r="BP23" s="26"/>
      <c r="BQ23" s="26"/>
      <c r="BR23" s="25">
        <f t="shared" si="21"/>
        <v>0</v>
      </c>
      <c r="BS23" s="26"/>
      <c r="BT23" s="26"/>
      <c r="BU23" s="25">
        <f t="shared" si="22"/>
        <v>0</v>
      </c>
      <c r="BV23" s="26"/>
      <c r="BW23" s="26"/>
      <c r="BX23" s="25">
        <f t="shared" si="23"/>
        <v>0</v>
      </c>
      <c r="BY23" s="26"/>
      <c r="BZ23" s="26"/>
      <c r="CA23" s="25">
        <f t="shared" si="24"/>
        <v>0</v>
      </c>
      <c r="CB23" s="3">
        <f t="shared" si="33"/>
        <v>0</v>
      </c>
      <c r="CC23" s="3">
        <f>C23+F23+I23+L23+O23+R23+U23+X23+AA23+AD23+AG23+AJ23+AM23+AP23+AS23+AV23+AY23+BB23+BE23+BH23+BK23+BN23+BQ23+BT23+BW23+BZ23</f>
        <v>0</v>
      </c>
      <c r="CD23" s="19">
        <f t="shared" si="25"/>
        <v>0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/>
      <c r="C24" s="26"/>
      <c r="D24" s="25">
        <f t="shared" si="26"/>
        <v>0</v>
      </c>
      <c r="E24" s="26"/>
      <c r="F24" s="26"/>
      <c r="G24" s="25">
        <f t="shared" si="0"/>
        <v>0</v>
      </c>
      <c r="H24" s="26"/>
      <c r="I24" s="26"/>
      <c r="J24" s="25">
        <f t="shared" si="1"/>
        <v>0</v>
      </c>
      <c r="K24" s="26"/>
      <c r="L24" s="26"/>
      <c r="M24" s="25">
        <f t="shared" si="2"/>
        <v>0</v>
      </c>
      <c r="N24" s="26"/>
      <c r="O24" s="26"/>
      <c r="P24" s="25">
        <f t="shared" si="3"/>
        <v>0</v>
      </c>
      <c r="Q24" s="26"/>
      <c r="R24" s="26"/>
      <c r="S24" s="25">
        <f t="shared" si="4"/>
        <v>0</v>
      </c>
      <c r="T24" s="24"/>
      <c r="U24" s="24"/>
      <c r="V24" s="25">
        <f t="shared" si="5"/>
        <v>0</v>
      </c>
      <c r="W24" s="24"/>
      <c r="X24" s="24"/>
      <c r="Y24" s="25">
        <f t="shared" si="6"/>
        <v>0</v>
      </c>
      <c r="Z24" s="26"/>
      <c r="AA24" s="26"/>
      <c r="AB24" s="25">
        <f t="shared" si="7"/>
        <v>0</v>
      </c>
      <c r="AC24" s="24"/>
      <c r="AD24" s="24"/>
      <c r="AE24" s="25">
        <f t="shared" si="8"/>
        <v>0</v>
      </c>
      <c r="AF24" s="24"/>
      <c r="AG24" s="24"/>
      <c r="AH24" s="25">
        <f t="shared" si="9"/>
        <v>0</v>
      </c>
      <c r="AI24" s="26"/>
      <c r="AJ24" s="26"/>
      <c r="AK24" s="25">
        <f t="shared" si="10"/>
        <v>0</v>
      </c>
      <c r="AL24" s="24"/>
      <c r="AM24" s="24"/>
      <c r="AN24" s="25">
        <f t="shared" si="11"/>
        <v>0</v>
      </c>
      <c r="AO24" s="24"/>
      <c r="AP24" s="24"/>
      <c r="AQ24" s="25">
        <f t="shared" si="12"/>
        <v>0</v>
      </c>
      <c r="AR24" s="24"/>
      <c r="AS24" s="24"/>
      <c r="AT24" s="25">
        <f t="shared" si="13"/>
        <v>0</v>
      </c>
      <c r="AU24" s="24"/>
      <c r="AV24" s="24"/>
      <c r="AW24" s="25">
        <f t="shared" si="14"/>
        <v>0</v>
      </c>
      <c r="AX24" s="24"/>
      <c r="AY24" s="24"/>
      <c r="AZ24" s="25">
        <f t="shared" si="15"/>
        <v>0</v>
      </c>
      <c r="BA24" s="24"/>
      <c r="BB24" s="24"/>
      <c r="BC24" s="25">
        <f t="shared" si="16"/>
        <v>0</v>
      </c>
      <c r="BD24" s="24"/>
      <c r="BE24" s="24"/>
      <c r="BF24" s="25">
        <f t="shared" si="17"/>
        <v>0</v>
      </c>
      <c r="BG24" s="24"/>
      <c r="BH24" s="24"/>
      <c r="BI24" s="25">
        <f t="shared" si="18"/>
        <v>0</v>
      </c>
      <c r="BJ24" s="26"/>
      <c r="BK24" s="26"/>
      <c r="BL24" s="25">
        <f t="shared" si="19"/>
        <v>0</v>
      </c>
      <c r="BM24" s="26"/>
      <c r="BN24" s="26"/>
      <c r="BO24" s="25">
        <f t="shared" si="20"/>
        <v>0</v>
      </c>
      <c r="BP24" s="26"/>
      <c r="BQ24" s="26"/>
      <c r="BR24" s="25">
        <f t="shared" si="21"/>
        <v>0</v>
      </c>
      <c r="BS24" s="26"/>
      <c r="BT24" s="26"/>
      <c r="BU24" s="25">
        <f t="shared" si="22"/>
        <v>0</v>
      </c>
      <c r="BV24" s="26"/>
      <c r="BW24" s="26"/>
      <c r="BX24" s="25">
        <f t="shared" si="23"/>
        <v>0</v>
      </c>
      <c r="BY24" s="26"/>
      <c r="BZ24" s="26"/>
      <c r="CA24" s="25">
        <f t="shared" si="24"/>
        <v>0</v>
      </c>
      <c r="CB24" s="3">
        <f t="shared" si="33"/>
        <v>0</v>
      </c>
      <c r="CC24" s="3">
        <f>C24+F24+I24+L24+O24+R24+U24+X24+AA24+AD24+AG24+AJ24+AM24+AP24+AS24+AV24+AY24+BB24+BE24+BH24+BK24+BN24+BQ24+BT24+BW24+BZ24</f>
        <v>0</v>
      </c>
      <c r="CD24" s="19">
        <f t="shared" si="25"/>
        <v>0</v>
      </c>
      <c r="CE24" s="31"/>
      <c r="CF24" s="27"/>
      <c r="CG24" s="27"/>
      <c r="CH24" s="23"/>
      <c r="CI24" s="23"/>
    </row>
    <row r="25" spans="1:87" s="33" customFormat="1" ht="31.5" x14ac:dyDescent="0.2">
      <c r="A25" s="14" t="s">
        <v>55</v>
      </c>
      <c r="B25" s="26"/>
      <c r="C25" s="26"/>
      <c r="D25" s="25">
        <f t="shared" si="26"/>
        <v>0</v>
      </c>
      <c r="E25" s="26"/>
      <c r="F25" s="26"/>
      <c r="G25" s="25">
        <f t="shared" si="0"/>
        <v>0</v>
      </c>
      <c r="H25" s="26"/>
      <c r="I25" s="26"/>
      <c r="J25" s="25">
        <f t="shared" si="1"/>
        <v>0</v>
      </c>
      <c r="K25" s="26"/>
      <c r="L25" s="26"/>
      <c r="M25" s="25">
        <f t="shared" si="2"/>
        <v>0</v>
      </c>
      <c r="N25" s="26"/>
      <c r="O25" s="26"/>
      <c r="P25" s="25">
        <f t="shared" si="3"/>
        <v>0</v>
      </c>
      <c r="Q25" s="26"/>
      <c r="R25" s="26"/>
      <c r="S25" s="25">
        <f t="shared" si="4"/>
        <v>0</v>
      </c>
      <c r="T25" s="24"/>
      <c r="U25" s="24"/>
      <c r="V25" s="25">
        <f t="shared" si="5"/>
        <v>0</v>
      </c>
      <c r="W25" s="24"/>
      <c r="X25" s="24"/>
      <c r="Y25" s="25">
        <f t="shared" si="6"/>
        <v>0</v>
      </c>
      <c r="Z25" s="26"/>
      <c r="AA25" s="26"/>
      <c r="AB25" s="25">
        <f t="shared" si="7"/>
        <v>0</v>
      </c>
      <c r="AC25" s="24"/>
      <c r="AD25" s="24"/>
      <c r="AE25" s="25">
        <f t="shared" si="8"/>
        <v>0</v>
      </c>
      <c r="AF25" s="24"/>
      <c r="AG25" s="24"/>
      <c r="AH25" s="25">
        <f t="shared" si="9"/>
        <v>0</v>
      </c>
      <c r="AI25" s="26"/>
      <c r="AJ25" s="26"/>
      <c r="AK25" s="25">
        <f t="shared" si="10"/>
        <v>0</v>
      </c>
      <c r="AL25" s="24"/>
      <c r="AM25" s="24"/>
      <c r="AN25" s="25">
        <f t="shared" si="11"/>
        <v>0</v>
      </c>
      <c r="AO25" s="24"/>
      <c r="AP25" s="24"/>
      <c r="AQ25" s="25">
        <f t="shared" si="12"/>
        <v>0</v>
      </c>
      <c r="AR25" s="24"/>
      <c r="AS25" s="24"/>
      <c r="AT25" s="25">
        <f t="shared" si="13"/>
        <v>0</v>
      </c>
      <c r="AU25" s="24"/>
      <c r="AV25" s="24"/>
      <c r="AW25" s="25">
        <f t="shared" si="14"/>
        <v>0</v>
      </c>
      <c r="AX25" s="24"/>
      <c r="AY25" s="24"/>
      <c r="AZ25" s="25">
        <f t="shared" si="15"/>
        <v>0</v>
      </c>
      <c r="BA25" s="24"/>
      <c r="BB25" s="24"/>
      <c r="BC25" s="25">
        <f t="shared" si="16"/>
        <v>0</v>
      </c>
      <c r="BD25" s="24"/>
      <c r="BE25" s="24"/>
      <c r="BF25" s="25">
        <f t="shared" si="17"/>
        <v>0</v>
      </c>
      <c r="BG25" s="24"/>
      <c r="BH25" s="24"/>
      <c r="BI25" s="25">
        <f t="shared" si="18"/>
        <v>0</v>
      </c>
      <c r="BJ25" s="26"/>
      <c r="BK25" s="26"/>
      <c r="BL25" s="25">
        <f t="shared" si="19"/>
        <v>0</v>
      </c>
      <c r="BM25" s="26"/>
      <c r="BN25" s="26"/>
      <c r="BO25" s="25">
        <f t="shared" si="20"/>
        <v>0</v>
      </c>
      <c r="BP25" s="26"/>
      <c r="BQ25" s="26"/>
      <c r="BR25" s="25">
        <f t="shared" si="21"/>
        <v>0</v>
      </c>
      <c r="BS25" s="26"/>
      <c r="BT25" s="26"/>
      <c r="BU25" s="25">
        <f t="shared" si="22"/>
        <v>0</v>
      </c>
      <c r="BV25" s="26"/>
      <c r="BW25" s="26"/>
      <c r="BX25" s="25">
        <f t="shared" si="23"/>
        <v>0</v>
      </c>
      <c r="BY25" s="26"/>
      <c r="BZ25" s="26"/>
      <c r="CA25" s="25">
        <f t="shared" si="24"/>
        <v>0</v>
      </c>
      <c r="CB25" s="3">
        <f t="shared" si="33"/>
        <v>0</v>
      </c>
      <c r="CC25" s="3">
        <f>C25+F25+I25+L25+O25+R25+U25+X25+AA25+AD25+AG25+AJ25+AM25+AP25+AS25+AV25+AY25+BB25+BE25+BH25+BK25+BN25+BQ25+BT25+BW25+BZ25</f>
        <v>0</v>
      </c>
      <c r="CD25" s="19">
        <f t="shared" si="25"/>
        <v>0</v>
      </c>
      <c r="CE25" s="32"/>
      <c r="CF25" s="27"/>
      <c r="CG25" s="27"/>
      <c r="CH25" s="23"/>
      <c r="CI25" s="23"/>
    </row>
    <row r="26" spans="1:87" ht="15.75" x14ac:dyDescent="0.2">
      <c r="A26" s="5" t="s">
        <v>42</v>
      </c>
      <c r="B26" s="34"/>
      <c r="C26" s="34"/>
      <c r="D26" s="25">
        <f t="shared" si="26"/>
        <v>0</v>
      </c>
      <c r="E26" s="24"/>
      <c r="F26" s="24"/>
      <c r="G26" s="25">
        <f t="shared" si="0"/>
        <v>0</v>
      </c>
      <c r="H26" s="24"/>
      <c r="I26" s="24"/>
      <c r="J26" s="25">
        <f t="shared" si="1"/>
        <v>0</v>
      </c>
      <c r="K26" s="26"/>
      <c r="L26" s="26"/>
      <c r="M26" s="25">
        <f t="shared" si="2"/>
        <v>0</v>
      </c>
      <c r="N26" s="24"/>
      <c r="O26" s="24"/>
      <c r="P26" s="25">
        <f t="shared" si="3"/>
        <v>0</v>
      </c>
      <c r="Q26" s="24"/>
      <c r="R26" s="24"/>
      <c r="S26" s="25">
        <f t="shared" si="4"/>
        <v>0</v>
      </c>
      <c r="T26" s="24"/>
      <c r="U26" s="24"/>
      <c r="V26" s="25">
        <f t="shared" si="5"/>
        <v>0</v>
      </c>
      <c r="W26" s="24"/>
      <c r="X26" s="24"/>
      <c r="Y26" s="25">
        <f t="shared" si="6"/>
        <v>0</v>
      </c>
      <c r="Z26" s="24"/>
      <c r="AA26" s="24"/>
      <c r="AB26" s="25">
        <f t="shared" si="7"/>
        <v>0</v>
      </c>
      <c r="AC26" s="24"/>
      <c r="AD26" s="24"/>
      <c r="AE26" s="25">
        <f t="shared" si="8"/>
        <v>0</v>
      </c>
      <c r="AF26" s="24"/>
      <c r="AG26" s="24"/>
      <c r="AH26" s="25">
        <f t="shared" si="9"/>
        <v>0</v>
      </c>
      <c r="AI26" s="24"/>
      <c r="AJ26" s="24"/>
      <c r="AK26" s="25">
        <f t="shared" si="10"/>
        <v>0</v>
      </c>
      <c r="AL26" s="24"/>
      <c r="AM26" s="24"/>
      <c r="AN26" s="25">
        <f t="shared" si="11"/>
        <v>0</v>
      </c>
      <c r="AO26" s="24"/>
      <c r="AP26" s="24"/>
      <c r="AQ26" s="25">
        <f t="shared" si="12"/>
        <v>0</v>
      </c>
      <c r="AR26" s="34"/>
      <c r="AS26" s="34"/>
      <c r="AT26" s="25">
        <f t="shared" si="13"/>
        <v>0</v>
      </c>
      <c r="AU26" s="24"/>
      <c r="AV26" s="24"/>
      <c r="AW26" s="25">
        <f t="shared" si="14"/>
        <v>0</v>
      </c>
      <c r="AX26" s="24"/>
      <c r="AY26" s="24"/>
      <c r="AZ26" s="25">
        <f t="shared" si="15"/>
        <v>0</v>
      </c>
      <c r="BA26" s="24"/>
      <c r="BB26" s="24"/>
      <c r="BC26" s="25">
        <f t="shared" si="16"/>
        <v>0</v>
      </c>
      <c r="BD26" s="24"/>
      <c r="BE26" s="24"/>
      <c r="BF26" s="25">
        <f t="shared" si="17"/>
        <v>0</v>
      </c>
      <c r="BG26" s="35"/>
      <c r="BH26" s="35"/>
      <c r="BI26" s="25">
        <f t="shared" si="18"/>
        <v>0</v>
      </c>
      <c r="BJ26" s="24"/>
      <c r="BK26" s="24"/>
      <c r="BL26" s="25">
        <f t="shared" si="19"/>
        <v>0</v>
      </c>
      <c r="BM26" s="35"/>
      <c r="BN26" s="35"/>
      <c r="BO26" s="25">
        <f t="shared" si="20"/>
        <v>0</v>
      </c>
      <c r="BP26" s="24"/>
      <c r="BQ26" s="24"/>
      <c r="BR26" s="25">
        <f t="shared" si="21"/>
        <v>0</v>
      </c>
      <c r="BS26" s="35"/>
      <c r="BT26" s="35"/>
      <c r="BU26" s="25">
        <f t="shared" si="22"/>
        <v>0</v>
      </c>
      <c r="BV26" s="24"/>
      <c r="BW26" s="24"/>
      <c r="BX26" s="25">
        <f t="shared" si="23"/>
        <v>0</v>
      </c>
      <c r="BY26" s="24"/>
      <c r="BZ26" s="24"/>
      <c r="CA26" s="25">
        <f t="shared" si="24"/>
        <v>0</v>
      </c>
      <c r="CB26" s="3">
        <f t="shared" si="33"/>
        <v>0</v>
      </c>
      <c r="CC26" s="3">
        <f>C26+F26+I26+L26+O26+R26+U26+X26+AA26+AD26+AG26+AJ26+AM26+AP26+AS26+AV26+AY26+BB26+BE26+BH26+BK26+BN26+BQ26+BT26+BW26+BZ26</f>
        <v>0</v>
      </c>
      <c r="CD26" s="19">
        <f t="shared" si="25"/>
        <v>0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0</v>
      </c>
      <c r="C27" s="3">
        <f>SUM(C13:C26)</f>
        <v>0</v>
      </c>
      <c r="D27" s="16">
        <f t="shared" si="26"/>
        <v>0</v>
      </c>
      <c r="E27" s="3">
        <f>SUM(E13:E26)</f>
        <v>0</v>
      </c>
      <c r="F27" s="3">
        <f>SUM(F13:F26)</f>
        <v>0</v>
      </c>
      <c r="G27" s="16">
        <f t="shared" si="0"/>
        <v>0</v>
      </c>
      <c r="H27" s="3">
        <f>SUM(H13:H26)</f>
        <v>0</v>
      </c>
      <c r="I27" s="3">
        <f>SUM(I13:I26)</f>
        <v>0</v>
      </c>
      <c r="J27" s="16">
        <f t="shared" si="1"/>
        <v>0</v>
      </c>
      <c r="K27" s="3">
        <f>SUM(K13:K26)</f>
        <v>0</v>
      </c>
      <c r="L27" s="3">
        <f>SUM(L13:L26)</f>
        <v>0</v>
      </c>
      <c r="M27" s="16">
        <f t="shared" si="2"/>
        <v>0</v>
      </c>
      <c r="N27" s="3">
        <f>SUM(N13:N26)</f>
        <v>0</v>
      </c>
      <c r="O27" s="3">
        <f>SUM(O13:O26)</f>
        <v>0</v>
      </c>
      <c r="P27" s="16">
        <f t="shared" si="3"/>
        <v>0</v>
      </c>
      <c r="Q27" s="3">
        <f>SUM(Q13:Q26)</f>
        <v>0</v>
      </c>
      <c r="R27" s="3">
        <f>SUM(R13:R26)</f>
        <v>0</v>
      </c>
      <c r="S27" s="16">
        <f t="shared" si="4"/>
        <v>0</v>
      </c>
      <c r="T27" s="3">
        <f>SUM(T13:T26)</f>
        <v>0</v>
      </c>
      <c r="U27" s="3">
        <f>SUM(U13:U26)</f>
        <v>0</v>
      </c>
      <c r="V27" s="16">
        <f t="shared" si="5"/>
        <v>0</v>
      </c>
      <c r="W27" s="3">
        <f>SUM(W13:W26)</f>
        <v>0</v>
      </c>
      <c r="X27" s="3">
        <f>SUM(X13:X26)</f>
        <v>0</v>
      </c>
      <c r="Y27" s="16">
        <f t="shared" si="6"/>
        <v>0</v>
      </c>
      <c r="Z27" s="3">
        <f>SUM(Z13:Z26)</f>
        <v>0</v>
      </c>
      <c r="AA27" s="3">
        <f>SUM(AA13:AA26)</f>
        <v>0</v>
      </c>
      <c r="AB27" s="16">
        <f t="shared" si="7"/>
        <v>0</v>
      </c>
      <c r="AC27" s="3">
        <f>SUM(AC13:AC26)</f>
        <v>0</v>
      </c>
      <c r="AD27" s="3">
        <f>SUM(AD13:AD26)</f>
        <v>0</v>
      </c>
      <c r="AE27" s="16">
        <f t="shared" si="8"/>
        <v>0</v>
      </c>
      <c r="AF27" s="3">
        <f>SUM(AF13:AF26)</f>
        <v>0</v>
      </c>
      <c r="AG27" s="3">
        <f>SUM(AG13:AG26)</f>
        <v>0</v>
      </c>
      <c r="AH27" s="16">
        <f t="shared" si="9"/>
        <v>0</v>
      </c>
      <c r="AI27" s="3">
        <f>SUM(AI13:AI26)</f>
        <v>0</v>
      </c>
      <c r="AJ27" s="3">
        <f>SUM(AJ13:AJ26)</f>
        <v>0</v>
      </c>
      <c r="AK27" s="16">
        <f t="shared" si="10"/>
        <v>0</v>
      </c>
      <c r="AL27" s="3">
        <f>SUM(AL13:AL26)</f>
        <v>0</v>
      </c>
      <c r="AM27" s="3">
        <f>SUM(AM13:AM26)</f>
        <v>0</v>
      </c>
      <c r="AN27" s="16">
        <f t="shared" si="11"/>
        <v>0</v>
      </c>
      <c r="AO27" s="3">
        <f>SUM(AO13:AO26)</f>
        <v>0</v>
      </c>
      <c r="AP27" s="3">
        <f>SUM(AP13:AP26)</f>
        <v>0</v>
      </c>
      <c r="AQ27" s="16">
        <f t="shared" si="12"/>
        <v>0</v>
      </c>
      <c r="AR27" s="3">
        <f>SUM(AR13:AR26)</f>
        <v>0</v>
      </c>
      <c r="AS27" s="3">
        <f>SUM(AS13:AS26)</f>
        <v>0</v>
      </c>
      <c r="AT27" s="16">
        <f t="shared" si="13"/>
        <v>0</v>
      </c>
      <c r="AU27" s="3">
        <f>SUM(AU13:AU26)</f>
        <v>0</v>
      </c>
      <c r="AV27" s="3">
        <f>SUM(AV13:AV26)</f>
        <v>0</v>
      </c>
      <c r="AW27" s="16">
        <f t="shared" si="14"/>
        <v>0</v>
      </c>
      <c r="AX27" s="3">
        <f>SUM(AX13:AX26)</f>
        <v>0</v>
      </c>
      <c r="AY27" s="3">
        <f>SUM(AY13:AY26)</f>
        <v>0</v>
      </c>
      <c r="AZ27" s="16">
        <f t="shared" si="15"/>
        <v>0</v>
      </c>
      <c r="BA27" s="3">
        <f>SUM(BA13:BA26)</f>
        <v>0</v>
      </c>
      <c r="BB27" s="3">
        <f>SUM(BB13:BB26)</f>
        <v>0</v>
      </c>
      <c r="BC27" s="16">
        <f t="shared" si="16"/>
        <v>0</v>
      </c>
      <c r="BD27" s="3">
        <f>SUM(BD13:BD26)</f>
        <v>0</v>
      </c>
      <c r="BE27" s="3">
        <f>SUM(BE13:BE26)</f>
        <v>0</v>
      </c>
      <c r="BF27" s="16">
        <f t="shared" si="17"/>
        <v>0</v>
      </c>
      <c r="BG27" s="3">
        <f>SUM(BG13:BG26)</f>
        <v>0</v>
      </c>
      <c r="BH27" s="3">
        <f>SUM(BH13:BH26)</f>
        <v>0</v>
      </c>
      <c r="BI27" s="16">
        <f t="shared" si="18"/>
        <v>0</v>
      </c>
      <c r="BJ27" s="3">
        <f>SUM(BJ13:BJ26)</f>
        <v>0</v>
      </c>
      <c r="BK27" s="3">
        <f>SUM(BK13:BK26)</f>
        <v>0</v>
      </c>
      <c r="BL27" s="16">
        <f t="shared" si="19"/>
        <v>0</v>
      </c>
      <c r="BM27" s="3">
        <f>SUM(BM13:BM26)</f>
        <v>0</v>
      </c>
      <c r="BN27" s="3">
        <f>SUM(BN13:BN26)</f>
        <v>0</v>
      </c>
      <c r="BO27" s="16">
        <f t="shared" si="20"/>
        <v>0</v>
      </c>
      <c r="BP27" s="3">
        <f>SUM(BP13:BP26)</f>
        <v>0</v>
      </c>
      <c r="BQ27" s="3">
        <f>SUM(BQ13:BQ26)</f>
        <v>0</v>
      </c>
      <c r="BR27" s="16">
        <f t="shared" si="21"/>
        <v>0</v>
      </c>
      <c r="BS27" s="3">
        <f>SUM(BS13:BS26)</f>
        <v>0</v>
      </c>
      <c r="BT27" s="3">
        <f>SUM(BT13:BT26)</f>
        <v>0</v>
      </c>
      <c r="BU27" s="16">
        <f t="shared" si="22"/>
        <v>0</v>
      </c>
      <c r="BV27" s="3">
        <f>SUM(BV13:BV26)</f>
        <v>0</v>
      </c>
      <c r="BW27" s="3">
        <f>SUM(BW13:BW26)</f>
        <v>0</v>
      </c>
      <c r="BX27" s="16">
        <f t="shared" si="23"/>
        <v>0</v>
      </c>
      <c r="BY27" s="3">
        <f>SUM(BY13:BY26)</f>
        <v>0</v>
      </c>
      <c r="BZ27" s="3">
        <f>SUM(BZ13:BZ26)</f>
        <v>0</v>
      </c>
      <c r="CA27" s="16">
        <f t="shared" si="24"/>
        <v>0</v>
      </c>
      <c r="CB27" s="3">
        <f>SUM(CB13:CB26)</f>
        <v>0</v>
      </c>
      <c r="CC27" s="3">
        <f>SUM(CC13:CC26)</f>
        <v>0</v>
      </c>
      <c r="CD27" s="19">
        <f t="shared" si="25"/>
        <v>0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/>
      <c r="CB28" s="3">
        <f t="shared" ref="CB28:CC28" si="34">BY28+BV28+BS28+BP28+BM28+BJ28+BG28+BD28+BA28+AX28+AU28+AR28+AO28+AL28+AI28+AF28+AC28+Z28+W28+T28+Q28+N28+K28+H28+E28+B28</f>
        <v>0</v>
      </c>
      <c r="CC28" s="3">
        <f t="shared" si="34"/>
        <v>0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75" hidden="1" x14ac:dyDescent="0.25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5" hidden="1" thickBot="1" x14ac:dyDescent="0.3">
      <c r="A31" s="7" t="s">
        <v>47</v>
      </c>
      <c r="B31" s="36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7"/>
      <c r="AG31" s="37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2.25" hidden="1" thickBot="1" x14ac:dyDescent="0.3">
      <c r="A32" s="7" t="s">
        <v>48</v>
      </c>
      <c r="B32" s="36" t="e">
        <f>(B31+B30)/B27*100</f>
        <v>#DIV/0!</v>
      </c>
      <c r="C32" s="24" t="e">
        <f>(C31+C30)/C27*100</f>
        <v>#DIV/0!</v>
      </c>
      <c r="D32" s="12"/>
      <c r="E32" s="24" t="e">
        <f>(E31+E30)/E27*100</f>
        <v>#DIV/0!</v>
      </c>
      <c r="F32" s="24" t="e">
        <f>(F31+F30)/F27*100</f>
        <v>#DIV/0!</v>
      </c>
      <c r="G32" s="12"/>
      <c r="H32" s="24" t="e">
        <f>(H31+H30)/H27*100</f>
        <v>#DIV/0!</v>
      </c>
      <c r="I32" s="24" t="e">
        <f>(I31+I30)/I27*100</f>
        <v>#DIV/0!</v>
      </c>
      <c r="J32" s="12"/>
      <c r="K32" s="24" t="e">
        <f>(K31+K30)/K27*100</f>
        <v>#DIV/0!</v>
      </c>
      <c r="L32" s="24" t="e">
        <f>(L31+L30)/L27*100</f>
        <v>#DIV/0!</v>
      </c>
      <c r="M32" s="12"/>
      <c r="N32" s="24" t="e">
        <f>(N31+N30)/N27*100</f>
        <v>#DIV/0!</v>
      </c>
      <c r="O32" s="24" t="e">
        <f>(O31+O30)/O27*100</f>
        <v>#DIV/0!</v>
      </c>
      <c r="P32" s="12"/>
      <c r="Q32" s="24" t="e">
        <f>(Q31+Q30)/Q27*100</f>
        <v>#DIV/0!</v>
      </c>
      <c r="R32" s="24" t="e">
        <f>(R31+R30)/R27*100</f>
        <v>#DIV/0!</v>
      </c>
      <c r="S32" s="12"/>
      <c r="T32" s="24" t="e">
        <f>(T31+T30)/T27*100</f>
        <v>#DIV/0!</v>
      </c>
      <c r="U32" s="24" t="e">
        <f>(U31+U30)/U27*100</f>
        <v>#DIV/0!</v>
      </c>
      <c r="V32" s="12"/>
      <c r="W32" s="24" t="e">
        <f>(W31+W30)/W27*100</f>
        <v>#DIV/0!</v>
      </c>
      <c r="X32" s="24" t="e">
        <f>(X31+X30)/X27*100</f>
        <v>#DIV/0!</v>
      </c>
      <c r="Y32" s="12"/>
      <c r="Z32" s="24" t="e">
        <f>(Z31+Z30)/Z27*100</f>
        <v>#DIV/0!</v>
      </c>
      <c r="AA32" s="24" t="e">
        <f>(AA31+AA30)/AA27*100</f>
        <v>#DIV/0!</v>
      </c>
      <c r="AB32" s="12"/>
      <c r="AC32" s="24" t="e">
        <f>(AC31+AC30)/AC27*100</f>
        <v>#DIV/0!</v>
      </c>
      <c r="AD32" s="24" t="e">
        <f>(AD31+AD30)/AD27*100</f>
        <v>#DIV/0!</v>
      </c>
      <c r="AE32" s="12"/>
      <c r="AF32" s="24" t="e">
        <f>(AF31+AF30)/AF27*100</f>
        <v>#DIV/0!</v>
      </c>
      <c r="AG32" s="24" t="e">
        <f>(AG31+AG30)/AG27*100</f>
        <v>#DIV/0!</v>
      </c>
      <c r="AH32" s="12"/>
      <c r="AI32" s="24" t="e">
        <f>(AI31+AI30)/AI27*100</f>
        <v>#DIV/0!</v>
      </c>
      <c r="AJ32" s="24" t="e">
        <f>(AJ31+AJ30)/AJ27*100</f>
        <v>#DIV/0!</v>
      </c>
      <c r="AK32" s="11"/>
      <c r="AL32" s="24" t="e">
        <f>(AL31+AL30)/AL27*100</f>
        <v>#DIV/0!</v>
      </c>
      <c r="AM32" s="24" t="e">
        <f>(AM31+AM30)/AM27*100</f>
        <v>#DIV/0!</v>
      </c>
      <c r="AN32" s="12"/>
      <c r="AO32" s="24" t="e">
        <f>(AO31+AO30)/AO27*100</f>
        <v>#DIV/0!</v>
      </c>
      <c r="AP32" s="24" t="e">
        <f>(AP31+AP30)/AP27*100</f>
        <v>#DIV/0!</v>
      </c>
      <c r="AQ32" s="12"/>
      <c r="AR32" s="24" t="e">
        <f>(AR31+AR30)/AR27*100</f>
        <v>#DIV/0!</v>
      </c>
      <c r="AS32" s="24" t="e">
        <f>(AS31+AS30)/AS27*100</f>
        <v>#DIV/0!</v>
      </c>
      <c r="AT32" s="12"/>
      <c r="AU32" s="24" t="e">
        <f>(AU31+AU30)/AU27*100</f>
        <v>#DIV/0!</v>
      </c>
      <c r="AV32" s="24" t="e">
        <f>(AV31+AV30)/AV27*100</f>
        <v>#DIV/0!</v>
      </c>
      <c r="AW32" s="12"/>
      <c r="AX32" s="24" t="e">
        <f>(AX31+AX30)/AX27*100</f>
        <v>#DIV/0!</v>
      </c>
      <c r="AY32" s="24" t="e">
        <f>(AY31+AY30)/AY27*100</f>
        <v>#DIV/0!</v>
      </c>
      <c r="AZ32" s="12"/>
      <c r="BA32" s="24" t="e">
        <f>(BA31+BA30)/BA27*100</f>
        <v>#DIV/0!</v>
      </c>
      <c r="BB32" s="24" t="e">
        <f>(BB31+BB30)/BB27*100</f>
        <v>#DIV/0!</v>
      </c>
      <c r="BC32" s="12"/>
      <c r="BD32" s="24" t="e">
        <f>(BD31+BD30)/BD27*100</f>
        <v>#DIV/0!</v>
      </c>
      <c r="BE32" s="24" t="e">
        <f>(BE31+BE30)/BE27*100</f>
        <v>#DIV/0!</v>
      </c>
      <c r="BF32" s="12" t="e">
        <f>SUM(BE32/BD32)</f>
        <v>#DIV/0!</v>
      </c>
      <c r="BG32" s="24" t="e">
        <f>(BG31+BG30)/BG27*100</f>
        <v>#DIV/0!</v>
      </c>
      <c r="BH32" s="24" t="e">
        <f>(BH31+BH30)/BH27*100</f>
        <v>#DIV/0!</v>
      </c>
      <c r="BI32" s="12"/>
      <c r="BJ32" s="24" t="e">
        <f>(BJ31+BJ30)/BJ27*100</f>
        <v>#DIV/0!</v>
      </c>
      <c r="BK32" s="24" t="e">
        <f>(BK31+BK30)/BK27*100</f>
        <v>#DIV/0!</v>
      </c>
      <c r="BL32" s="12"/>
      <c r="BM32" s="24" t="e">
        <f>(BM31+BM30)/BM27*100</f>
        <v>#DIV/0!</v>
      </c>
      <c r="BN32" s="24" t="e">
        <f>(BN31+BN30)/BN27*100</f>
        <v>#DIV/0!</v>
      </c>
      <c r="BO32" s="12"/>
      <c r="BP32" s="24" t="e">
        <f>(BP31+BP30)/BP27*100</f>
        <v>#DIV/0!</v>
      </c>
      <c r="BQ32" s="24" t="e">
        <f>(BQ31+BQ30)/BQ27*100</f>
        <v>#DIV/0!</v>
      </c>
      <c r="BR32" s="12"/>
      <c r="BS32" s="37" t="e">
        <f>(BS31+BS30)/BS27*100</f>
        <v>#DIV/0!</v>
      </c>
      <c r="BT32" s="37" t="e">
        <f>(BT31+BT30)/BT27*100</f>
        <v>#DIV/0!</v>
      </c>
      <c r="BU32" s="12"/>
      <c r="BV32" s="24" t="e">
        <f>(BV31+BV30)/BV27*100</f>
        <v>#DIV/0!</v>
      </c>
      <c r="BW32" s="24" t="e">
        <f>(BW31+BW30)/BW27*100</f>
        <v>#DIV/0!</v>
      </c>
      <c r="BX32" s="12"/>
      <c r="BY32" s="24" t="e">
        <f>(BY31+BY30)/BY27*100</f>
        <v>#DIV/0!</v>
      </c>
      <c r="BZ32" s="24" t="e">
        <f>(BZ31+BZ30)/BZ27*100</f>
        <v>#DIV/0!</v>
      </c>
      <c r="CA32" s="12"/>
      <c r="CB32" s="3" t="e">
        <f>(CB31+CB30)/CB27*100</f>
        <v>#DIV/0!</v>
      </c>
      <c r="CC32" s="3" t="e">
        <f>(CC31+CC30)/CC27*100</f>
        <v>#DIV/0!</v>
      </c>
      <c r="CD32" s="19"/>
      <c r="CF32" s="27"/>
      <c r="CG32" s="27"/>
      <c r="CH32" s="23"/>
      <c r="CI32" s="23"/>
    </row>
    <row r="33" spans="1:87" ht="15.75" hidden="1" x14ac:dyDescent="0.25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">
      <c r="R34" s="33"/>
      <c r="S34" s="38"/>
      <c r="T34" s="33"/>
      <c r="AY34" s="33"/>
      <c r="AZ34" s="15"/>
      <c r="BE34" s="33"/>
      <c r="BF34" s="15"/>
      <c r="BG34" s="33"/>
      <c r="CF34" s="23"/>
      <c r="CG34" s="23"/>
      <c r="CH34" s="23"/>
      <c r="CI34" s="23"/>
    </row>
    <row r="35" spans="1:87" x14ac:dyDescent="0.2">
      <c r="B35" s="40"/>
      <c r="C35" s="40"/>
      <c r="E35" s="40"/>
      <c r="F35" s="40"/>
      <c r="H35" s="40"/>
      <c r="I35" s="40"/>
      <c r="K35" s="40"/>
      <c r="L35" s="40"/>
      <c r="N35" s="40"/>
      <c r="O35" s="40"/>
      <c r="Q35" s="40"/>
      <c r="R35" s="40"/>
      <c r="T35" s="40"/>
      <c r="U35" s="40"/>
      <c r="W35" s="40"/>
      <c r="X35" s="40"/>
      <c r="Z35" s="40"/>
      <c r="AA35" s="40"/>
      <c r="AC35" s="40"/>
      <c r="AD35" s="40"/>
      <c r="AF35" s="40"/>
      <c r="AG35" s="40"/>
      <c r="AI35" s="40"/>
      <c r="AJ35" s="40"/>
      <c r="AL35" s="40"/>
      <c r="AM35" s="40"/>
      <c r="AO35" s="40"/>
      <c r="AP35" s="40"/>
      <c r="AR35" s="40"/>
      <c r="AS35" s="40"/>
      <c r="AU35" s="40"/>
      <c r="AV35" s="40"/>
      <c r="AX35" s="40"/>
      <c r="AY35" s="40"/>
      <c r="AZ35" s="33"/>
      <c r="BA35" s="40"/>
      <c r="BB35" s="40"/>
      <c r="BD35" s="40"/>
      <c r="BE35" s="41"/>
      <c r="BF35" s="15"/>
      <c r="BG35" s="41"/>
      <c r="BH35" s="40"/>
      <c r="BJ35" s="40"/>
      <c r="BK35" s="40"/>
      <c r="BM35" s="40"/>
      <c r="BN35" s="40"/>
      <c r="BP35" s="40"/>
      <c r="BQ35" s="40"/>
      <c r="BS35" s="40"/>
      <c r="BT35" s="40"/>
      <c r="BV35" s="40"/>
      <c r="BW35" s="40"/>
      <c r="BY35" s="40"/>
      <c r="BZ35" s="40"/>
      <c r="CB35" s="40"/>
      <c r="CC35" s="40"/>
      <c r="CF35" s="23"/>
      <c r="CG35" s="23"/>
      <c r="CH35" s="23"/>
      <c r="CI35" s="23"/>
    </row>
    <row r="36" spans="1:87" x14ac:dyDescent="0.2">
      <c r="BE36" s="33"/>
      <c r="BF36" s="15"/>
      <c r="BG36" s="33"/>
      <c r="CF36" s="23"/>
      <c r="CG36" s="23"/>
      <c r="CH36" s="23"/>
      <c r="CI36" s="23"/>
    </row>
    <row r="37" spans="1:87" x14ac:dyDescent="0.2">
      <c r="BD37" s="40"/>
      <c r="BE37" s="41"/>
      <c r="BF37" s="15"/>
      <c r="BG37" s="33"/>
    </row>
    <row r="38" spans="1:87" x14ac:dyDescent="0.2">
      <c r="BE38" s="33"/>
      <c r="BF38" s="33"/>
      <c r="BG38" s="33"/>
    </row>
    <row r="39" spans="1:87" x14ac:dyDescent="0.2">
      <c r="BE39" s="33"/>
      <c r="BF39" s="33"/>
      <c r="BG39" s="33"/>
    </row>
  </sheetData>
  <mergeCells count="110"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8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12" sqref="B12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8.71093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39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 x14ac:dyDescent="0.3">
      <c r="A2" s="20"/>
      <c r="B2" s="52" t="s">
        <v>71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 t="s">
        <v>0</v>
      </c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</row>
    <row r="3" spans="1:87" ht="15.75" x14ac:dyDescent="0.25">
      <c r="A3" s="53"/>
      <c r="B3" s="48" t="s">
        <v>1</v>
      </c>
      <c r="C3" s="49"/>
      <c r="D3" s="49"/>
      <c r="E3" s="48" t="s">
        <v>2</v>
      </c>
      <c r="F3" s="49"/>
      <c r="G3" s="49"/>
      <c r="H3" s="48" t="s">
        <v>3</v>
      </c>
      <c r="I3" s="49"/>
      <c r="J3" s="49"/>
      <c r="K3" s="48" t="s">
        <v>4</v>
      </c>
      <c r="L3" s="49"/>
      <c r="M3" s="49"/>
      <c r="N3" s="48" t="s">
        <v>5</v>
      </c>
      <c r="O3" s="49"/>
      <c r="P3" s="49"/>
      <c r="Q3" s="48" t="s">
        <v>6</v>
      </c>
      <c r="R3" s="49"/>
      <c r="S3" s="49"/>
      <c r="T3" s="48" t="s">
        <v>7</v>
      </c>
      <c r="U3" s="49"/>
      <c r="V3" s="49"/>
      <c r="W3" s="48" t="s">
        <v>8</v>
      </c>
      <c r="X3" s="49"/>
      <c r="Y3" s="49"/>
      <c r="Z3" s="48" t="s">
        <v>49</v>
      </c>
      <c r="AA3" s="49"/>
      <c r="AB3" s="49"/>
      <c r="AC3" s="48" t="s">
        <v>9</v>
      </c>
      <c r="AD3" s="49"/>
      <c r="AE3" s="49"/>
      <c r="AF3" s="48" t="s">
        <v>10</v>
      </c>
      <c r="AG3" s="49"/>
      <c r="AH3" s="49"/>
      <c r="AI3" s="48" t="s">
        <v>51</v>
      </c>
      <c r="AJ3" s="49"/>
      <c r="AK3" s="49"/>
      <c r="AL3" s="48" t="s">
        <v>11</v>
      </c>
      <c r="AM3" s="49"/>
      <c r="AN3" s="49"/>
      <c r="AO3" s="48" t="s">
        <v>12</v>
      </c>
      <c r="AP3" s="49"/>
      <c r="AQ3" s="49"/>
      <c r="AR3" s="48" t="s">
        <v>13</v>
      </c>
      <c r="AS3" s="49"/>
      <c r="AT3" s="49"/>
      <c r="AU3" s="48" t="s">
        <v>14</v>
      </c>
      <c r="AV3" s="49"/>
      <c r="AW3" s="49"/>
      <c r="AX3" s="48" t="s">
        <v>15</v>
      </c>
      <c r="AY3" s="49"/>
      <c r="AZ3" s="49"/>
      <c r="BA3" s="48" t="s">
        <v>16</v>
      </c>
      <c r="BB3" s="49"/>
      <c r="BC3" s="49"/>
      <c r="BD3" s="48" t="s">
        <v>17</v>
      </c>
      <c r="BE3" s="49"/>
      <c r="BF3" s="49"/>
      <c r="BG3" s="48" t="s">
        <v>18</v>
      </c>
      <c r="BH3" s="49"/>
      <c r="BI3" s="49"/>
      <c r="BJ3" s="48" t="s">
        <v>19</v>
      </c>
      <c r="BK3" s="49"/>
      <c r="BL3" s="49"/>
      <c r="BM3" s="48" t="s">
        <v>20</v>
      </c>
      <c r="BN3" s="49"/>
      <c r="BO3" s="49"/>
      <c r="BP3" s="48" t="s">
        <v>21</v>
      </c>
      <c r="BQ3" s="49"/>
      <c r="BR3" s="49"/>
      <c r="BS3" s="48" t="s">
        <v>22</v>
      </c>
      <c r="BT3" s="49"/>
      <c r="BU3" s="49"/>
      <c r="BV3" s="48" t="s">
        <v>23</v>
      </c>
      <c r="BW3" s="49"/>
      <c r="BX3" s="49"/>
      <c r="BY3" s="48" t="s">
        <v>24</v>
      </c>
      <c r="BZ3" s="49"/>
      <c r="CA3" s="49"/>
      <c r="CB3" s="48" t="s">
        <v>25</v>
      </c>
      <c r="CC3" s="49"/>
      <c r="CD3" s="49"/>
    </row>
    <row r="4" spans="1:87" ht="13.15" customHeight="1" x14ac:dyDescent="0.2">
      <c r="A4" s="49"/>
      <c r="B4" s="48" t="s">
        <v>26</v>
      </c>
      <c r="C4" s="48" t="s">
        <v>63</v>
      </c>
      <c r="D4" s="50" t="s">
        <v>27</v>
      </c>
      <c r="E4" s="48" t="s">
        <v>26</v>
      </c>
      <c r="F4" s="48" t="s">
        <v>63</v>
      </c>
      <c r="G4" s="50" t="s">
        <v>27</v>
      </c>
      <c r="H4" s="48" t="s">
        <v>26</v>
      </c>
      <c r="I4" s="48" t="s">
        <v>63</v>
      </c>
      <c r="J4" s="50" t="s">
        <v>27</v>
      </c>
      <c r="K4" s="48" t="s">
        <v>26</v>
      </c>
      <c r="L4" s="48" t="s">
        <v>63</v>
      </c>
      <c r="M4" s="50" t="s">
        <v>27</v>
      </c>
      <c r="N4" s="48" t="s">
        <v>26</v>
      </c>
      <c r="O4" s="48" t="s">
        <v>63</v>
      </c>
      <c r="P4" s="50" t="s">
        <v>27</v>
      </c>
      <c r="Q4" s="48" t="s">
        <v>26</v>
      </c>
      <c r="R4" s="48" t="s">
        <v>63</v>
      </c>
      <c r="S4" s="50" t="s">
        <v>27</v>
      </c>
      <c r="T4" s="48" t="s">
        <v>26</v>
      </c>
      <c r="U4" s="48" t="s">
        <v>63</v>
      </c>
      <c r="V4" s="50" t="s">
        <v>27</v>
      </c>
      <c r="W4" s="48" t="s">
        <v>26</v>
      </c>
      <c r="X4" s="48" t="s">
        <v>63</v>
      </c>
      <c r="Y4" s="50" t="s">
        <v>27</v>
      </c>
      <c r="Z4" s="48" t="s">
        <v>26</v>
      </c>
      <c r="AA4" s="48" t="s">
        <v>63</v>
      </c>
      <c r="AB4" s="50" t="s">
        <v>27</v>
      </c>
      <c r="AC4" s="48" t="s">
        <v>26</v>
      </c>
      <c r="AD4" s="48" t="s">
        <v>63</v>
      </c>
      <c r="AE4" s="50" t="s">
        <v>27</v>
      </c>
      <c r="AF4" s="48" t="s">
        <v>26</v>
      </c>
      <c r="AG4" s="48" t="s">
        <v>63</v>
      </c>
      <c r="AH4" s="50" t="s">
        <v>27</v>
      </c>
      <c r="AI4" s="48" t="s">
        <v>26</v>
      </c>
      <c r="AJ4" s="48" t="s">
        <v>63</v>
      </c>
      <c r="AK4" s="50" t="s">
        <v>27</v>
      </c>
      <c r="AL4" s="48" t="s">
        <v>26</v>
      </c>
      <c r="AM4" s="48" t="s">
        <v>63</v>
      </c>
      <c r="AN4" s="50" t="s">
        <v>27</v>
      </c>
      <c r="AO4" s="48" t="s">
        <v>26</v>
      </c>
      <c r="AP4" s="48" t="s">
        <v>63</v>
      </c>
      <c r="AQ4" s="50" t="s">
        <v>27</v>
      </c>
      <c r="AR4" s="48" t="s">
        <v>26</v>
      </c>
      <c r="AS4" s="48" t="s">
        <v>63</v>
      </c>
      <c r="AT4" s="50" t="s">
        <v>27</v>
      </c>
      <c r="AU4" s="48" t="s">
        <v>26</v>
      </c>
      <c r="AV4" s="48" t="s">
        <v>63</v>
      </c>
      <c r="AW4" s="50" t="s">
        <v>27</v>
      </c>
      <c r="AX4" s="48" t="s">
        <v>26</v>
      </c>
      <c r="AY4" s="48" t="s">
        <v>63</v>
      </c>
      <c r="AZ4" s="50" t="s">
        <v>27</v>
      </c>
      <c r="BA4" s="48" t="s">
        <v>26</v>
      </c>
      <c r="BB4" s="48" t="s">
        <v>63</v>
      </c>
      <c r="BC4" s="50" t="s">
        <v>27</v>
      </c>
      <c r="BD4" s="48" t="s">
        <v>26</v>
      </c>
      <c r="BE4" s="48" t="s">
        <v>63</v>
      </c>
      <c r="BF4" s="50" t="s">
        <v>27</v>
      </c>
      <c r="BG4" s="48" t="s">
        <v>26</v>
      </c>
      <c r="BH4" s="48" t="s">
        <v>63</v>
      </c>
      <c r="BI4" s="50" t="s">
        <v>27</v>
      </c>
      <c r="BJ4" s="48" t="s">
        <v>26</v>
      </c>
      <c r="BK4" s="48" t="s">
        <v>63</v>
      </c>
      <c r="BL4" s="50" t="s">
        <v>27</v>
      </c>
      <c r="BM4" s="48" t="s">
        <v>26</v>
      </c>
      <c r="BN4" s="48" t="s">
        <v>63</v>
      </c>
      <c r="BO4" s="50" t="s">
        <v>27</v>
      </c>
      <c r="BP4" s="48" t="s">
        <v>26</v>
      </c>
      <c r="BQ4" s="48" t="s">
        <v>63</v>
      </c>
      <c r="BR4" s="50" t="s">
        <v>27</v>
      </c>
      <c r="BS4" s="48" t="s">
        <v>26</v>
      </c>
      <c r="BT4" s="48" t="s">
        <v>63</v>
      </c>
      <c r="BU4" s="50" t="s">
        <v>27</v>
      </c>
      <c r="BV4" s="48" t="s">
        <v>26</v>
      </c>
      <c r="BW4" s="48" t="s">
        <v>63</v>
      </c>
      <c r="BX4" s="50" t="s">
        <v>27</v>
      </c>
      <c r="BY4" s="48" t="s">
        <v>26</v>
      </c>
      <c r="BZ4" s="48" t="s">
        <v>63</v>
      </c>
      <c r="CA4" s="50" t="s">
        <v>27</v>
      </c>
      <c r="CB4" s="48" t="s">
        <v>26</v>
      </c>
      <c r="CC4" s="48" t="s">
        <v>63</v>
      </c>
      <c r="CD4" s="50" t="s">
        <v>27</v>
      </c>
    </row>
    <row r="5" spans="1:87" ht="18" customHeight="1" x14ac:dyDescent="0.2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51"/>
      <c r="CF5" s="23"/>
      <c r="CG5" s="23"/>
      <c r="CH5" s="23"/>
      <c r="CI5" s="23"/>
    </row>
    <row r="6" spans="1:87" ht="15.75" x14ac:dyDescent="0.2">
      <c r="A6" s="5" t="s">
        <v>28</v>
      </c>
      <c r="B6" s="24">
        <v>381684756.10000002</v>
      </c>
      <c r="C6" s="24">
        <v>36126088.880000003</v>
      </c>
      <c r="D6" s="25">
        <f>IF(B6&gt;0,C6/B6,0)</f>
        <v>9.4649022007405242E-2</v>
      </c>
      <c r="E6" s="26">
        <v>57622739</v>
      </c>
      <c r="F6" s="26">
        <v>6881422.4199999999</v>
      </c>
      <c r="G6" s="25">
        <f t="shared" ref="G6:G27" si="0">IF(E6&gt;0,F6/E6,0)</f>
        <v>0.11942199450116385</v>
      </c>
      <c r="H6" s="26">
        <v>1189320401.29</v>
      </c>
      <c r="I6" s="26">
        <v>164396200.93000001</v>
      </c>
      <c r="J6" s="25">
        <f t="shared" ref="J6:J27" si="1">IF(H6&gt;0,I6/H6,0)</f>
        <v>0.13822700825756221</v>
      </c>
      <c r="K6" s="26">
        <v>524063300</v>
      </c>
      <c r="L6" s="26">
        <v>77507800.390000001</v>
      </c>
      <c r="M6" s="25">
        <f t="shared" ref="M6:M27" si="2">IF(K6&gt;0,L6/K6,0)</f>
        <v>0.14789778332121331</v>
      </c>
      <c r="N6" s="26">
        <v>149919122</v>
      </c>
      <c r="O6" s="26">
        <v>16169187.289999999</v>
      </c>
      <c r="P6" s="25">
        <f t="shared" ref="P6:P27" si="3">IF(N6&gt;0,O6/N6,0)</f>
        <v>0.10785273468984163</v>
      </c>
      <c r="Q6" s="26">
        <v>108166357</v>
      </c>
      <c r="R6" s="26">
        <v>12742207.109999999</v>
      </c>
      <c r="S6" s="25">
        <f t="shared" ref="S6:S27" si="4">IF(Q6&gt;0,R6/Q6,0)</f>
        <v>0.11780194381511803</v>
      </c>
      <c r="T6" s="26">
        <v>672173795</v>
      </c>
      <c r="U6" s="26">
        <v>89195748.859999999</v>
      </c>
      <c r="V6" s="25">
        <f t="shared" ref="V6:V27" si="5">IF(T6&gt;0,U6/T6,0)</f>
        <v>0.13269745045624695</v>
      </c>
      <c r="W6" s="26">
        <v>85645826</v>
      </c>
      <c r="X6" s="26">
        <v>10334488.74</v>
      </c>
      <c r="Y6" s="25">
        <f t="shared" ref="Y6:Y27" si="6">IF(W6&gt;0,X6/W6,0)</f>
        <v>0.12066541036103733</v>
      </c>
      <c r="Z6" s="26">
        <v>431751709.94999999</v>
      </c>
      <c r="AA6" s="26">
        <v>54009194.880000003</v>
      </c>
      <c r="AB6" s="25">
        <f t="shared" ref="AB6:AB27" si="7">IF(Z6&gt;0,AA6/Z6,0)</f>
        <v>0.1250931811856742</v>
      </c>
      <c r="AC6" s="26">
        <v>419127923</v>
      </c>
      <c r="AD6" s="26">
        <v>52016897.009999998</v>
      </c>
      <c r="AE6" s="25">
        <f t="shared" ref="AE6:AE27" si="8">IF(AC6&gt;0,AD6/AC6,0)</f>
        <v>0.12410744824080833</v>
      </c>
      <c r="AF6" s="26">
        <v>66852305</v>
      </c>
      <c r="AG6" s="26">
        <v>9704580.2799999993</v>
      </c>
      <c r="AH6" s="25">
        <f t="shared" ref="AH6:AH27" si="9">IF(AF6&gt;0,AG6/AF6,0)</f>
        <v>0.14516448281027855</v>
      </c>
      <c r="AI6" s="26">
        <v>447949657</v>
      </c>
      <c r="AJ6" s="26">
        <v>73539650.760000005</v>
      </c>
      <c r="AK6" s="11">
        <f t="shared" ref="AK6:AK27" si="10">IF(AI6&gt;0,AJ6/AI6,0)</f>
        <v>0.16416945433669572</v>
      </c>
      <c r="AL6" s="26">
        <v>679889001.46000004</v>
      </c>
      <c r="AM6" s="26">
        <v>88087725.780000001</v>
      </c>
      <c r="AN6" s="12">
        <f t="shared" ref="AN6:AN27" si="11">IF(AL6&gt;0,AM6/AL6,0)</f>
        <v>0.12956192200615041</v>
      </c>
      <c r="AO6" s="26">
        <v>215764627.47999999</v>
      </c>
      <c r="AP6" s="26">
        <v>21244208.100000001</v>
      </c>
      <c r="AQ6" s="12">
        <f t="shared" ref="AQ6:AQ27" si="12">IF(AO6&gt;0,AP6/AO6,0)</f>
        <v>9.8460106033688044E-2</v>
      </c>
      <c r="AR6" s="26">
        <v>136659478</v>
      </c>
      <c r="AS6" s="26">
        <v>18612261.190000001</v>
      </c>
      <c r="AT6" s="12">
        <f t="shared" ref="AT6:AT27" si="13">IF(AR6&gt;0,AS6/AR6,0)</f>
        <v>0.13619444082758755</v>
      </c>
      <c r="AU6" s="26">
        <v>122539600.55</v>
      </c>
      <c r="AV6" s="26">
        <v>15460555.09</v>
      </c>
      <c r="AW6" s="12">
        <f t="shared" ref="AW6:AW27" si="14">IF(AU6&gt;0,AV6/AU6,0)</f>
        <v>0.12616782673199273</v>
      </c>
      <c r="AX6" s="26">
        <v>171066738</v>
      </c>
      <c r="AY6" s="26">
        <v>26943707.710000001</v>
      </c>
      <c r="AZ6" s="12">
        <f t="shared" ref="AZ6:AZ27" si="15">IF(AX6&gt;0,AY6/AX6,0)</f>
        <v>0.15750407136424149</v>
      </c>
      <c r="BA6" s="26">
        <v>93073305.489999995</v>
      </c>
      <c r="BB6" s="26">
        <v>13600071.109999999</v>
      </c>
      <c r="BC6" s="12">
        <f t="shared" ref="BC6:BC27" si="16">IF(BA6&gt;0,BB6/BA6,0)</f>
        <v>0.14612214574737781</v>
      </c>
      <c r="BD6" s="26">
        <v>333672030.81</v>
      </c>
      <c r="BE6" s="26">
        <v>41718114.020000003</v>
      </c>
      <c r="BF6" s="12">
        <f t="shared" ref="BF6:BF27" si="17">IF(BD6&gt;0,BE6/BD6,0)</f>
        <v>0.12502730276411808</v>
      </c>
      <c r="BG6" s="26">
        <v>332427539</v>
      </c>
      <c r="BH6" s="26">
        <v>33722832.899999999</v>
      </c>
      <c r="BI6" s="12">
        <f t="shared" ref="BI6:BI27" si="18">IF(BG6&gt;0,BH6/BG6,0)</f>
        <v>0.10144416133947314</v>
      </c>
      <c r="BJ6" s="26">
        <v>80010885</v>
      </c>
      <c r="BK6" s="26">
        <v>9296403.1999999993</v>
      </c>
      <c r="BL6" s="12">
        <f t="shared" ref="BL6:BL27" si="19">IF(BJ6&gt;0,BK6/BJ6,0)</f>
        <v>0.11618923100275667</v>
      </c>
      <c r="BM6" s="26">
        <v>247980572</v>
      </c>
      <c r="BN6" s="26">
        <v>35799674.649999999</v>
      </c>
      <c r="BO6" s="12">
        <f t="shared" ref="BO6:BO27" si="20">IF(BM6&gt;0,BN6/BM6,0)</f>
        <v>0.14436483616950443</v>
      </c>
      <c r="BP6" s="26">
        <v>102897298</v>
      </c>
      <c r="BQ6" s="26">
        <v>13899524.210000001</v>
      </c>
      <c r="BR6" s="12">
        <f t="shared" ref="BR6:BR27" si="21">IF(BP6&gt;0,BQ6/BP6,0)</f>
        <v>0.13508152769959034</v>
      </c>
      <c r="BS6" s="26">
        <v>172528329.78</v>
      </c>
      <c r="BT6" s="26">
        <v>21971582.140000001</v>
      </c>
      <c r="BU6" s="12">
        <f t="shared" ref="BU6:BU27" si="22">IF(BS6&gt;0,BT6/BS6,0)</f>
        <v>0.12735057580408463</v>
      </c>
      <c r="BV6" s="26">
        <v>1880472000</v>
      </c>
      <c r="BW6" s="26">
        <v>227339535.97999999</v>
      </c>
      <c r="BX6" s="25">
        <f t="shared" ref="BX6:BX27" si="23">IF(BV6&gt;0,BW6/BV6,0)</f>
        <v>0.12089493275092636</v>
      </c>
      <c r="BY6" s="24">
        <v>4560743000</v>
      </c>
      <c r="BZ6" s="24">
        <v>599870776.53999996</v>
      </c>
      <c r="CA6" s="12">
        <f t="shared" ref="CA6:CA27" si="24">IF(BY6&gt;0,BZ6/BY6,0)</f>
        <v>0.13152917771073705</v>
      </c>
      <c r="CB6" s="3">
        <f>B6+E6+H6+K6+N6+Q6+T6+W6+Z6+AC6+AF6+AI6+AL6+AO6+AR6+AU6+AX6+BA6+BD6+BG6+BJ6+BM6+BP6+BS6+BV6+BY6</f>
        <v>13664002296.91</v>
      </c>
      <c r="CC6" s="3">
        <f>C6+F6+I6+L6+O6+R6+U6+X6+AA6+AD6+AG6+AJ6+AM6+AP6+AS6+AV6+AY6+BB6+BE6+BH6+BK6+BN6+BQ6+BT6+BW6+BZ6</f>
        <v>1770190440.1700001</v>
      </c>
      <c r="CD6" s="19">
        <f t="shared" ref="CD6:CD27" si="25">IF(CB6&gt;0,CC6/CB6,0)</f>
        <v>0.12955138631455834</v>
      </c>
      <c r="CF6" s="27"/>
      <c r="CG6" s="27"/>
      <c r="CH6" s="23"/>
      <c r="CI6" s="23"/>
    </row>
    <row r="7" spans="1:87" ht="31.5" x14ac:dyDescent="0.2">
      <c r="A7" s="5" t="s">
        <v>29</v>
      </c>
      <c r="B7" s="24">
        <v>0</v>
      </c>
      <c r="C7" s="24">
        <v>0</v>
      </c>
      <c r="D7" s="25">
        <f t="shared" ref="D7:D27" si="26">IF(B7&gt;0,C7/B7,0)</f>
        <v>0</v>
      </c>
      <c r="E7" s="26">
        <v>42321348</v>
      </c>
      <c r="F7" s="26">
        <v>10580337</v>
      </c>
      <c r="G7" s="25">
        <f t="shared" si="0"/>
        <v>0.25</v>
      </c>
      <c r="H7" s="26">
        <v>0</v>
      </c>
      <c r="I7" s="26">
        <v>0</v>
      </c>
      <c r="J7" s="25">
        <f t="shared" si="1"/>
        <v>0</v>
      </c>
      <c r="K7" s="26">
        <v>0</v>
      </c>
      <c r="L7" s="26">
        <v>0</v>
      </c>
      <c r="M7" s="25">
        <f t="shared" si="2"/>
        <v>0</v>
      </c>
      <c r="N7" s="26">
        <v>45596088</v>
      </c>
      <c r="O7" s="26">
        <v>11399022</v>
      </c>
      <c r="P7" s="25">
        <f t="shared" si="3"/>
        <v>0.25</v>
      </c>
      <c r="Q7" s="26">
        <v>64916212</v>
      </c>
      <c r="R7" s="26">
        <v>16229052</v>
      </c>
      <c r="S7" s="25">
        <f t="shared" si="4"/>
        <v>0.24999998459552755</v>
      </c>
      <c r="T7" s="26">
        <v>0</v>
      </c>
      <c r="U7" s="26">
        <v>0</v>
      </c>
      <c r="V7" s="25">
        <f t="shared" si="5"/>
        <v>0</v>
      </c>
      <c r="W7" s="26">
        <v>29175051</v>
      </c>
      <c r="X7" s="26">
        <v>7293762</v>
      </c>
      <c r="Y7" s="25">
        <f t="shared" si="6"/>
        <v>0.24999997429310405</v>
      </c>
      <c r="Z7" s="26">
        <v>0</v>
      </c>
      <c r="AA7" s="26">
        <v>0</v>
      </c>
      <c r="AB7" s="25">
        <f t="shared" si="7"/>
        <v>0</v>
      </c>
      <c r="AC7" s="26">
        <v>0</v>
      </c>
      <c r="AD7" s="26">
        <v>0</v>
      </c>
      <c r="AE7" s="25">
        <f t="shared" si="8"/>
        <v>0</v>
      </c>
      <c r="AF7" s="26">
        <v>77279871</v>
      </c>
      <c r="AG7" s="26">
        <v>19319967</v>
      </c>
      <c r="AH7" s="25">
        <f t="shared" si="9"/>
        <v>0.24999999029501485</v>
      </c>
      <c r="AI7" s="26">
        <v>0</v>
      </c>
      <c r="AJ7" s="26">
        <v>0</v>
      </c>
      <c r="AK7" s="11">
        <f t="shared" si="10"/>
        <v>0</v>
      </c>
      <c r="AL7" s="26">
        <v>0</v>
      </c>
      <c r="AM7" s="26">
        <v>0</v>
      </c>
      <c r="AN7" s="12">
        <f t="shared" si="11"/>
        <v>0</v>
      </c>
      <c r="AO7" s="26">
        <v>0</v>
      </c>
      <c r="AP7" s="26">
        <v>0</v>
      </c>
      <c r="AQ7" s="12">
        <f t="shared" si="12"/>
        <v>0</v>
      </c>
      <c r="AR7" s="26">
        <v>80317717</v>
      </c>
      <c r="AS7" s="26">
        <v>20079429</v>
      </c>
      <c r="AT7" s="12">
        <f t="shared" si="13"/>
        <v>0.24999999688736171</v>
      </c>
      <c r="AU7" s="26">
        <v>80710501</v>
      </c>
      <c r="AV7" s="26">
        <v>22277625</v>
      </c>
      <c r="AW7" s="12">
        <f t="shared" si="14"/>
        <v>0.27601891605158047</v>
      </c>
      <c r="AX7" s="26">
        <v>50329856</v>
      </c>
      <c r="AY7" s="26">
        <v>12582465</v>
      </c>
      <c r="AZ7" s="12">
        <f t="shared" si="15"/>
        <v>0.25000001986892234</v>
      </c>
      <c r="BA7" s="26">
        <v>40429586</v>
      </c>
      <c r="BB7" s="26">
        <v>10107396</v>
      </c>
      <c r="BC7" s="12">
        <f t="shared" si="16"/>
        <v>0.24999998763281919</v>
      </c>
      <c r="BD7" s="26">
        <v>4512782</v>
      </c>
      <c r="BE7" s="26">
        <v>1128195</v>
      </c>
      <c r="BF7" s="12">
        <f t="shared" si="17"/>
        <v>0.24999988920359992</v>
      </c>
      <c r="BG7" s="26">
        <v>0</v>
      </c>
      <c r="BH7" s="26">
        <v>0</v>
      </c>
      <c r="BI7" s="25">
        <f t="shared" si="18"/>
        <v>0</v>
      </c>
      <c r="BJ7" s="26">
        <v>51499930</v>
      </c>
      <c r="BK7" s="26">
        <v>12874980</v>
      </c>
      <c r="BL7" s="12">
        <f t="shared" si="19"/>
        <v>0.24999995145624471</v>
      </c>
      <c r="BM7" s="26">
        <v>25501590</v>
      </c>
      <c r="BN7" s="26">
        <v>6375399</v>
      </c>
      <c r="BO7" s="25">
        <f t="shared" si="20"/>
        <v>0.25000005881986181</v>
      </c>
      <c r="BP7" s="26">
        <v>59957612</v>
      </c>
      <c r="BQ7" s="26">
        <v>14989404</v>
      </c>
      <c r="BR7" s="12">
        <f t="shared" si="21"/>
        <v>0.25000001667844945</v>
      </c>
      <c r="BS7" s="26">
        <v>17749606</v>
      </c>
      <c r="BT7" s="26">
        <v>4437402</v>
      </c>
      <c r="BU7" s="12">
        <f t="shared" si="22"/>
        <v>0.2500000281696394</v>
      </c>
      <c r="BV7" s="26">
        <v>0</v>
      </c>
      <c r="BW7" s="26">
        <v>0</v>
      </c>
      <c r="BX7" s="25">
        <f t="shared" si="23"/>
        <v>0</v>
      </c>
      <c r="BY7" s="24">
        <v>0</v>
      </c>
      <c r="BZ7" s="24">
        <v>0</v>
      </c>
      <c r="CA7" s="12">
        <f t="shared" si="24"/>
        <v>0</v>
      </c>
      <c r="CB7" s="3">
        <f>B7+E7+H7+K7+N7+Q7+T7+W7+Z7+AC7+AF7+AI7+AL7+AO7+AR7+AU7+AX7+BA7+BD7+BG7+BJ7+BM7+BP7+BS7+BV7+BY7</f>
        <v>670297750</v>
      </c>
      <c r="CC7" s="3">
        <f t="shared" ref="CC7:CC12" si="27">BZ7+BW7+BT7+BQ7+BN7+BK7+BH7+BE7+BB7+AY7+AV7+AS7+AP7+AM7+AJ7+AG7+AD7+AA7+X7+U7+R7+O7+L7+I7+F7+C7</f>
        <v>169674435</v>
      </c>
      <c r="CD7" s="19">
        <f t="shared" si="25"/>
        <v>0.25313293234238066</v>
      </c>
      <c r="CF7" s="27"/>
      <c r="CG7" s="27"/>
      <c r="CH7" s="23"/>
      <c r="CI7" s="23"/>
    </row>
    <row r="8" spans="1:87" ht="47.25" x14ac:dyDescent="0.2">
      <c r="A8" s="5" t="s">
        <v>30</v>
      </c>
      <c r="B8" s="24">
        <v>242514342.05000001</v>
      </c>
      <c r="C8" s="24">
        <v>30507193.629999999</v>
      </c>
      <c r="D8" s="25">
        <f t="shared" si="26"/>
        <v>0.12579542047748346</v>
      </c>
      <c r="E8" s="26">
        <v>29510985.140000001</v>
      </c>
      <c r="F8" s="26">
        <v>15905139.310000001</v>
      </c>
      <c r="G8" s="25">
        <f t="shared" si="0"/>
        <v>0.53895656937733794</v>
      </c>
      <c r="H8" s="26">
        <v>155965309.84</v>
      </c>
      <c r="I8" s="26">
        <v>78290347.799999997</v>
      </c>
      <c r="J8" s="25">
        <f t="shared" si="1"/>
        <v>0.50197282895995043</v>
      </c>
      <c r="K8" s="26">
        <v>170596884.44</v>
      </c>
      <c r="L8" s="26">
        <v>20200000</v>
      </c>
      <c r="M8" s="25">
        <f t="shared" si="2"/>
        <v>0.11840778960476542</v>
      </c>
      <c r="N8" s="26">
        <v>68627003.700000003</v>
      </c>
      <c r="O8" s="26">
        <v>44097421.850000001</v>
      </c>
      <c r="P8" s="25">
        <f t="shared" si="3"/>
        <v>0.64256662060855796</v>
      </c>
      <c r="Q8" s="26">
        <v>15258068.66</v>
      </c>
      <c r="R8" s="26">
        <v>0</v>
      </c>
      <c r="S8" s="25">
        <f t="shared" si="4"/>
        <v>0</v>
      </c>
      <c r="T8" s="26">
        <v>80730066.420000002</v>
      </c>
      <c r="U8" s="26">
        <v>12991775.49</v>
      </c>
      <c r="V8" s="25">
        <f t="shared" si="5"/>
        <v>0.16092858666076149</v>
      </c>
      <c r="W8" s="26">
        <v>65638011.920000002</v>
      </c>
      <c r="X8" s="26">
        <v>38215959.079999998</v>
      </c>
      <c r="Y8" s="25">
        <f t="shared" si="6"/>
        <v>0.58222298272193007</v>
      </c>
      <c r="Z8" s="26">
        <v>118034613.34</v>
      </c>
      <c r="AA8" s="26">
        <v>72170975.5</v>
      </c>
      <c r="AB8" s="25">
        <f t="shared" si="7"/>
        <v>0.6114390809423903</v>
      </c>
      <c r="AC8" s="26">
        <v>218099857.03999999</v>
      </c>
      <c r="AD8" s="26">
        <v>86044638.680000007</v>
      </c>
      <c r="AE8" s="25">
        <f t="shared" si="8"/>
        <v>0.39451946391793935</v>
      </c>
      <c r="AF8" s="26">
        <v>25285296.399999999</v>
      </c>
      <c r="AG8" s="26">
        <v>0</v>
      </c>
      <c r="AH8" s="25">
        <f t="shared" si="9"/>
        <v>0</v>
      </c>
      <c r="AI8" s="26">
        <v>149121067.24000001</v>
      </c>
      <c r="AJ8" s="26">
        <v>91920616.450000003</v>
      </c>
      <c r="AK8" s="11">
        <f t="shared" si="10"/>
        <v>0.61641603129127387</v>
      </c>
      <c r="AL8" s="26">
        <v>168763020.58000001</v>
      </c>
      <c r="AM8" s="26">
        <v>93480333.980000004</v>
      </c>
      <c r="AN8" s="12">
        <f t="shared" si="11"/>
        <v>0.55391479518871733</v>
      </c>
      <c r="AO8" s="26">
        <v>152782455.59</v>
      </c>
      <c r="AP8" s="26">
        <v>143382070.18000001</v>
      </c>
      <c r="AQ8" s="12">
        <f t="shared" si="12"/>
        <v>0.93847208847574459</v>
      </c>
      <c r="AR8" s="26">
        <v>55911068.509999998</v>
      </c>
      <c r="AS8" s="26">
        <v>29078334</v>
      </c>
      <c r="AT8" s="12">
        <f t="shared" si="13"/>
        <v>0.52008188673409417</v>
      </c>
      <c r="AU8" s="26">
        <v>36366751.920000002</v>
      </c>
      <c r="AV8" s="26">
        <v>8047411.9100000001</v>
      </c>
      <c r="AW8" s="12">
        <f t="shared" si="14"/>
        <v>0.22128486832430869</v>
      </c>
      <c r="AX8" s="26">
        <v>203682138.68000001</v>
      </c>
      <c r="AY8" s="26">
        <v>41353133.859999999</v>
      </c>
      <c r="AZ8" s="12">
        <f t="shared" si="15"/>
        <v>0.20302778696255194</v>
      </c>
      <c r="BA8" s="26">
        <v>35443327.299999997</v>
      </c>
      <c r="BB8" s="26">
        <v>12229611.939999999</v>
      </c>
      <c r="BC8" s="12">
        <f t="shared" si="16"/>
        <v>0.3450469487947877</v>
      </c>
      <c r="BD8" s="26">
        <v>79778392.060000002</v>
      </c>
      <c r="BE8" s="26">
        <v>50954045.670000002</v>
      </c>
      <c r="BF8" s="12">
        <f t="shared" si="17"/>
        <v>0.63869481891385216</v>
      </c>
      <c r="BG8" s="26">
        <v>38249706</v>
      </c>
      <c r="BH8" s="26">
        <v>0</v>
      </c>
      <c r="BI8" s="12">
        <f t="shared" si="18"/>
        <v>0</v>
      </c>
      <c r="BJ8" s="26">
        <v>62362074.219999999</v>
      </c>
      <c r="BK8" s="26">
        <v>17120467.219999999</v>
      </c>
      <c r="BL8" s="12">
        <f t="shared" si="19"/>
        <v>0.2745333190747099</v>
      </c>
      <c r="BM8" s="26">
        <v>71680160.829999998</v>
      </c>
      <c r="BN8" s="26">
        <v>36862556.770000003</v>
      </c>
      <c r="BO8" s="12">
        <f t="shared" si="20"/>
        <v>0.51426442607215905</v>
      </c>
      <c r="BP8" s="26">
        <v>41350822.799999997</v>
      </c>
      <c r="BQ8" s="26">
        <v>14669995</v>
      </c>
      <c r="BR8" s="12">
        <f t="shared" si="21"/>
        <v>0.35476911961229468</v>
      </c>
      <c r="BS8" s="26">
        <v>32104198.550000001</v>
      </c>
      <c r="BT8" s="26">
        <v>12853584.73</v>
      </c>
      <c r="BU8" s="12">
        <f t="shared" si="22"/>
        <v>0.4003708334279536</v>
      </c>
      <c r="BV8" s="26">
        <v>197078146.68000001</v>
      </c>
      <c r="BW8" s="26">
        <v>48925969.299999997</v>
      </c>
      <c r="BX8" s="25">
        <f t="shared" si="23"/>
        <v>0.24825669473867204</v>
      </c>
      <c r="BY8" s="24">
        <v>1105097550.5899999</v>
      </c>
      <c r="BZ8" s="24">
        <v>1506891.6</v>
      </c>
      <c r="CA8" s="12">
        <f t="shared" si="24"/>
        <v>1.3635824269047439E-3</v>
      </c>
      <c r="CB8" s="3">
        <f>B8+E8+H8+K8+N8+Q8+T8+W8+Z8+AC8+AF8+AI8+AL8+AO8+AR8+AU8+AX8+BA8+BD8+BG8+BJ8+BM8+BP8+BS8+BV8+BY8</f>
        <v>3620031320.5</v>
      </c>
      <c r="CC8" s="3">
        <f t="shared" si="27"/>
        <v>1000808473.9499999</v>
      </c>
      <c r="CD8" s="19">
        <f t="shared" si="25"/>
        <v>0.27646403728124869</v>
      </c>
      <c r="CF8" s="27"/>
      <c r="CG8" s="27"/>
      <c r="CH8" s="23"/>
      <c r="CI8" s="23"/>
    </row>
    <row r="9" spans="1:87" ht="47.25" x14ac:dyDescent="0.2">
      <c r="A9" s="5" t="s">
        <v>31</v>
      </c>
      <c r="B9" s="24">
        <v>384805836</v>
      </c>
      <c r="C9" s="24">
        <v>67955088.930000007</v>
      </c>
      <c r="D9" s="25">
        <f t="shared" si="26"/>
        <v>0.17659578564707631</v>
      </c>
      <c r="E9" s="26">
        <v>125614904</v>
      </c>
      <c r="F9" s="26">
        <v>17963279.68</v>
      </c>
      <c r="G9" s="25">
        <f t="shared" si="0"/>
        <v>0.14300277361992014</v>
      </c>
      <c r="H9" s="26">
        <v>869998142</v>
      </c>
      <c r="I9" s="26">
        <v>162524533.05000001</v>
      </c>
      <c r="J9" s="25">
        <f t="shared" si="1"/>
        <v>0.18681020706133877</v>
      </c>
      <c r="K9" s="26">
        <v>691986075</v>
      </c>
      <c r="L9" s="26">
        <v>121967046.87</v>
      </c>
      <c r="M9" s="25">
        <f t="shared" si="2"/>
        <v>0.17625650468472218</v>
      </c>
      <c r="N9" s="26">
        <v>264466751</v>
      </c>
      <c r="O9" s="26">
        <v>48434427.100000001</v>
      </c>
      <c r="P9" s="25">
        <f t="shared" si="3"/>
        <v>0.18313994828030386</v>
      </c>
      <c r="Q9" s="26">
        <v>309988061</v>
      </c>
      <c r="R9" s="26">
        <v>41355001.549999997</v>
      </c>
      <c r="S9" s="25">
        <f t="shared" si="4"/>
        <v>0.13340836875004677</v>
      </c>
      <c r="T9" s="26">
        <v>646325049</v>
      </c>
      <c r="U9" s="26">
        <v>119631559.18000001</v>
      </c>
      <c r="V9" s="25">
        <f t="shared" si="5"/>
        <v>0.18509503749714643</v>
      </c>
      <c r="W9" s="26">
        <v>146006597</v>
      </c>
      <c r="X9" s="26">
        <v>23768858.43</v>
      </c>
      <c r="Y9" s="25">
        <f t="shared" si="6"/>
        <v>0.16279304441291786</v>
      </c>
      <c r="Z9" s="26">
        <v>587514558</v>
      </c>
      <c r="AA9" s="26">
        <v>116804937.22</v>
      </c>
      <c r="AB9" s="25">
        <f t="shared" si="7"/>
        <v>0.19881198794056096</v>
      </c>
      <c r="AC9" s="26">
        <v>611167385</v>
      </c>
      <c r="AD9" s="26">
        <v>110676144.79000001</v>
      </c>
      <c r="AE9" s="25">
        <f t="shared" si="8"/>
        <v>0.18108974318058546</v>
      </c>
      <c r="AF9" s="26">
        <v>203615486</v>
      </c>
      <c r="AG9" s="26">
        <v>34730689.57</v>
      </c>
      <c r="AH9" s="25">
        <f t="shared" si="9"/>
        <v>0.17056998095911036</v>
      </c>
      <c r="AI9" s="26">
        <v>989130940</v>
      </c>
      <c r="AJ9" s="26">
        <v>146975364.22999999</v>
      </c>
      <c r="AK9" s="11">
        <f t="shared" si="10"/>
        <v>0.14859040222723191</v>
      </c>
      <c r="AL9" s="26">
        <v>883550504</v>
      </c>
      <c r="AM9" s="26">
        <v>169384315.46000001</v>
      </c>
      <c r="AN9" s="12">
        <f t="shared" si="11"/>
        <v>0.19170869655233655</v>
      </c>
      <c r="AO9" s="26">
        <v>208102927</v>
      </c>
      <c r="AP9" s="26">
        <v>38108910.450000003</v>
      </c>
      <c r="AQ9" s="12">
        <f t="shared" si="12"/>
        <v>0.18312529765619301</v>
      </c>
      <c r="AR9" s="26">
        <v>211225309</v>
      </c>
      <c r="AS9" s="26">
        <v>36555535.159999996</v>
      </c>
      <c r="AT9" s="12">
        <f t="shared" si="13"/>
        <v>0.17306418124354594</v>
      </c>
      <c r="AU9" s="26">
        <v>145586194</v>
      </c>
      <c r="AV9" s="26">
        <v>30849045.109999999</v>
      </c>
      <c r="AW9" s="12">
        <f t="shared" si="14"/>
        <v>0.21189540204615831</v>
      </c>
      <c r="AX9" s="26">
        <v>248736947</v>
      </c>
      <c r="AY9" s="26">
        <v>41087540.590000004</v>
      </c>
      <c r="AZ9" s="12">
        <f t="shared" si="15"/>
        <v>0.16518471053679051</v>
      </c>
      <c r="BA9" s="26">
        <v>131797657</v>
      </c>
      <c r="BB9" s="26">
        <v>25149093.370000001</v>
      </c>
      <c r="BC9" s="12">
        <f t="shared" si="16"/>
        <v>0.19081593665963273</v>
      </c>
      <c r="BD9" s="26">
        <v>384289533</v>
      </c>
      <c r="BE9" s="26">
        <v>74289860.359999999</v>
      </c>
      <c r="BF9" s="12">
        <f t="shared" si="17"/>
        <v>0.19331741819780451</v>
      </c>
      <c r="BG9" s="26">
        <v>246194051</v>
      </c>
      <c r="BH9" s="26">
        <v>38012168.420000002</v>
      </c>
      <c r="BI9" s="12">
        <f t="shared" si="18"/>
        <v>0.15439921584457783</v>
      </c>
      <c r="BJ9" s="26">
        <v>173219676</v>
      </c>
      <c r="BK9" s="26">
        <v>28638470.129999999</v>
      </c>
      <c r="BL9" s="12">
        <f t="shared" si="19"/>
        <v>0.16533035271351043</v>
      </c>
      <c r="BM9" s="26">
        <v>308456410</v>
      </c>
      <c r="BN9" s="26">
        <v>57084662.770000003</v>
      </c>
      <c r="BO9" s="12">
        <f t="shared" si="20"/>
        <v>0.18506557464634957</v>
      </c>
      <c r="BP9" s="26">
        <v>258626121</v>
      </c>
      <c r="BQ9" s="26">
        <v>45481396.979999997</v>
      </c>
      <c r="BR9" s="12">
        <f t="shared" si="21"/>
        <v>0.17585770843309365</v>
      </c>
      <c r="BS9" s="26">
        <v>199793127</v>
      </c>
      <c r="BT9" s="26">
        <v>38147687.789999999</v>
      </c>
      <c r="BU9" s="12">
        <f t="shared" si="22"/>
        <v>0.19093593639985423</v>
      </c>
      <c r="BV9" s="26">
        <v>1454891919</v>
      </c>
      <c r="BW9" s="26">
        <v>281176313.13</v>
      </c>
      <c r="BX9" s="25">
        <f t="shared" si="23"/>
        <v>0.19326268120539336</v>
      </c>
      <c r="BY9" s="24">
        <v>4125446127</v>
      </c>
      <c r="BZ9" s="24">
        <v>703757559.59000003</v>
      </c>
      <c r="CA9" s="12">
        <f t="shared" si="24"/>
        <v>0.17058944364443038</v>
      </c>
      <c r="CB9" s="3">
        <f>B9+E9+H9+K9+N9+Q9+T9+W9+Z9+AC9+AF9+AI9+AL9+AO9+AR9+AU9+AX9+BA9+BD9+BG9+BJ9+BM9+BP9+BS9+BV9+BY9</f>
        <v>14810536286</v>
      </c>
      <c r="CC9" s="3">
        <f t="shared" si="27"/>
        <v>2620509489.9099998</v>
      </c>
      <c r="CD9" s="19">
        <f t="shared" si="25"/>
        <v>0.17693548966130934</v>
      </c>
      <c r="CF9" s="27"/>
      <c r="CG9" s="27"/>
      <c r="CH9" s="23"/>
      <c r="CI9" s="23"/>
    </row>
    <row r="10" spans="1:87" ht="31.5" x14ac:dyDescent="0.2">
      <c r="A10" s="5" t="s">
        <v>50</v>
      </c>
      <c r="B10" s="24">
        <v>890570</v>
      </c>
      <c r="C10" s="24">
        <v>74214</v>
      </c>
      <c r="D10" s="25">
        <f t="shared" si="26"/>
        <v>8.3333146187273319E-2</v>
      </c>
      <c r="E10" s="26">
        <v>640580</v>
      </c>
      <c r="F10" s="26">
        <v>53382</v>
      </c>
      <c r="G10" s="25">
        <f t="shared" si="0"/>
        <v>8.3333853695088819E-2</v>
      </c>
      <c r="H10" s="26">
        <v>2999800</v>
      </c>
      <c r="I10" s="26">
        <v>204414</v>
      </c>
      <c r="J10" s="25">
        <f t="shared" si="1"/>
        <v>6.8142542836189077E-2</v>
      </c>
      <c r="K10" s="26">
        <v>34289270</v>
      </c>
      <c r="L10" s="26">
        <v>31214106</v>
      </c>
      <c r="M10" s="25">
        <f t="shared" si="2"/>
        <v>0.91031701753930605</v>
      </c>
      <c r="N10" s="26">
        <v>906190</v>
      </c>
      <c r="O10" s="26">
        <v>75516</v>
      </c>
      <c r="P10" s="25">
        <f t="shared" si="3"/>
        <v>8.3333517253556103E-2</v>
      </c>
      <c r="Q10" s="26">
        <v>796820</v>
      </c>
      <c r="R10" s="26">
        <v>13020</v>
      </c>
      <c r="S10" s="25">
        <f t="shared" si="4"/>
        <v>1.6339951306443112E-2</v>
      </c>
      <c r="T10" s="26">
        <v>8859200</v>
      </c>
      <c r="U10" s="26">
        <v>6207018</v>
      </c>
      <c r="V10" s="25">
        <f t="shared" si="5"/>
        <v>0.7006296279573776</v>
      </c>
      <c r="W10" s="26">
        <v>640580</v>
      </c>
      <c r="X10" s="26">
        <v>53382</v>
      </c>
      <c r="Y10" s="25">
        <f t="shared" si="6"/>
        <v>8.3333853695088819E-2</v>
      </c>
      <c r="Z10" s="26">
        <v>29416507</v>
      </c>
      <c r="AA10" s="26">
        <v>22095046</v>
      </c>
      <c r="AB10" s="25">
        <f t="shared" si="7"/>
        <v>0.75111045645222252</v>
      </c>
      <c r="AC10" s="26">
        <v>2015500</v>
      </c>
      <c r="AD10" s="26">
        <v>167958</v>
      </c>
      <c r="AE10" s="25">
        <f t="shared" si="8"/>
        <v>8.33331679483999E-2</v>
      </c>
      <c r="AF10" s="26">
        <v>2975110</v>
      </c>
      <c r="AG10" s="26">
        <v>2381400</v>
      </c>
      <c r="AH10" s="25">
        <f t="shared" si="9"/>
        <v>0.8004409920977712</v>
      </c>
      <c r="AI10" s="26">
        <v>25140550</v>
      </c>
      <c r="AJ10" s="26">
        <v>24095046</v>
      </c>
      <c r="AK10" s="25">
        <f t="shared" si="10"/>
        <v>0.9584136385242169</v>
      </c>
      <c r="AL10" s="26">
        <v>27984250</v>
      </c>
      <c r="AM10" s="26">
        <v>26141688.239999998</v>
      </c>
      <c r="AN10" s="25">
        <f t="shared" si="11"/>
        <v>0.93415718627442212</v>
      </c>
      <c r="AO10" s="26">
        <v>593710</v>
      </c>
      <c r="AP10" s="26">
        <v>0</v>
      </c>
      <c r="AQ10" s="25">
        <f t="shared" si="12"/>
        <v>0</v>
      </c>
      <c r="AR10" s="26">
        <v>749950</v>
      </c>
      <c r="AS10" s="26">
        <v>49476</v>
      </c>
      <c r="AT10" s="25">
        <f t="shared" si="13"/>
        <v>6.5972398159877321E-2</v>
      </c>
      <c r="AU10" s="26">
        <v>3349950</v>
      </c>
      <c r="AV10" s="26">
        <v>62496</v>
      </c>
      <c r="AW10" s="25">
        <f t="shared" si="14"/>
        <v>1.8655800832848252E-2</v>
      </c>
      <c r="AX10" s="26">
        <v>593710</v>
      </c>
      <c r="AY10" s="26">
        <v>49476</v>
      </c>
      <c r="AZ10" s="25">
        <f t="shared" si="15"/>
        <v>8.333361405399943E-2</v>
      </c>
      <c r="BA10" s="26">
        <v>749950</v>
      </c>
      <c r="BB10" s="26">
        <v>49476</v>
      </c>
      <c r="BC10" s="25">
        <f t="shared" si="16"/>
        <v>6.5972398159877321E-2</v>
      </c>
      <c r="BD10" s="26">
        <v>1046810</v>
      </c>
      <c r="BE10" s="26">
        <v>87234</v>
      </c>
      <c r="BF10" s="25">
        <f t="shared" si="17"/>
        <v>8.3333174119467709E-2</v>
      </c>
      <c r="BG10" s="26">
        <v>1171800</v>
      </c>
      <c r="BH10" s="26">
        <v>74214</v>
      </c>
      <c r="BI10" s="25">
        <f t="shared" si="18"/>
        <v>6.3333333333333339E-2</v>
      </c>
      <c r="BJ10" s="26">
        <v>640580</v>
      </c>
      <c r="BK10" s="26">
        <v>53382</v>
      </c>
      <c r="BL10" s="25">
        <f t="shared" si="19"/>
        <v>8.3333853695088819E-2</v>
      </c>
      <c r="BM10" s="26">
        <v>890570</v>
      </c>
      <c r="BN10" s="26">
        <v>74214</v>
      </c>
      <c r="BO10" s="25">
        <f t="shared" si="20"/>
        <v>8.3333146187273319E-2</v>
      </c>
      <c r="BP10" s="26">
        <v>593710</v>
      </c>
      <c r="BQ10" s="26">
        <v>49476</v>
      </c>
      <c r="BR10" s="25">
        <f t="shared" si="21"/>
        <v>8.333361405399943E-2</v>
      </c>
      <c r="BS10" s="26">
        <v>6479156.8600000003</v>
      </c>
      <c r="BT10" s="26">
        <v>62496</v>
      </c>
      <c r="BU10" s="12">
        <f t="shared" si="22"/>
        <v>9.6456994868928045E-3</v>
      </c>
      <c r="BV10" s="26">
        <v>1756200</v>
      </c>
      <c r="BW10" s="26">
        <v>0</v>
      </c>
      <c r="BX10" s="25">
        <f t="shared" si="23"/>
        <v>0</v>
      </c>
      <c r="BY10" s="24">
        <v>115151140</v>
      </c>
      <c r="BZ10" s="24">
        <v>113120000</v>
      </c>
      <c r="CA10" s="12">
        <f t="shared" si="24"/>
        <v>0.98236109516588377</v>
      </c>
      <c r="CB10" s="3">
        <f>B10+E10+H10+K10+N10+Q10+T10+W10+Z10+AC10+AF10+AI10+AL10+AO10+AR10+AU10+AX10+BA10+BD10+BG10+BJ10+BM10+BP10+BS10+BV10+BY10</f>
        <v>271322163.86000001</v>
      </c>
      <c r="CC10" s="3">
        <f t="shared" si="27"/>
        <v>226508130.24000001</v>
      </c>
      <c r="CD10" s="19">
        <f t="shared" si="25"/>
        <v>0.83483091472348836</v>
      </c>
      <c r="CF10" s="27"/>
      <c r="CG10" s="27"/>
      <c r="CH10" s="23"/>
      <c r="CI10" s="27"/>
    </row>
    <row r="11" spans="1:87" ht="31.5" x14ac:dyDescent="0.2">
      <c r="A11" s="5" t="s">
        <v>32</v>
      </c>
      <c r="B11" s="24">
        <v>0</v>
      </c>
      <c r="C11" s="24">
        <v>0</v>
      </c>
      <c r="D11" s="25">
        <f t="shared" si="26"/>
        <v>0</v>
      </c>
      <c r="E11" s="26">
        <v>0</v>
      </c>
      <c r="F11" s="26">
        <v>0</v>
      </c>
      <c r="G11" s="25">
        <f t="shared" si="0"/>
        <v>0</v>
      </c>
      <c r="H11" s="26">
        <v>2020000</v>
      </c>
      <c r="I11" s="26">
        <v>639055</v>
      </c>
      <c r="J11" s="25">
        <f t="shared" si="1"/>
        <v>0.31636386138613859</v>
      </c>
      <c r="K11" s="26">
        <v>0</v>
      </c>
      <c r="L11" s="26">
        <v>0</v>
      </c>
      <c r="M11" s="25">
        <f t="shared" si="2"/>
        <v>0</v>
      </c>
      <c r="N11" s="26">
        <v>0</v>
      </c>
      <c r="O11" s="26">
        <v>0</v>
      </c>
      <c r="P11" s="25">
        <f t="shared" si="3"/>
        <v>0</v>
      </c>
      <c r="Q11" s="26">
        <v>0</v>
      </c>
      <c r="R11" s="26">
        <v>0</v>
      </c>
      <c r="S11" s="25">
        <f t="shared" si="4"/>
        <v>0</v>
      </c>
      <c r="T11" s="26">
        <v>55700000</v>
      </c>
      <c r="U11" s="26">
        <v>50000</v>
      </c>
      <c r="V11" s="25">
        <f t="shared" si="5"/>
        <v>8.9766606822262122E-4</v>
      </c>
      <c r="W11" s="26">
        <v>307901</v>
      </c>
      <c r="X11" s="26">
        <v>34850</v>
      </c>
      <c r="Y11" s="25">
        <f t="shared" si="6"/>
        <v>0.11318573177742196</v>
      </c>
      <c r="Z11" s="26">
        <v>11383000</v>
      </c>
      <c r="AA11" s="26">
        <v>0</v>
      </c>
      <c r="AB11" s="25">
        <f t="shared" si="7"/>
        <v>0</v>
      </c>
      <c r="AC11" s="26">
        <v>0</v>
      </c>
      <c r="AD11" s="26">
        <v>0</v>
      </c>
      <c r="AE11" s="25">
        <f t="shared" si="8"/>
        <v>0</v>
      </c>
      <c r="AF11" s="26">
        <v>1900000</v>
      </c>
      <c r="AG11" s="26">
        <v>0</v>
      </c>
      <c r="AH11" s="25">
        <f t="shared" si="9"/>
        <v>0</v>
      </c>
      <c r="AI11" s="26">
        <v>63298133.659999996</v>
      </c>
      <c r="AJ11" s="26">
        <v>0</v>
      </c>
      <c r="AK11" s="11">
        <f t="shared" si="10"/>
        <v>0</v>
      </c>
      <c r="AL11" s="26">
        <v>13000</v>
      </c>
      <c r="AM11" s="26">
        <v>0</v>
      </c>
      <c r="AN11" s="12">
        <f t="shared" si="11"/>
        <v>0</v>
      </c>
      <c r="AO11" s="26">
        <v>3333334</v>
      </c>
      <c r="AP11" s="26">
        <v>0</v>
      </c>
      <c r="AQ11" s="25">
        <f t="shared" si="12"/>
        <v>0</v>
      </c>
      <c r="AR11" s="26">
        <v>0</v>
      </c>
      <c r="AS11" s="26">
        <v>0</v>
      </c>
      <c r="AT11" s="25">
        <f t="shared" si="13"/>
        <v>0</v>
      </c>
      <c r="AU11" s="26">
        <v>10873753</v>
      </c>
      <c r="AV11" s="26">
        <v>23100</v>
      </c>
      <c r="AW11" s="12">
        <f t="shared" si="14"/>
        <v>2.1243815267828871E-3</v>
      </c>
      <c r="AX11" s="26">
        <v>400000</v>
      </c>
      <c r="AY11" s="26">
        <v>0</v>
      </c>
      <c r="AZ11" s="12">
        <f t="shared" si="15"/>
        <v>0</v>
      </c>
      <c r="BA11" s="26">
        <v>1300000</v>
      </c>
      <c r="BB11" s="26">
        <v>151495.56</v>
      </c>
      <c r="BC11" s="25">
        <f t="shared" si="16"/>
        <v>0.11653504615384615</v>
      </c>
      <c r="BD11" s="26">
        <v>5490168.1900000004</v>
      </c>
      <c r="BE11" s="26">
        <v>98791.6</v>
      </c>
      <c r="BF11" s="12">
        <f t="shared" si="17"/>
        <v>1.7994275690850922E-2</v>
      </c>
      <c r="BG11" s="26">
        <v>0</v>
      </c>
      <c r="BH11" s="26">
        <v>0</v>
      </c>
      <c r="BI11" s="12">
        <f t="shared" si="18"/>
        <v>0</v>
      </c>
      <c r="BJ11" s="26">
        <v>966157</v>
      </c>
      <c r="BK11" s="26">
        <v>0</v>
      </c>
      <c r="BL11" s="25">
        <f t="shared" si="19"/>
        <v>0</v>
      </c>
      <c r="BM11" s="26">
        <v>5000000</v>
      </c>
      <c r="BN11" s="26">
        <v>0</v>
      </c>
      <c r="BO11" s="25">
        <f t="shared" si="20"/>
        <v>0</v>
      </c>
      <c r="BP11" s="26">
        <v>0</v>
      </c>
      <c r="BQ11" s="26">
        <v>0</v>
      </c>
      <c r="BR11" s="25">
        <f t="shared" si="21"/>
        <v>0</v>
      </c>
      <c r="BS11" s="26">
        <v>0</v>
      </c>
      <c r="BT11" s="26">
        <v>0</v>
      </c>
      <c r="BU11" s="12">
        <f t="shared" si="22"/>
        <v>0</v>
      </c>
      <c r="BV11" s="26">
        <v>35982580.619999997</v>
      </c>
      <c r="BW11" s="26">
        <v>0</v>
      </c>
      <c r="BX11" s="25">
        <f t="shared" si="23"/>
        <v>0</v>
      </c>
      <c r="BY11" s="24">
        <v>65846500</v>
      </c>
      <c r="BZ11" s="24">
        <v>3950.59</v>
      </c>
      <c r="CA11" s="12">
        <f t="shared" si="24"/>
        <v>5.99969626327899E-5</v>
      </c>
      <c r="CB11" s="3">
        <f>B11+E11+H11+K11+N11+Q11+T11+W11+Z11+AC11+AF11+AI11+AL11+AO11+AR11+AU11+AX11+BA11+BD11+BG11+BJ11+BM11+BP11+BS11+BV11+BY11</f>
        <v>263814527.47</v>
      </c>
      <c r="CC11" s="3">
        <f t="shared" si="27"/>
        <v>1001242.75</v>
      </c>
      <c r="CD11" s="19">
        <f t="shared" si="25"/>
        <v>3.7952525192679449E-3</v>
      </c>
      <c r="CF11" s="27"/>
      <c r="CG11" s="27"/>
      <c r="CH11" s="23"/>
      <c r="CI11" s="23"/>
    </row>
    <row r="12" spans="1:87" s="13" customFormat="1" ht="15.75" x14ac:dyDescent="0.25">
      <c r="A12" s="6" t="s">
        <v>33</v>
      </c>
      <c r="B12" s="28">
        <v>1009841744.05</v>
      </c>
      <c r="C12" s="28">
        <v>134608825.34</v>
      </c>
      <c r="D12" s="16">
        <f t="shared" si="26"/>
        <v>0.13329695086692234</v>
      </c>
      <c r="E12" s="29">
        <v>255710556.13999999</v>
      </c>
      <c r="F12" s="29">
        <v>51383560.409999996</v>
      </c>
      <c r="G12" s="16">
        <f t="shared" si="0"/>
        <v>0.20094422844971566</v>
      </c>
      <c r="H12" s="29">
        <v>2219686494.3299999</v>
      </c>
      <c r="I12" s="29">
        <v>405437391.98000002</v>
      </c>
      <c r="J12" s="16">
        <f t="shared" si="1"/>
        <v>0.18265525019666304</v>
      </c>
      <c r="K12" s="29">
        <v>1419201843.8900001</v>
      </c>
      <c r="L12" s="29">
        <v>249155267.71000001</v>
      </c>
      <c r="M12" s="16">
        <f t="shared" si="2"/>
        <v>0.17556013528496486</v>
      </c>
      <c r="N12" s="29">
        <v>529514696.69999999</v>
      </c>
      <c r="O12" s="29">
        <v>120175116.23999999</v>
      </c>
      <c r="P12" s="16">
        <f t="shared" si="3"/>
        <v>0.22695331591161857</v>
      </c>
      <c r="Q12" s="29">
        <v>498540518.66000003</v>
      </c>
      <c r="R12" s="29">
        <v>69754280.659999996</v>
      </c>
      <c r="S12" s="16">
        <f t="shared" si="4"/>
        <v>0.1399169737446592</v>
      </c>
      <c r="T12" s="29">
        <v>1463787110.4200001</v>
      </c>
      <c r="U12" s="29">
        <v>228619641.53</v>
      </c>
      <c r="V12" s="16">
        <f t="shared" si="5"/>
        <v>0.15618366899296091</v>
      </c>
      <c r="W12" s="29">
        <v>327413966.92000002</v>
      </c>
      <c r="X12" s="29">
        <v>79701300.25</v>
      </c>
      <c r="Y12" s="16">
        <f t="shared" si="6"/>
        <v>0.24342669617840137</v>
      </c>
      <c r="Z12" s="29">
        <v>1178100388.29</v>
      </c>
      <c r="AA12" s="29">
        <v>265080153.59999999</v>
      </c>
      <c r="AB12" s="16">
        <f t="shared" si="7"/>
        <v>0.22500642240239049</v>
      </c>
      <c r="AC12" s="29">
        <v>1250410665.04</v>
      </c>
      <c r="AD12" s="29">
        <v>219172211.93000001</v>
      </c>
      <c r="AE12" s="16">
        <f t="shared" si="8"/>
        <v>0.1752801843888534</v>
      </c>
      <c r="AF12" s="29">
        <v>377908068.39999998</v>
      </c>
      <c r="AG12" s="29">
        <v>65461855.32</v>
      </c>
      <c r="AH12" s="16">
        <f t="shared" si="9"/>
        <v>0.17322163984789907</v>
      </c>
      <c r="AI12" s="29">
        <v>1674640347.9000001</v>
      </c>
      <c r="AJ12" s="29">
        <v>320972145.48000002</v>
      </c>
      <c r="AK12" s="16">
        <f t="shared" si="10"/>
        <v>0.19166631562562031</v>
      </c>
      <c r="AL12" s="29">
        <v>1760190982.3099999</v>
      </c>
      <c r="AM12" s="29">
        <v>377085655.04000002</v>
      </c>
      <c r="AN12" s="16">
        <f t="shared" si="11"/>
        <v>0.21422996642394385</v>
      </c>
      <c r="AO12" s="29">
        <v>580577054.07000005</v>
      </c>
      <c r="AP12" s="29">
        <v>193639869.44</v>
      </c>
      <c r="AQ12" s="16">
        <f t="shared" si="12"/>
        <v>0.33353000791631854</v>
      </c>
      <c r="AR12" s="29">
        <v>484863522.50999999</v>
      </c>
      <c r="AS12" s="29">
        <v>103790035.34999999</v>
      </c>
      <c r="AT12" s="16">
        <f t="shared" si="13"/>
        <v>0.21406030879103591</v>
      </c>
      <c r="AU12" s="29">
        <v>399426750.47000003</v>
      </c>
      <c r="AV12" s="29">
        <v>77401151.840000004</v>
      </c>
      <c r="AW12" s="16">
        <f t="shared" si="14"/>
        <v>0.19378059118204558</v>
      </c>
      <c r="AX12" s="29">
        <v>674809389.67999995</v>
      </c>
      <c r="AY12" s="29">
        <v>121397618.01000001</v>
      </c>
      <c r="AZ12" s="16">
        <f t="shared" si="15"/>
        <v>0.17989912391048343</v>
      </c>
      <c r="BA12" s="29">
        <v>302793825.79000002</v>
      </c>
      <c r="BB12" s="29">
        <v>61287143.979999997</v>
      </c>
      <c r="BC12" s="16">
        <f t="shared" si="16"/>
        <v>0.20240552732572939</v>
      </c>
      <c r="BD12" s="29">
        <v>808873726.21000004</v>
      </c>
      <c r="BE12" s="29">
        <v>168360250.80000001</v>
      </c>
      <c r="BF12" s="16">
        <f t="shared" si="17"/>
        <v>0.20814157432069968</v>
      </c>
      <c r="BG12" s="29">
        <v>618043096</v>
      </c>
      <c r="BH12" s="29">
        <v>71634656.760000005</v>
      </c>
      <c r="BI12" s="16">
        <f t="shared" si="18"/>
        <v>0.11590560144368962</v>
      </c>
      <c r="BJ12" s="29">
        <v>368699302.22000003</v>
      </c>
      <c r="BK12" s="29">
        <v>66885319.759999998</v>
      </c>
      <c r="BL12" s="16">
        <f t="shared" si="19"/>
        <v>0.18140885908183804</v>
      </c>
      <c r="BM12" s="29">
        <v>659132654.57000005</v>
      </c>
      <c r="BN12" s="29">
        <v>136369158.84</v>
      </c>
      <c r="BO12" s="16">
        <f t="shared" si="20"/>
        <v>0.20689182654584679</v>
      </c>
      <c r="BP12" s="29">
        <v>463425563.80000001</v>
      </c>
      <c r="BQ12" s="29">
        <v>89089796.189999998</v>
      </c>
      <c r="BR12" s="16">
        <f t="shared" si="21"/>
        <v>0.19224186827217923</v>
      </c>
      <c r="BS12" s="29">
        <v>422339211.32999998</v>
      </c>
      <c r="BT12" s="29">
        <v>71157545.799999997</v>
      </c>
      <c r="BU12" s="16">
        <f t="shared" si="22"/>
        <v>0.16848434597373949</v>
      </c>
      <c r="BV12" s="29">
        <v>3566723875.8299999</v>
      </c>
      <c r="BW12" s="29">
        <v>553984847.94000006</v>
      </c>
      <c r="BX12" s="16">
        <f t="shared" si="23"/>
        <v>0.15532036323139373</v>
      </c>
      <c r="BY12" s="28">
        <v>9972284317.5900002</v>
      </c>
      <c r="BZ12" s="28">
        <v>1402905893.5899999</v>
      </c>
      <c r="CA12" s="16">
        <f t="shared" si="24"/>
        <v>0.14068049495093415</v>
      </c>
      <c r="CB12" s="3">
        <f>BY12+BV12+BS12+BP12+BM12+BJ12+BG12+BD12+BA12+AX12+AU12+AR12+AO12+AL12+AI12+AF12+AC12+Z12+W12+T12+Q12+N12+K12+H12+E12+B12</f>
        <v>33286939673.120007</v>
      </c>
      <c r="CC12" s="3">
        <f t="shared" si="27"/>
        <v>5704510693.7900009</v>
      </c>
      <c r="CD12" s="16">
        <f t="shared" si="25"/>
        <v>0.17137384060561531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>
        <v>198766881.06999999</v>
      </c>
      <c r="C13" s="26">
        <v>10042570.210000001</v>
      </c>
      <c r="D13" s="25">
        <f t="shared" si="26"/>
        <v>5.0524363797122197E-2</v>
      </c>
      <c r="E13" s="26">
        <v>39144806</v>
      </c>
      <c r="F13" s="26">
        <v>3716156.27</v>
      </c>
      <c r="G13" s="25">
        <f t="shared" si="0"/>
        <v>9.4933572285426579E-2</v>
      </c>
      <c r="H13" s="26">
        <v>377421886.49000001</v>
      </c>
      <c r="I13" s="26">
        <v>39442569.289999999</v>
      </c>
      <c r="J13" s="25">
        <f t="shared" si="1"/>
        <v>0.10450525181995521</v>
      </c>
      <c r="K13" s="26">
        <v>149201439.19999999</v>
      </c>
      <c r="L13" s="26">
        <v>14663522.210000001</v>
      </c>
      <c r="M13" s="25">
        <f t="shared" si="2"/>
        <v>9.8280031939531068E-2</v>
      </c>
      <c r="N13" s="26">
        <v>67407647.790000007</v>
      </c>
      <c r="O13" s="26">
        <v>6019878.8899999997</v>
      </c>
      <c r="P13" s="25">
        <f t="shared" si="3"/>
        <v>8.9305577146886514E-2</v>
      </c>
      <c r="Q13" s="26">
        <v>54082124.539999999</v>
      </c>
      <c r="R13" s="26">
        <v>5432715.79</v>
      </c>
      <c r="S13" s="25">
        <f t="shared" si="4"/>
        <v>0.1004530764316013</v>
      </c>
      <c r="T13" s="24">
        <v>197776599.24000001</v>
      </c>
      <c r="U13" s="24">
        <v>23895975.969999999</v>
      </c>
      <c r="V13" s="25">
        <f t="shared" si="5"/>
        <v>0.12082307038257069</v>
      </c>
      <c r="W13" s="24">
        <v>49077525.920000002</v>
      </c>
      <c r="X13" s="24">
        <v>4834374.1100000003</v>
      </c>
      <c r="Y13" s="25">
        <f t="shared" si="6"/>
        <v>9.8504845535212757E-2</v>
      </c>
      <c r="Z13" s="26">
        <v>118612701</v>
      </c>
      <c r="AA13" s="26">
        <v>32938882.800000001</v>
      </c>
      <c r="AB13" s="25">
        <f t="shared" si="7"/>
        <v>0.27770114433192111</v>
      </c>
      <c r="AC13" s="24">
        <v>127709685.73</v>
      </c>
      <c r="AD13" s="24">
        <v>23739908.460000001</v>
      </c>
      <c r="AE13" s="25">
        <f t="shared" si="8"/>
        <v>0.18588964747897199</v>
      </c>
      <c r="AF13" s="24">
        <v>41826365</v>
      </c>
      <c r="AG13" s="24">
        <v>5695149.1600000001</v>
      </c>
      <c r="AH13" s="25">
        <f t="shared" si="9"/>
        <v>0.13616170470467612</v>
      </c>
      <c r="AI13" s="26">
        <v>100657621.59</v>
      </c>
      <c r="AJ13" s="26">
        <v>9129316.9299999997</v>
      </c>
      <c r="AK13" s="25">
        <f t="shared" si="10"/>
        <v>9.0696728035018132E-2</v>
      </c>
      <c r="AL13" s="24">
        <v>197070298.94999999</v>
      </c>
      <c r="AM13" s="24">
        <v>17708878.559999999</v>
      </c>
      <c r="AN13" s="25">
        <f t="shared" si="11"/>
        <v>8.9860717999382722E-2</v>
      </c>
      <c r="AO13" s="24">
        <v>62161873.939999998</v>
      </c>
      <c r="AP13" s="24">
        <v>6344032.8300000001</v>
      </c>
      <c r="AQ13" s="25">
        <f t="shared" si="12"/>
        <v>0.10205665350635021</v>
      </c>
      <c r="AR13" s="24">
        <v>86879215.420000002</v>
      </c>
      <c r="AS13" s="24">
        <v>8467956.8000000007</v>
      </c>
      <c r="AT13" s="25">
        <f t="shared" si="13"/>
        <v>9.7468154599041623E-2</v>
      </c>
      <c r="AU13" s="24">
        <v>60103989.630000003</v>
      </c>
      <c r="AV13" s="24">
        <v>7529667.5599999996</v>
      </c>
      <c r="AW13" s="25">
        <f t="shared" si="14"/>
        <v>0.12527733360718005</v>
      </c>
      <c r="AX13" s="24">
        <v>64539228</v>
      </c>
      <c r="AY13" s="24">
        <v>6365374.2300000004</v>
      </c>
      <c r="AZ13" s="25">
        <f t="shared" si="15"/>
        <v>9.8627988391804131E-2</v>
      </c>
      <c r="BA13" s="24">
        <v>44349012</v>
      </c>
      <c r="BB13" s="24">
        <v>6083814.9199999999</v>
      </c>
      <c r="BC13" s="25">
        <f t="shared" si="16"/>
        <v>0.13718039355645623</v>
      </c>
      <c r="BD13" s="24">
        <v>83965742.030000001</v>
      </c>
      <c r="BE13" s="24">
        <v>16905205.27</v>
      </c>
      <c r="BF13" s="25">
        <f t="shared" si="17"/>
        <v>0.2013345545610728</v>
      </c>
      <c r="BG13" s="24">
        <v>82202921</v>
      </c>
      <c r="BH13" s="24">
        <v>11220677.24</v>
      </c>
      <c r="BI13" s="25">
        <f t="shared" si="18"/>
        <v>0.13649973873799448</v>
      </c>
      <c r="BJ13" s="26">
        <v>58631358</v>
      </c>
      <c r="BK13" s="26">
        <v>6912495.8300000001</v>
      </c>
      <c r="BL13" s="25">
        <f t="shared" si="19"/>
        <v>0.11789759039863958</v>
      </c>
      <c r="BM13" s="26">
        <v>73736944.530000001</v>
      </c>
      <c r="BN13" s="26">
        <v>6545741.4800000004</v>
      </c>
      <c r="BO13" s="25">
        <f t="shared" si="20"/>
        <v>8.8771531309340526E-2</v>
      </c>
      <c r="BP13" s="26">
        <v>57986271.380000003</v>
      </c>
      <c r="BQ13" s="26">
        <v>5521492.46</v>
      </c>
      <c r="BR13" s="25">
        <f t="shared" si="21"/>
        <v>9.5220684630955829E-2</v>
      </c>
      <c r="BS13" s="26">
        <v>58779694.289999999</v>
      </c>
      <c r="BT13" s="26">
        <v>6242344.2599999998</v>
      </c>
      <c r="BU13" s="25">
        <f t="shared" si="22"/>
        <v>0.10619899159737532</v>
      </c>
      <c r="BV13" s="26">
        <v>350832985</v>
      </c>
      <c r="BW13" s="26">
        <v>44539128.460000001</v>
      </c>
      <c r="BX13" s="25">
        <f t="shared" si="23"/>
        <v>0.12695251120700637</v>
      </c>
      <c r="BY13" s="26">
        <v>846017838.62</v>
      </c>
      <c r="BZ13" s="26">
        <v>71127601.819999993</v>
      </c>
      <c r="CA13" s="25">
        <f t="shared" si="24"/>
        <v>8.4073406697926484E-2</v>
      </c>
      <c r="CB13" s="3">
        <f t="shared" ref="CB13:CC26" si="28">BY13+BV13+BS13+BP13+BM13+BJ13+BG13+BD13+BA13+AX13+AU13+AR13+AO13+AL13+AI13+AF13+AC13+Z13+W13+T13+Q13+N13+K13+H13+E13+B13</f>
        <v>3648942656.3600001</v>
      </c>
      <c r="CC13" s="3">
        <f t="shared" si="28"/>
        <v>401065431.81000006</v>
      </c>
      <c r="CD13" s="19">
        <f t="shared" si="25"/>
        <v>0.10991278010657547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>
        <v>1605398</v>
      </c>
      <c r="C14" s="26">
        <v>105910.06</v>
      </c>
      <c r="D14" s="25">
        <f t="shared" si="26"/>
        <v>6.5971217106287658E-2</v>
      </c>
      <c r="E14" s="26">
        <v>603355</v>
      </c>
      <c r="F14" s="26">
        <v>53635.06</v>
      </c>
      <c r="G14" s="25">
        <f t="shared" si="0"/>
        <v>8.8894697151759738E-2</v>
      </c>
      <c r="H14" s="26">
        <v>3453840</v>
      </c>
      <c r="I14" s="26">
        <v>239540.47</v>
      </c>
      <c r="J14" s="25">
        <f t="shared" si="1"/>
        <v>6.9354825353809088E-2</v>
      </c>
      <c r="K14" s="26">
        <v>2900075</v>
      </c>
      <c r="L14" s="26">
        <v>138988.28</v>
      </c>
      <c r="M14" s="25">
        <f t="shared" si="2"/>
        <v>4.7925753644302301E-2</v>
      </c>
      <c r="N14" s="26">
        <v>1030562</v>
      </c>
      <c r="O14" s="26">
        <v>93218.86</v>
      </c>
      <c r="P14" s="25">
        <f t="shared" si="3"/>
        <v>9.0454392845845277E-2</v>
      </c>
      <c r="Q14" s="26">
        <v>802698</v>
      </c>
      <c r="R14" s="26">
        <v>36550.589999999997</v>
      </c>
      <c r="S14" s="25">
        <f t="shared" si="4"/>
        <v>4.5534671819289441E-2</v>
      </c>
      <c r="T14" s="24">
        <v>2747303</v>
      </c>
      <c r="U14" s="24">
        <v>133959.79</v>
      </c>
      <c r="V14" s="25">
        <f t="shared" si="5"/>
        <v>4.8760471633452887E-2</v>
      </c>
      <c r="W14" s="24">
        <v>463494</v>
      </c>
      <c r="X14" s="24">
        <v>0</v>
      </c>
      <c r="Y14" s="25">
        <f t="shared" si="6"/>
        <v>0</v>
      </c>
      <c r="Z14" s="26">
        <v>906270</v>
      </c>
      <c r="AA14" s="26">
        <v>73577.62</v>
      </c>
      <c r="AB14" s="25">
        <f t="shared" si="7"/>
        <v>8.118730621117326E-2</v>
      </c>
      <c r="AC14" s="24">
        <v>1895405</v>
      </c>
      <c r="AD14" s="24">
        <v>42415.69</v>
      </c>
      <c r="AE14" s="25">
        <f t="shared" si="8"/>
        <v>2.2378167199094655E-2</v>
      </c>
      <c r="AF14" s="24">
        <v>673232</v>
      </c>
      <c r="AG14" s="24">
        <v>33092.199999999997</v>
      </c>
      <c r="AH14" s="25">
        <f t="shared" si="9"/>
        <v>4.915422915131782E-2</v>
      </c>
      <c r="AI14" s="26">
        <v>442779</v>
      </c>
      <c r="AJ14" s="26">
        <v>21775.02</v>
      </c>
      <c r="AK14" s="25">
        <f t="shared" si="10"/>
        <v>4.9178077551103372E-2</v>
      </c>
      <c r="AL14" s="24">
        <v>2014515</v>
      </c>
      <c r="AM14" s="24">
        <v>0</v>
      </c>
      <c r="AN14" s="25">
        <f t="shared" si="11"/>
        <v>0</v>
      </c>
      <c r="AO14" s="24">
        <v>507513.01</v>
      </c>
      <c r="AP14" s="24">
        <v>0</v>
      </c>
      <c r="AQ14" s="25">
        <f t="shared" si="12"/>
        <v>0</v>
      </c>
      <c r="AR14" s="24">
        <v>958060</v>
      </c>
      <c r="AS14" s="24">
        <v>0</v>
      </c>
      <c r="AT14" s="25">
        <f t="shared" si="13"/>
        <v>0</v>
      </c>
      <c r="AU14" s="24">
        <v>813057</v>
      </c>
      <c r="AV14" s="24">
        <v>0</v>
      </c>
      <c r="AW14" s="25">
        <f t="shared" si="14"/>
        <v>0</v>
      </c>
      <c r="AX14" s="24">
        <v>1250657</v>
      </c>
      <c r="AY14" s="24">
        <v>23953.61</v>
      </c>
      <c r="AZ14" s="25">
        <f t="shared" si="15"/>
        <v>1.9152821277136738E-2</v>
      </c>
      <c r="BA14" s="24">
        <v>699119</v>
      </c>
      <c r="BB14" s="24">
        <v>0</v>
      </c>
      <c r="BC14" s="25">
        <f t="shared" si="16"/>
        <v>0</v>
      </c>
      <c r="BD14" s="24">
        <v>828589</v>
      </c>
      <c r="BE14" s="24">
        <v>133784</v>
      </c>
      <c r="BF14" s="25">
        <f t="shared" si="17"/>
        <v>0.16146002420983141</v>
      </c>
      <c r="BG14" s="24">
        <v>525638</v>
      </c>
      <c r="BH14" s="24">
        <v>0</v>
      </c>
      <c r="BI14" s="25">
        <f t="shared" si="18"/>
        <v>0</v>
      </c>
      <c r="BJ14" s="26">
        <v>675820</v>
      </c>
      <c r="BK14" s="26">
        <v>72511.95</v>
      </c>
      <c r="BL14" s="25">
        <f t="shared" si="19"/>
        <v>0.10729476783758989</v>
      </c>
      <c r="BM14" s="26">
        <v>1462984</v>
      </c>
      <c r="BN14" s="26">
        <v>39314.29</v>
      </c>
      <c r="BO14" s="25">
        <f t="shared" si="20"/>
        <v>2.6872672565113494E-2</v>
      </c>
      <c r="BP14" s="26">
        <v>657691</v>
      </c>
      <c r="BQ14" s="26">
        <v>0</v>
      </c>
      <c r="BR14" s="25">
        <f t="shared" si="21"/>
        <v>0</v>
      </c>
      <c r="BS14" s="26">
        <v>546352</v>
      </c>
      <c r="BT14" s="26">
        <v>0</v>
      </c>
      <c r="BU14" s="25">
        <f t="shared" si="22"/>
        <v>0</v>
      </c>
      <c r="BV14" s="26">
        <v>0</v>
      </c>
      <c r="BW14" s="26">
        <v>0</v>
      </c>
      <c r="BX14" s="25">
        <f t="shared" si="23"/>
        <v>0</v>
      </c>
      <c r="BY14" s="26">
        <v>0</v>
      </c>
      <c r="BZ14" s="26">
        <v>0</v>
      </c>
      <c r="CA14" s="25">
        <f t="shared" si="24"/>
        <v>0</v>
      </c>
      <c r="CB14" s="3">
        <f t="shared" si="28"/>
        <v>28464406.009999998</v>
      </c>
      <c r="CC14" s="3">
        <f t="shared" si="28"/>
        <v>1242227.4900000002</v>
      </c>
      <c r="CD14" s="19">
        <f t="shared" si="25"/>
        <v>4.3641433780967923E-2</v>
      </c>
      <c r="CF14" s="27"/>
      <c r="CG14" s="27"/>
      <c r="CH14" s="23"/>
      <c r="CI14" s="23"/>
    </row>
    <row r="15" spans="1:87" ht="31.5" x14ac:dyDescent="0.2">
      <c r="A15" s="5" t="s">
        <v>36</v>
      </c>
      <c r="B15" s="26">
        <v>5453530</v>
      </c>
      <c r="C15" s="26">
        <v>798410.39</v>
      </c>
      <c r="D15" s="25">
        <f t="shared" si="26"/>
        <v>0.14640249343086037</v>
      </c>
      <c r="E15" s="26">
        <v>2909463</v>
      </c>
      <c r="F15" s="26">
        <v>244116.34</v>
      </c>
      <c r="G15" s="25">
        <f t="shared" si="0"/>
        <v>8.3904259995744912E-2</v>
      </c>
      <c r="H15" s="26">
        <v>22144167.379999999</v>
      </c>
      <c r="I15" s="26">
        <v>3258727.91</v>
      </c>
      <c r="J15" s="25">
        <f t="shared" si="1"/>
        <v>0.14715964949502655</v>
      </c>
      <c r="K15" s="26">
        <v>11164762</v>
      </c>
      <c r="L15" s="26">
        <v>819764.59</v>
      </c>
      <c r="M15" s="25">
        <f t="shared" si="2"/>
        <v>7.3424278099255488E-2</v>
      </c>
      <c r="N15" s="26">
        <v>4160039.18</v>
      </c>
      <c r="O15" s="26">
        <v>394825.55</v>
      </c>
      <c r="P15" s="25">
        <f t="shared" si="3"/>
        <v>9.4909094101368524E-2</v>
      </c>
      <c r="Q15" s="26">
        <v>5750635</v>
      </c>
      <c r="R15" s="26">
        <v>644735.06000000006</v>
      </c>
      <c r="S15" s="25">
        <f t="shared" si="4"/>
        <v>0.11211545507583076</v>
      </c>
      <c r="T15" s="24">
        <v>14562348.9</v>
      </c>
      <c r="U15" s="24">
        <v>1729274.4</v>
      </c>
      <c r="V15" s="25">
        <f t="shared" si="5"/>
        <v>0.1187496887950542</v>
      </c>
      <c r="W15" s="24">
        <v>3464727</v>
      </c>
      <c r="X15" s="24">
        <v>307457.61</v>
      </c>
      <c r="Y15" s="25">
        <f t="shared" si="6"/>
        <v>8.8739346563235719E-2</v>
      </c>
      <c r="Z15" s="26">
        <v>9679485</v>
      </c>
      <c r="AA15" s="26">
        <v>1136178.3</v>
      </c>
      <c r="AB15" s="25">
        <f t="shared" si="7"/>
        <v>0.11738003623126644</v>
      </c>
      <c r="AC15" s="24">
        <v>8656524</v>
      </c>
      <c r="AD15" s="24">
        <v>1248418.73</v>
      </c>
      <c r="AE15" s="25">
        <f t="shared" si="8"/>
        <v>0.14421709337373753</v>
      </c>
      <c r="AF15" s="24">
        <v>5726074</v>
      </c>
      <c r="AG15" s="24">
        <v>616533.31000000006</v>
      </c>
      <c r="AH15" s="25">
        <f t="shared" si="9"/>
        <v>0.10767120892953881</v>
      </c>
      <c r="AI15" s="26">
        <v>9752652</v>
      </c>
      <c r="AJ15" s="26">
        <v>650257.97</v>
      </c>
      <c r="AK15" s="25">
        <f t="shared" si="10"/>
        <v>6.6674989531052678E-2</v>
      </c>
      <c r="AL15" s="24">
        <v>8335293</v>
      </c>
      <c r="AM15" s="24">
        <v>805333.13</v>
      </c>
      <c r="AN15" s="25">
        <f t="shared" si="11"/>
        <v>9.6617255086293902E-2</v>
      </c>
      <c r="AO15" s="24">
        <v>5265894</v>
      </c>
      <c r="AP15" s="24">
        <v>350842.81</v>
      </c>
      <c r="AQ15" s="25">
        <f t="shared" si="12"/>
        <v>6.6625497968626032E-2</v>
      </c>
      <c r="AR15" s="24">
        <v>4928972</v>
      </c>
      <c r="AS15" s="24">
        <v>609324.69999999995</v>
      </c>
      <c r="AT15" s="25">
        <f t="shared" si="13"/>
        <v>0.12362105120499771</v>
      </c>
      <c r="AU15" s="24">
        <v>3881619</v>
      </c>
      <c r="AV15" s="24">
        <v>283095.09999999998</v>
      </c>
      <c r="AW15" s="25">
        <f t="shared" si="14"/>
        <v>7.2932222353610687E-2</v>
      </c>
      <c r="AX15" s="24">
        <v>6661085</v>
      </c>
      <c r="AY15" s="24">
        <v>481171.3</v>
      </c>
      <c r="AZ15" s="25">
        <f t="shared" si="15"/>
        <v>7.2236174737298806E-2</v>
      </c>
      <c r="BA15" s="24">
        <v>2981015</v>
      </c>
      <c r="BB15" s="24">
        <v>362496.93</v>
      </c>
      <c r="BC15" s="25">
        <f t="shared" si="16"/>
        <v>0.12160184702190362</v>
      </c>
      <c r="BD15" s="24">
        <v>6301291</v>
      </c>
      <c r="BE15" s="24">
        <v>826267.17</v>
      </c>
      <c r="BF15" s="25">
        <f t="shared" si="17"/>
        <v>0.13112664849155514</v>
      </c>
      <c r="BG15" s="24">
        <v>6568960</v>
      </c>
      <c r="BH15" s="24">
        <v>564627.73</v>
      </c>
      <c r="BI15" s="25">
        <f t="shared" si="18"/>
        <v>8.5953899856293842E-2</v>
      </c>
      <c r="BJ15" s="26">
        <v>4715337</v>
      </c>
      <c r="BK15" s="26">
        <v>513251.77</v>
      </c>
      <c r="BL15" s="25">
        <f t="shared" si="19"/>
        <v>0.10884731462459629</v>
      </c>
      <c r="BM15" s="26">
        <v>6520499</v>
      </c>
      <c r="BN15" s="26">
        <v>657821.16</v>
      </c>
      <c r="BO15" s="25">
        <f t="shared" si="20"/>
        <v>0.10088509483706692</v>
      </c>
      <c r="BP15" s="26">
        <v>4469472</v>
      </c>
      <c r="BQ15" s="26">
        <v>310840.52</v>
      </c>
      <c r="BR15" s="25">
        <f t="shared" si="21"/>
        <v>6.9547481223732915E-2</v>
      </c>
      <c r="BS15" s="26">
        <v>4649744</v>
      </c>
      <c r="BT15" s="26">
        <v>461468.13</v>
      </c>
      <c r="BU15" s="25">
        <f t="shared" si="22"/>
        <v>9.9245921926024314E-2</v>
      </c>
      <c r="BV15" s="26">
        <v>33190879</v>
      </c>
      <c r="BW15" s="26">
        <v>3460136.45</v>
      </c>
      <c r="BX15" s="25">
        <f t="shared" si="23"/>
        <v>0.10424961779409338</v>
      </c>
      <c r="BY15" s="26">
        <v>56018004</v>
      </c>
      <c r="BZ15" s="26">
        <v>6496762.0300000003</v>
      </c>
      <c r="CA15" s="25">
        <f t="shared" si="24"/>
        <v>0.11597632129127629</v>
      </c>
      <c r="CB15" s="3">
        <f t="shared" si="28"/>
        <v>257912471.46000001</v>
      </c>
      <c r="CC15" s="3">
        <f t="shared" si="28"/>
        <v>28032139.09</v>
      </c>
      <c r="CD15" s="19">
        <f t="shared" si="25"/>
        <v>0.10868857535781298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>
        <v>19992536.690000001</v>
      </c>
      <c r="C16" s="26">
        <v>2014090.53</v>
      </c>
      <c r="D16" s="25">
        <f t="shared" si="26"/>
        <v>0.10074211998357473</v>
      </c>
      <c r="E16" s="26">
        <v>11373030</v>
      </c>
      <c r="F16" s="26">
        <v>644666.19999999995</v>
      </c>
      <c r="G16" s="25">
        <f t="shared" si="0"/>
        <v>5.66837685295827E-2</v>
      </c>
      <c r="H16" s="26">
        <v>101013866.36</v>
      </c>
      <c r="I16" s="26">
        <v>10122585.9</v>
      </c>
      <c r="J16" s="25">
        <f t="shared" si="1"/>
        <v>0.10020986489047404</v>
      </c>
      <c r="K16" s="26">
        <v>47020165.350000001</v>
      </c>
      <c r="L16" s="26">
        <v>3573179.05</v>
      </c>
      <c r="M16" s="25">
        <f t="shared" si="2"/>
        <v>7.5992481595983999E-2</v>
      </c>
      <c r="N16" s="26">
        <v>29523948.100000001</v>
      </c>
      <c r="O16" s="26">
        <v>1648596.04</v>
      </c>
      <c r="P16" s="25">
        <f t="shared" si="3"/>
        <v>5.5839281196948046E-2</v>
      </c>
      <c r="Q16" s="26">
        <v>30995064.280000001</v>
      </c>
      <c r="R16" s="26">
        <v>2745639.46</v>
      </c>
      <c r="S16" s="25">
        <f t="shared" si="4"/>
        <v>8.8583118757126184E-2</v>
      </c>
      <c r="T16" s="24">
        <v>81289299.849999994</v>
      </c>
      <c r="U16" s="24">
        <v>4710153.5</v>
      </c>
      <c r="V16" s="25">
        <f t="shared" si="5"/>
        <v>5.7943093478372482E-2</v>
      </c>
      <c r="W16" s="24">
        <v>16403653.689999999</v>
      </c>
      <c r="X16" s="24">
        <v>1368832.99</v>
      </c>
      <c r="Y16" s="25">
        <f t="shared" si="6"/>
        <v>8.3446835434868291E-2</v>
      </c>
      <c r="Z16" s="26">
        <v>69748663.560000002</v>
      </c>
      <c r="AA16" s="26">
        <v>3124646.96</v>
      </c>
      <c r="AB16" s="25">
        <f t="shared" si="7"/>
        <v>4.4798664239811277E-2</v>
      </c>
      <c r="AC16" s="24">
        <v>41919992</v>
      </c>
      <c r="AD16" s="24">
        <v>4578417.32</v>
      </c>
      <c r="AE16" s="25">
        <f t="shared" si="8"/>
        <v>0.10921799126297543</v>
      </c>
      <c r="AF16" s="24">
        <v>15757692</v>
      </c>
      <c r="AG16" s="24">
        <v>1490505.16</v>
      </c>
      <c r="AH16" s="25">
        <f t="shared" si="9"/>
        <v>9.4589052762295386E-2</v>
      </c>
      <c r="AI16" s="26">
        <v>55948513</v>
      </c>
      <c r="AJ16" s="26">
        <v>4008253.99</v>
      </c>
      <c r="AK16" s="25">
        <f t="shared" si="10"/>
        <v>7.1641832375419878E-2</v>
      </c>
      <c r="AL16" s="24">
        <v>65896592</v>
      </c>
      <c r="AM16" s="24">
        <v>2449580.09</v>
      </c>
      <c r="AN16" s="25">
        <f t="shared" si="11"/>
        <v>3.7173092198758924E-2</v>
      </c>
      <c r="AO16" s="24">
        <v>24240498.25</v>
      </c>
      <c r="AP16" s="24">
        <v>965682.67</v>
      </c>
      <c r="AQ16" s="25">
        <f t="shared" si="12"/>
        <v>3.9837575120800169E-2</v>
      </c>
      <c r="AR16" s="24">
        <v>28998968.390000001</v>
      </c>
      <c r="AS16" s="24">
        <v>1116714.57</v>
      </c>
      <c r="AT16" s="25">
        <f t="shared" si="13"/>
        <v>3.8508768828655567E-2</v>
      </c>
      <c r="AU16" s="24">
        <v>27999693.98</v>
      </c>
      <c r="AV16" s="24">
        <v>2240528.4700000002</v>
      </c>
      <c r="AW16" s="25">
        <f t="shared" si="14"/>
        <v>8.0019748487265438E-2</v>
      </c>
      <c r="AX16" s="24">
        <v>164214612</v>
      </c>
      <c r="AY16" s="24">
        <v>2247192.5099999998</v>
      </c>
      <c r="AZ16" s="25">
        <f t="shared" si="15"/>
        <v>1.3684485702161509E-2</v>
      </c>
      <c r="BA16" s="24">
        <v>13803744.359999999</v>
      </c>
      <c r="BB16" s="24">
        <v>2080397.99</v>
      </c>
      <c r="BC16" s="25">
        <f t="shared" si="16"/>
        <v>0.15071258462511836</v>
      </c>
      <c r="BD16" s="24">
        <v>47059229.710000001</v>
      </c>
      <c r="BE16" s="24">
        <v>6987295.8200000003</v>
      </c>
      <c r="BF16" s="25">
        <f t="shared" si="17"/>
        <v>0.14847875460475743</v>
      </c>
      <c r="BG16" s="24">
        <v>46672037</v>
      </c>
      <c r="BH16" s="24">
        <v>1230001.23</v>
      </c>
      <c r="BI16" s="25">
        <f t="shared" si="18"/>
        <v>2.6354136417915508E-2</v>
      </c>
      <c r="BJ16" s="26">
        <v>63124150</v>
      </c>
      <c r="BK16" s="26">
        <v>4376988.08</v>
      </c>
      <c r="BL16" s="25">
        <f t="shared" si="19"/>
        <v>6.9339358708196464E-2</v>
      </c>
      <c r="BM16" s="26">
        <v>50678125.939999998</v>
      </c>
      <c r="BN16" s="26">
        <v>1387264.6</v>
      </c>
      <c r="BO16" s="25">
        <f t="shared" si="20"/>
        <v>2.737403118738925E-2</v>
      </c>
      <c r="BP16" s="26">
        <v>38857722</v>
      </c>
      <c r="BQ16" s="26">
        <v>376965.12</v>
      </c>
      <c r="BR16" s="25">
        <f t="shared" si="21"/>
        <v>9.7011636451565537E-3</v>
      </c>
      <c r="BS16" s="26">
        <v>30993027.120000001</v>
      </c>
      <c r="BT16" s="26">
        <v>1677588.16</v>
      </c>
      <c r="BU16" s="25">
        <f t="shared" si="22"/>
        <v>5.4127922177612697E-2</v>
      </c>
      <c r="BV16" s="26">
        <v>379393912.05000001</v>
      </c>
      <c r="BW16" s="26">
        <v>37655857</v>
      </c>
      <c r="BX16" s="25">
        <f t="shared" si="23"/>
        <v>9.9252665380243021E-2</v>
      </c>
      <c r="BY16" s="26">
        <v>899438332.41999996</v>
      </c>
      <c r="BZ16" s="26">
        <v>87091222.180000007</v>
      </c>
      <c r="CA16" s="25">
        <f t="shared" si="24"/>
        <v>9.6828452869776135E-2</v>
      </c>
      <c r="CB16" s="3">
        <f t="shared" si="28"/>
        <v>2402357070.1000004</v>
      </c>
      <c r="CC16" s="3">
        <f t="shared" si="28"/>
        <v>191912845.59</v>
      </c>
      <c r="CD16" s="19">
        <f t="shared" si="25"/>
        <v>7.9885229376835079E-2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>
        <v>66808924</v>
      </c>
      <c r="C17" s="26">
        <v>7295805.1799999997</v>
      </c>
      <c r="D17" s="25">
        <f t="shared" si="26"/>
        <v>0.10920405154257536</v>
      </c>
      <c r="E17" s="26">
        <v>12777002</v>
      </c>
      <c r="F17" s="26">
        <v>659196.51</v>
      </c>
      <c r="G17" s="25">
        <f t="shared" si="0"/>
        <v>5.1592424420063489E-2</v>
      </c>
      <c r="H17" s="26">
        <v>271295804.94</v>
      </c>
      <c r="I17" s="26">
        <v>27775425.43</v>
      </c>
      <c r="J17" s="25">
        <f t="shared" si="1"/>
        <v>0.10238059315418768</v>
      </c>
      <c r="K17" s="26">
        <v>138228454.65000001</v>
      </c>
      <c r="L17" s="26">
        <v>43013141.859999999</v>
      </c>
      <c r="M17" s="25">
        <f t="shared" si="2"/>
        <v>0.31117429453227269</v>
      </c>
      <c r="N17" s="26">
        <v>30338393.390000001</v>
      </c>
      <c r="O17" s="26">
        <v>3191017.37</v>
      </c>
      <c r="P17" s="25">
        <f t="shared" si="3"/>
        <v>0.10518082908938113</v>
      </c>
      <c r="Q17" s="26">
        <v>18274099.469999999</v>
      </c>
      <c r="R17" s="26">
        <v>2090311.66</v>
      </c>
      <c r="S17" s="25">
        <f t="shared" si="4"/>
        <v>0.11438657557006282</v>
      </c>
      <c r="T17" s="24">
        <v>133743906.89</v>
      </c>
      <c r="U17" s="24">
        <v>21822065.620000001</v>
      </c>
      <c r="V17" s="25">
        <f t="shared" si="5"/>
        <v>0.1631630638541757</v>
      </c>
      <c r="W17" s="24">
        <v>18595298.09</v>
      </c>
      <c r="X17" s="24">
        <v>1237448.5</v>
      </c>
      <c r="Y17" s="25">
        <f t="shared" si="6"/>
        <v>6.6546311546651846E-2</v>
      </c>
      <c r="Z17" s="26">
        <v>98337684.950000003</v>
      </c>
      <c r="AA17" s="26">
        <v>9241730.6300000008</v>
      </c>
      <c r="AB17" s="25">
        <f t="shared" si="7"/>
        <v>9.3979542376851535E-2</v>
      </c>
      <c r="AC17" s="24">
        <v>84946911</v>
      </c>
      <c r="AD17" s="24">
        <v>11327134.85</v>
      </c>
      <c r="AE17" s="25">
        <f t="shared" si="8"/>
        <v>0.13334369333335735</v>
      </c>
      <c r="AF17" s="24">
        <v>38483531</v>
      </c>
      <c r="AG17" s="24">
        <v>4617861.68</v>
      </c>
      <c r="AH17" s="25">
        <f t="shared" si="9"/>
        <v>0.11999578936766482</v>
      </c>
      <c r="AI17" s="26">
        <v>135351945.52000001</v>
      </c>
      <c r="AJ17" s="26">
        <v>36463911.439999998</v>
      </c>
      <c r="AK17" s="25">
        <f t="shared" si="10"/>
        <v>0.2694007189916009</v>
      </c>
      <c r="AL17" s="24">
        <v>138536759.24000001</v>
      </c>
      <c r="AM17" s="24">
        <v>39932618.520000003</v>
      </c>
      <c r="AN17" s="25">
        <f t="shared" si="11"/>
        <v>0.28824565219416637</v>
      </c>
      <c r="AO17" s="24">
        <v>41642041.710000001</v>
      </c>
      <c r="AP17" s="24">
        <v>4789778.1500000004</v>
      </c>
      <c r="AQ17" s="25">
        <f t="shared" si="12"/>
        <v>0.11502265386881291</v>
      </c>
      <c r="AR17" s="24">
        <v>45461162.280000001</v>
      </c>
      <c r="AS17" s="24">
        <v>2022209.64</v>
      </c>
      <c r="AT17" s="25">
        <f t="shared" si="13"/>
        <v>4.4482136808227678E-2</v>
      </c>
      <c r="AU17" s="24">
        <v>41212134.369999997</v>
      </c>
      <c r="AV17" s="24">
        <v>2125173.77</v>
      </c>
      <c r="AW17" s="25">
        <f t="shared" si="14"/>
        <v>5.15667000141347E-2</v>
      </c>
      <c r="AX17" s="24">
        <v>38138674.18</v>
      </c>
      <c r="AY17" s="24">
        <v>2382672.44</v>
      </c>
      <c r="AZ17" s="25">
        <f t="shared" si="15"/>
        <v>6.2473918960965831E-2</v>
      </c>
      <c r="BA17" s="24">
        <v>11903385.130000001</v>
      </c>
      <c r="BB17" s="24">
        <v>3190806.26</v>
      </c>
      <c r="BC17" s="25">
        <f t="shared" si="16"/>
        <v>0.26805872658511548</v>
      </c>
      <c r="BD17" s="24">
        <v>50988423.200000003</v>
      </c>
      <c r="BE17" s="24">
        <v>8320800.6100000003</v>
      </c>
      <c r="BF17" s="25">
        <f t="shared" si="17"/>
        <v>0.16318999662652836</v>
      </c>
      <c r="BG17" s="24">
        <v>83651775</v>
      </c>
      <c r="BH17" s="24">
        <v>7155941.21</v>
      </c>
      <c r="BI17" s="25">
        <f t="shared" si="18"/>
        <v>8.5544403690178725E-2</v>
      </c>
      <c r="BJ17" s="26">
        <v>15454417</v>
      </c>
      <c r="BK17" s="26">
        <v>1280468.68</v>
      </c>
      <c r="BL17" s="25">
        <f t="shared" si="19"/>
        <v>8.2854544432184013E-2</v>
      </c>
      <c r="BM17" s="26">
        <v>65969752.829999998</v>
      </c>
      <c r="BN17" s="26">
        <v>2670997.38</v>
      </c>
      <c r="BO17" s="25">
        <f t="shared" si="20"/>
        <v>4.0488212634099088E-2</v>
      </c>
      <c r="BP17" s="26">
        <v>31787553.620000001</v>
      </c>
      <c r="BQ17" s="26">
        <v>3130782.42</v>
      </c>
      <c r="BR17" s="25">
        <f t="shared" si="21"/>
        <v>9.8490826234271245E-2</v>
      </c>
      <c r="BS17" s="26">
        <v>20534276.68</v>
      </c>
      <c r="BT17" s="26">
        <v>1027269.25</v>
      </c>
      <c r="BU17" s="25">
        <f t="shared" si="22"/>
        <v>5.0027048237863719E-2</v>
      </c>
      <c r="BV17" s="26">
        <v>410109929.33999997</v>
      </c>
      <c r="BW17" s="26">
        <v>34160612.149999999</v>
      </c>
      <c r="BX17" s="25">
        <f t="shared" si="23"/>
        <v>8.3296232805129863E-2</v>
      </c>
      <c r="BY17" s="26">
        <v>877516384.35000002</v>
      </c>
      <c r="BZ17" s="26">
        <v>220399761.06999999</v>
      </c>
      <c r="CA17" s="25">
        <f t="shared" si="24"/>
        <v>0.25116312925969586</v>
      </c>
      <c r="CB17" s="3">
        <f t="shared" si="28"/>
        <v>2920088624.8299999</v>
      </c>
      <c r="CC17" s="3">
        <f t="shared" si="28"/>
        <v>501324942.27999997</v>
      </c>
      <c r="CD17" s="19">
        <f t="shared" si="25"/>
        <v>0.17168141337120746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>
        <v>0</v>
      </c>
      <c r="C18" s="26">
        <v>0</v>
      </c>
      <c r="D18" s="25">
        <f t="shared" si="26"/>
        <v>0</v>
      </c>
      <c r="E18" s="26">
        <v>0</v>
      </c>
      <c r="F18" s="26">
        <v>0</v>
      </c>
      <c r="G18" s="25">
        <f t="shared" si="0"/>
        <v>0</v>
      </c>
      <c r="H18" s="26">
        <v>2338221</v>
      </c>
      <c r="I18" s="26">
        <v>542185.6</v>
      </c>
      <c r="J18" s="25">
        <f t="shared" si="1"/>
        <v>0.23187953576672179</v>
      </c>
      <c r="K18" s="26">
        <v>2466000</v>
      </c>
      <c r="L18" s="26">
        <v>0</v>
      </c>
      <c r="M18" s="25">
        <f t="shared" si="2"/>
        <v>0</v>
      </c>
      <c r="N18" s="26">
        <v>0</v>
      </c>
      <c r="O18" s="26">
        <v>0</v>
      </c>
      <c r="P18" s="25">
        <f t="shared" si="3"/>
        <v>0</v>
      </c>
      <c r="Q18" s="26">
        <v>0</v>
      </c>
      <c r="R18" s="26">
        <v>0</v>
      </c>
      <c r="S18" s="25">
        <f t="shared" si="4"/>
        <v>0</v>
      </c>
      <c r="T18" s="24">
        <v>480000</v>
      </c>
      <c r="U18" s="24">
        <v>0</v>
      </c>
      <c r="V18" s="25">
        <f t="shared" si="5"/>
        <v>0</v>
      </c>
      <c r="W18" s="24">
        <v>0</v>
      </c>
      <c r="X18" s="24">
        <v>0</v>
      </c>
      <c r="Y18" s="25">
        <f t="shared" si="6"/>
        <v>0</v>
      </c>
      <c r="Z18" s="26">
        <v>120000</v>
      </c>
      <c r="AA18" s="26">
        <v>49278.09</v>
      </c>
      <c r="AB18" s="25">
        <f t="shared" si="7"/>
        <v>0.41065074999999995</v>
      </c>
      <c r="AC18" s="24">
        <v>900000</v>
      </c>
      <c r="AD18" s="24">
        <v>0</v>
      </c>
      <c r="AE18" s="25">
        <f t="shared" si="8"/>
        <v>0</v>
      </c>
      <c r="AF18" s="24">
        <v>50000</v>
      </c>
      <c r="AG18" s="24">
        <v>0</v>
      </c>
      <c r="AH18" s="25">
        <f t="shared" si="9"/>
        <v>0</v>
      </c>
      <c r="AI18" s="26">
        <v>1850000</v>
      </c>
      <c r="AJ18" s="26">
        <v>0</v>
      </c>
      <c r="AK18" s="25">
        <f t="shared" si="10"/>
        <v>0</v>
      </c>
      <c r="AL18" s="24">
        <v>0</v>
      </c>
      <c r="AM18" s="24">
        <v>0</v>
      </c>
      <c r="AN18" s="25">
        <f t="shared" si="11"/>
        <v>0</v>
      </c>
      <c r="AO18" s="24">
        <v>80000</v>
      </c>
      <c r="AP18" s="24">
        <v>0</v>
      </c>
      <c r="AQ18" s="25">
        <f t="shared" si="12"/>
        <v>0</v>
      </c>
      <c r="AR18" s="24">
        <v>0</v>
      </c>
      <c r="AS18" s="24">
        <v>0</v>
      </c>
      <c r="AT18" s="25">
        <f t="shared" si="13"/>
        <v>0</v>
      </c>
      <c r="AU18" s="24">
        <v>300000</v>
      </c>
      <c r="AV18" s="24">
        <v>0</v>
      </c>
      <c r="AW18" s="25">
        <f t="shared" si="14"/>
        <v>0</v>
      </c>
      <c r="AX18" s="24">
        <v>1497250.82</v>
      </c>
      <c r="AY18" s="24">
        <v>0</v>
      </c>
      <c r="AZ18" s="25">
        <f t="shared" si="15"/>
        <v>0</v>
      </c>
      <c r="BA18" s="24">
        <v>0</v>
      </c>
      <c r="BB18" s="24">
        <v>0</v>
      </c>
      <c r="BC18" s="25">
        <f t="shared" si="16"/>
        <v>0</v>
      </c>
      <c r="BD18" s="24">
        <v>200000</v>
      </c>
      <c r="BE18" s="24">
        <v>0</v>
      </c>
      <c r="BF18" s="25">
        <f t="shared" si="17"/>
        <v>0</v>
      </c>
      <c r="BG18" s="24">
        <v>0</v>
      </c>
      <c r="BH18" s="24">
        <v>0</v>
      </c>
      <c r="BI18" s="25">
        <f t="shared" si="18"/>
        <v>0</v>
      </c>
      <c r="BJ18" s="26">
        <v>0</v>
      </c>
      <c r="BK18" s="26">
        <v>0</v>
      </c>
      <c r="BL18" s="25">
        <f t="shared" si="19"/>
        <v>0</v>
      </c>
      <c r="BM18" s="26">
        <v>0</v>
      </c>
      <c r="BN18" s="26">
        <v>0</v>
      </c>
      <c r="BO18" s="25">
        <f t="shared" si="20"/>
        <v>0</v>
      </c>
      <c r="BP18" s="26">
        <v>2069000</v>
      </c>
      <c r="BQ18" s="26">
        <v>0</v>
      </c>
      <c r="BR18" s="25">
        <f t="shared" si="21"/>
        <v>0</v>
      </c>
      <c r="BS18" s="26">
        <v>2540100</v>
      </c>
      <c r="BT18" s="26">
        <v>0</v>
      </c>
      <c r="BU18" s="25">
        <f t="shared" si="22"/>
        <v>0</v>
      </c>
      <c r="BV18" s="26">
        <v>0</v>
      </c>
      <c r="BW18" s="26">
        <v>0</v>
      </c>
      <c r="BX18" s="25">
        <f t="shared" si="23"/>
        <v>0</v>
      </c>
      <c r="BY18" s="26">
        <v>404650</v>
      </c>
      <c r="BZ18" s="26">
        <v>0</v>
      </c>
      <c r="CA18" s="25">
        <f t="shared" si="24"/>
        <v>0</v>
      </c>
      <c r="CB18" s="3">
        <f t="shared" si="28"/>
        <v>15295221.82</v>
      </c>
      <c r="CC18" s="3">
        <f t="shared" si="28"/>
        <v>591463.68999999994</v>
      </c>
      <c r="CD18" s="19">
        <f t="shared" si="25"/>
        <v>3.8669834080248724E-2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>
        <v>497233261.42000002</v>
      </c>
      <c r="C19" s="26">
        <v>36059620.530000001</v>
      </c>
      <c r="D19" s="25">
        <f t="shared" si="26"/>
        <v>7.2520531766159094E-2</v>
      </c>
      <c r="E19" s="26">
        <v>92474754.829999998</v>
      </c>
      <c r="F19" s="26">
        <v>8460128.4600000009</v>
      </c>
      <c r="G19" s="25">
        <f t="shared" si="0"/>
        <v>9.1485816594513714E-2</v>
      </c>
      <c r="H19" s="26">
        <v>813743115.92999995</v>
      </c>
      <c r="I19" s="26">
        <v>83285366.75</v>
      </c>
      <c r="J19" s="25">
        <f t="shared" si="1"/>
        <v>0.10234847474539421</v>
      </c>
      <c r="K19" s="26">
        <v>739435472.44000006</v>
      </c>
      <c r="L19" s="26">
        <v>72302763.459999993</v>
      </c>
      <c r="M19" s="25">
        <f t="shared" si="2"/>
        <v>9.7781031820686495E-2</v>
      </c>
      <c r="N19" s="26">
        <v>186990688.84999999</v>
      </c>
      <c r="O19" s="26">
        <v>20271325.370000001</v>
      </c>
      <c r="P19" s="25">
        <f t="shared" si="3"/>
        <v>0.10840820735336845</v>
      </c>
      <c r="Q19" s="26">
        <v>152433475.66</v>
      </c>
      <c r="R19" s="26">
        <v>16662434.539999999</v>
      </c>
      <c r="S19" s="25">
        <f t="shared" si="4"/>
        <v>0.10930954941397024</v>
      </c>
      <c r="T19" s="24">
        <v>577253997.17999995</v>
      </c>
      <c r="U19" s="24">
        <v>61485645.32</v>
      </c>
      <c r="V19" s="25">
        <f t="shared" si="5"/>
        <v>0.10651402263192555</v>
      </c>
      <c r="W19" s="24">
        <v>120521005.84</v>
      </c>
      <c r="X19" s="24">
        <v>11441927.9</v>
      </c>
      <c r="Y19" s="25">
        <f t="shared" si="6"/>
        <v>9.4937208831379599E-2</v>
      </c>
      <c r="Z19" s="26">
        <v>508085499.13999999</v>
      </c>
      <c r="AA19" s="26">
        <v>62164038.740000002</v>
      </c>
      <c r="AB19" s="25">
        <f t="shared" si="7"/>
        <v>0.12234956290864554</v>
      </c>
      <c r="AC19" s="24">
        <v>454815398.63</v>
      </c>
      <c r="AD19" s="24">
        <v>62284161.509999998</v>
      </c>
      <c r="AE19" s="25">
        <f t="shared" si="8"/>
        <v>0.13694382753445253</v>
      </c>
      <c r="AF19" s="24">
        <v>129493582.40000001</v>
      </c>
      <c r="AG19" s="24">
        <v>16662045.83</v>
      </c>
      <c r="AH19" s="25">
        <f t="shared" si="9"/>
        <v>0.12867082307238725</v>
      </c>
      <c r="AI19" s="26">
        <v>539455811.78999996</v>
      </c>
      <c r="AJ19" s="26">
        <v>63480538.950000003</v>
      </c>
      <c r="AK19" s="25">
        <f t="shared" si="10"/>
        <v>0.11767514143440498</v>
      </c>
      <c r="AL19" s="24">
        <v>759637449.60000002</v>
      </c>
      <c r="AM19" s="24">
        <v>95361017.870000005</v>
      </c>
      <c r="AN19" s="25">
        <f t="shared" si="11"/>
        <v>0.12553490868599745</v>
      </c>
      <c r="AO19" s="24">
        <v>197033281.91</v>
      </c>
      <c r="AP19" s="24">
        <v>19390841.829999998</v>
      </c>
      <c r="AQ19" s="25">
        <f t="shared" si="12"/>
        <v>9.8414042754752781E-2</v>
      </c>
      <c r="AR19" s="24">
        <v>185558307.50999999</v>
      </c>
      <c r="AS19" s="24">
        <v>25525939.460000001</v>
      </c>
      <c r="AT19" s="25">
        <f t="shared" si="13"/>
        <v>0.13756290301701729</v>
      </c>
      <c r="AU19" s="24">
        <v>149388406.00999999</v>
      </c>
      <c r="AV19" s="24">
        <v>19139127.59</v>
      </c>
      <c r="AW19" s="25">
        <f t="shared" si="14"/>
        <v>0.12811655269096878</v>
      </c>
      <c r="AX19" s="24">
        <v>197334458.81999999</v>
      </c>
      <c r="AY19" s="24">
        <v>23734908.32</v>
      </c>
      <c r="AZ19" s="25">
        <f t="shared" si="15"/>
        <v>0.12027756562096417</v>
      </c>
      <c r="BA19" s="24">
        <v>124815991.36</v>
      </c>
      <c r="BB19" s="24">
        <v>18353090.199999999</v>
      </c>
      <c r="BC19" s="25">
        <f t="shared" si="16"/>
        <v>0.14704117637511027</v>
      </c>
      <c r="BD19" s="24">
        <v>331496167.30000001</v>
      </c>
      <c r="BE19" s="24">
        <v>41878627.149999999</v>
      </c>
      <c r="BF19" s="25">
        <f t="shared" si="17"/>
        <v>0.12633216091485108</v>
      </c>
      <c r="BG19" s="24">
        <v>197089486</v>
      </c>
      <c r="BH19" s="24">
        <v>21953980.190000001</v>
      </c>
      <c r="BI19" s="25">
        <f t="shared" si="18"/>
        <v>0.11139092518613601</v>
      </c>
      <c r="BJ19" s="26">
        <v>83586032</v>
      </c>
      <c r="BK19" s="26">
        <v>9080693.2599999998</v>
      </c>
      <c r="BL19" s="25">
        <f t="shared" si="19"/>
        <v>0.10863888430545429</v>
      </c>
      <c r="BM19" s="26">
        <v>295985626.93000001</v>
      </c>
      <c r="BN19" s="26">
        <v>32942433.440000001</v>
      </c>
      <c r="BO19" s="25">
        <f t="shared" si="20"/>
        <v>0.1112974092076127</v>
      </c>
      <c r="BP19" s="26">
        <v>167828058.80000001</v>
      </c>
      <c r="BQ19" s="26">
        <v>18892843.789999999</v>
      </c>
      <c r="BR19" s="25">
        <f t="shared" si="21"/>
        <v>0.11257261702892316</v>
      </c>
      <c r="BS19" s="26">
        <v>208810343.68000001</v>
      </c>
      <c r="BT19" s="26">
        <v>22730726.890000001</v>
      </c>
      <c r="BU19" s="25">
        <f t="shared" si="22"/>
        <v>0.10885824183515849</v>
      </c>
      <c r="BV19" s="26">
        <v>1548295895</v>
      </c>
      <c r="BW19" s="26">
        <v>241197983.66999999</v>
      </c>
      <c r="BX19" s="25">
        <f t="shared" si="23"/>
        <v>0.15578287357662987</v>
      </c>
      <c r="BY19" s="26">
        <v>4605920805.1999998</v>
      </c>
      <c r="BZ19" s="26">
        <v>520020144.73000002</v>
      </c>
      <c r="CA19" s="25">
        <f t="shared" si="24"/>
        <v>0.112902537130666</v>
      </c>
      <c r="CB19" s="3">
        <f t="shared" si="28"/>
        <v>13864716374.23</v>
      </c>
      <c r="CC19" s="3">
        <f>BZ19+BW19+BT19+BQ19+BN19+BK19+BH19+BE19+BB19+AY19+AV19+AS19+AP19+AM19+AJ19+AG19+AD19+AA19+X19+U19+R19+O19+L19+I19+F19+C19</f>
        <v>1624762355.7500002</v>
      </c>
      <c r="CD19" s="19">
        <f t="shared" si="25"/>
        <v>0.11718684406483101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>
        <v>41601513.07</v>
      </c>
      <c r="C20" s="26">
        <v>5993998.2599999998</v>
      </c>
      <c r="D20" s="25">
        <f t="shared" si="26"/>
        <v>0.1440812561291776</v>
      </c>
      <c r="E20" s="26">
        <v>26182047</v>
      </c>
      <c r="F20" s="26">
        <v>1747916.55</v>
      </c>
      <c r="G20" s="25">
        <f t="shared" si="0"/>
        <v>6.6760118106884467E-2</v>
      </c>
      <c r="H20" s="26">
        <v>123193308.33</v>
      </c>
      <c r="I20" s="26">
        <v>13572286.140000001</v>
      </c>
      <c r="J20" s="25">
        <f t="shared" si="1"/>
        <v>0.11017064420125554</v>
      </c>
      <c r="K20" s="26">
        <v>66471940.799999997</v>
      </c>
      <c r="L20" s="26">
        <v>9023825.0600000005</v>
      </c>
      <c r="M20" s="25">
        <f t="shared" si="2"/>
        <v>0.13575389783112818</v>
      </c>
      <c r="N20" s="26">
        <v>40463767.630000003</v>
      </c>
      <c r="O20" s="26">
        <v>3947090.43</v>
      </c>
      <c r="P20" s="25">
        <f t="shared" si="3"/>
        <v>9.7546290451549819E-2</v>
      </c>
      <c r="Q20" s="26">
        <v>31186431</v>
      </c>
      <c r="R20" s="26">
        <v>3099759.85</v>
      </c>
      <c r="S20" s="25">
        <f t="shared" si="4"/>
        <v>9.9394504295794536E-2</v>
      </c>
      <c r="T20" s="24">
        <v>80839188.709999993</v>
      </c>
      <c r="U20" s="24">
        <v>10036352.52</v>
      </c>
      <c r="V20" s="25">
        <f t="shared" si="5"/>
        <v>0.12415206881904889</v>
      </c>
      <c r="W20" s="24">
        <v>17640162.199999999</v>
      </c>
      <c r="X20" s="24">
        <v>1920715.98</v>
      </c>
      <c r="Y20" s="25">
        <f t="shared" si="6"/>
        <v>0.10888312466877431</v>
      </c>
      <c r="Z20" s="26">
        <v>55629100</v>
      </c>
      <c r="AA20" s="26">
        <v>7309354.54</v>
      </c>
      <c r="AB20" s="25">
        <f t="shared" si="7"/>
        <v>0.13139444175800075</v>
      </c>
      <c r="AC20" s="24">
        <v>159445815</v>
      </c>
      <c r="AD20" s="24">
        <v>6875235.6500000004</v>
      </c>
      <c r="AE20" s="25">
        <f t="shared" si="8"/>
        <v>4.3119574195158404E-2</v>
      </c>
      <c r="AF20" s="24">
        <v>32165552</v>
      </c>
      <c r="AG20" s="24">
        <v>3428180.73</v>
      </c>
      <c r="AH20" s="25">
        <f t="shared" si="9"/>
        <v>0.10657926001083395</v>
      </c>
      <c r="AI20" s="26">
        <v>65693364</v>
      </c>
      <c r="AJ20" s="26">
        <v>5682612.8499999996</v>
      </c>
      <c r="AK20" s="25">
        <f t="shared" si="10"/>
        <v>8.650208337633615E-2</v>
      </c>
      <c r="AL20" s="24">
        <v>115532547.20999999</v>
      </c>
      <c r="AM20" s="24">
        <v>13199208.16</v>
      </c>
      <c r="AN20" s="25">
        <f t="shared" si="11"/>
        <v>0.11424666450059481</v>
      </c>
      <c r="AO20" s="24">
        <v>28999752.309999999</v>
      </c>
      <c r="AP20" s="24">
        <v>3209263.74</v>
      </c>
      <c r="AQ20" s="25">
        <f t="shared" si="12"/>
        <v>0.11066521209194426</v>
      </c>
      <c r="AR20" s="24">
        <v>25709412.91</v>
      </c>
      <c r="AS20" s="24">
        <v>3408842.09</v>
      </c>
      <c r="AT20" s="25">
        <f t="shared" si="13"/>
        <v>0.13259120703896307</v>
      </c>
      <c r="AU20" s="24">
        <v>33555108</v>
      </c>
      <c r="AV20" s="24">
        <v>3542924.41</v>
      </c>
      <c r="AW20" s="25">
        <f t="shared" si="14"/>
        <v>0.10558524830258333</v>
      </c>
      <c r="AX20" s="24">
        <v>29032083</v>
      </c>
      <c r="AY20" s="24">
        <v>3426734.75</v>
      </c>
      <c r="AZ20" s="25">
        <f t="shared" si="15"/>
        <v>0.11803268645932158</v>
      </c>
      <c r="BA20" s="24">
        <v>31676204</v>
      </c>
      <c r="BB20" s="24">
        <v>4220515.26</v>
      </c>
      <c r="BC20" s="25">
        <f t="shared" si="16"/>
        <v>0.13323930039091805</v>
      </c>
      <c r="BD20" s="24">
        <v>76407511.810000002</v>
      </c>
      <c r="BE20" s="24">
        <v>9275513.1999999993</v>
      </c>
      <c r="BF20" s="25">
        <f t="shared" si="17"/>
        <v>0.12139530499390043</v>
      </c>
      <c r="BG20" s="24">
        <v>33360057</v>
      </c>
      <c r="BH20" s="24">
        <v>4466661.62</v>
      </c>
      <c r="BI20" s="25">
        <f t="shared" si="18"/>
        <v>0.13389250563930391</v>
      </c>
      <c r="BJ20" s="26">
        <v>24467200</v>
      </c>
      <c r="BK20" s="26">
        <v>2369996.4700000002</v>
      </c>
      <c r="BL20" s="25">
        <f t="shared" si="19"/>
        <v>9.6864229253858236E-2</v>
      </c>
      <c r="BM20" s="26">
        <v>41587087</v>
      </c>
      <c r="BN20" s="26">
        <v>3557059.59</v>
      </c>
      <c r="BO20" s="25">
        <f t="shared" si="20"/>
        <v>8.5532790262515854E-2</v>
      </c>
      <c r="BP20" s="26">
        <v>15449157</v>
      </c>
      <c r="BQ20" s="26">
        <v>1913980.2</v>
      </c>
      <c r="BR20" s="25">
        <f t="shared" si="21"/>
        <v>0.12388897335951728</v>
      </c>
      <c r="BS20" s="26">
        <v>29805177</v>
      </c>
      <c r="BT20" s="26">
        <v>4647006.8</v>
      </c>
      <c r="BU20" s="25">
        <f t="shared" si="22"/>
        <v>0.15591273958883048</v>
      </c>
      <c r="BV20" s="26">
        <v>204061948</v>
      </c>
      <c r="BW20" s="26">
        <v>29519651.18</v>
      </c>
      <c r="BX20" s="25">
        <f t="shared" si="23"/>
        <v>0.1446602439568988</v>
      </c>
      <c r="BY20" s="26">
        <v>260522050</v>
      </c>
      <c r="BZ20" s="26">
        <v>30302387.719999999</v>
      </c>
      <c r="CA20" s="25">
        <f t="shared" si="24"/>
        <v>0.11631409978541163</v>
      </c>
      <c r="CB20" s="3">
        <f t="shared" si="28"/>
        <v>1690677484.9799998</v>
      </c>
      <c r="CC20" s="3">
        <f t="shared" si="28"/>
        <v>189697073.75</v>
      </c>
      <c r="CD20" s="19">
        <f t="shared" si="25"/>
        <v>0.1122018098870253</v>
      </c>
      <c r="CF20" s="27"/>
      <c r="CG20" s="27"/>
      <c r="CH20" s="23"/>
      <c r="CI20" s="23"/>
    </row>
    <row r="21" spans="1:87" ht="15.75" x14ac:dyDescent="0.2">
      <c r="A21" s="14" t="s">
        <v>68</v>
      </c>
      <c r="B21" s="26">
        <v>0</v>
      </c>
      <c r="C21" s="26">
        <v>0</v>
      </c>
      <c r="D21" s="25">
        <f t="shared" si="26"/>
        <v>0</v>
      </c>
      <c r="E21" s="26">
        <v>0</v>
      </c>
      <c r="F21" s="26">
        <v>0</v>
      </c>
      <c r="G21" s="25">
        <f t="shared" si="0"/>
        <v>0</v>
      </c>
      <c r="H21" s="26">
        <v>3034200</v>
      </c>
      <c r="I21" s="26">
        <v>501340.43</v>
      </c>
      <c r="J21" s="25">
        <f t="shared" si="1"/>
        <v>0.16522985630479203</v>
      </c>
      <c r="K21" s="26">
        <v>0</v>
      </c>
      <c r="L21" s="26">
        <v>0</v>
      </c>
      <c r="M21" s="25">
        <f t="shared" si="2"/>
        <v>0</v>
      </c>
      <c r="N21" s="26">
        <v>0</v>
      </c>
      <c r="O21" s="26">
        <v>0</v>
      </c>
      <c r="P21" s="25">
        <f t="shared" si="3"/>
        <v>0</v>
      </c>
      <c r="Q21" s="26">
        <v>0</v>
      </c>
      <c r="R21" s="26">
        <v>0</v>
      </c>
      <c r="S21" s="25">
        <f t="shared" si="4"/>
        <v>0</v>
      </c>
      <c r="T21" s="24">
        <v>0</v>
      </c>
      <c r="U21" s="24">
        <v>0</v>
      </c>
      <c r="V21" s="25">
        <f t="shared" si="5"/>
        <v>0</v>
      </c>
      <c r="W21" s="24">
        <v>0</v>
      </c>
      <c r="X21" s="24">
        <v>0</v>
      </c>
      <c r="Y21" s="25">
        <f t="shared" si="6"/>
        <v>0</v>
      </c>
      <c r="Z21" s="26">
        <v>0</v>
      </c>
      <c r="AA21" s="26">
        <v>0</v>
      </c>
      <c r="AB21" s="25">
        <f t="shared" si="7"/>
        <v>0</v>
      </c>
      <c r="AC21" s="24">
        <v>0</v>
      </c>
      <c r="AD21" s="24">
        <v>0</v>
      </c>
      <c r="AE21" s="25">
        <f t="shared" si="8"/>
        <v>0</v>
      </c>
      <c r="AF21" s="24">
        <v>0</v>
      </c>
      <c r="AG21" s="24">
        <v>0</v>
      </c>
      <c r="AH21" s="25">
        <f t="shared" si="9"/>
        <v>0</v>
      </c>
      <c r="AI21" s="26">
        <v>0</v>
      </c>
      <c r="AJ21" s="26">
        <v>0</v>
      </c>
      <c r="AK21" s="25">
        <f t="shared" si="10"/>
        <v>0</v>
      </c>
      <c r="AL21" s="24">
        <v>0</v>
      </c>
      <c r="AM21" s="24">
        <v>0</v>
      </c>
      <c r="AN21" s="25">
        <f t="shared" si="11"/>
        <v>0</v>
      </c>
      <c r="AO21" s="24">
        <v>0</v>
      </c>
      <c r="AP21" s="24">
        <v>0</v>
      </c>
      <c r="AQ21" s="25">
        <f t="shared" si="12"/>
        <v>0</v>
      </c>
      <c r="AR21" s="24">
        <v>0</v>
      </c>
      <c r="AS21" s="24">
        <v>0</v>
      </c>
      <c r="AT21" s="25">
        <f t="shared" si="13"/>
        <v>0</v>
      </c>
      <c r="AU21" s="24">
        <v>0</v>
      </c>
      <c r="AV21" s="24">
        <v>0</v>
      </c>
      <c r="AW21" s="25">
        <f t="shared" si="14"/>
        <v>0</v>
      </c>
      <c r="AX21" s="24">
        <v>0</v>
      </c>
      <c r="AY21" s="24">
        <v>0</v>
      </c>
      <c r="AZ21" s="25">
        <f t="shared" si="15"/>
        <v>0</v>
      </c>
      <c r="BA21" s="24">
        <v>0</v>
      </c>
      <c r="BB21" s="24">
        <v>0</v>
      </c>
      <c r="BC21" s="25">
        <f t="shared" si="16"/>
        <v>0</v>
      </c>
      <c r="BD21" s="24">
        <v>0</v>
      </c>
      <c r="BE21" s="24">
        <v>0</v>
      </c>
      <c r="BF21" s="25">
        <f t="shared" si="17"/>
        <v>0</v>
      </c>
      <c r="BG21" s="24">
        <v>0</v>
      </c>
      <c r="BH21" s="24">
        <v>0</v>
      </c>
      <c r="BI21" s="25">
        <f t="shared" si="18"/>
        <v>0</v>
      </c>
      <c r="BJ21" s="26">
        <v>0</v>
      </c>
      <c r="BK21" s="26">
        <v>0</v>
      </c>
      <c r="BL21" s="25">
        <f t="shared" si="19"/>
        <v>0</v>
      </c>
      <c r="BM21" s="26">
        <v>0</v>
      </c>
      <c r="BN21" s="26">
        <v>0</v>
      </c>
      <c r="BO21" s="25">
        <f t="shared" si="20"/>
        <v>0</v>
      </c>
      <c r="BP21" s="26">
        <v>0</v>
      </c>
      <c r="BQ21" s="26">
        <v>0</v>
      </c>
      <c r="BR21" s="25">
        <f t="shared" si="21"/>
        <v>0</v>
      </c>
      <c r="BS21" s="26">
        <v>0</v>
      </c>
      <c r="BT21" s="26">
        <v>0</v>
      </c>
      <c r="BU21" s="25">
        <f t="shared" si="22"/>
        <v>0</v>
      </c>
      <c r="BV21" s="26">
        <v>0</v>
      </c>
      <c r="BW21" s="26">
        <v>0</v>
      </c>
      <c r="BX21" s="25">
        <f t="shared" si="23"/>
        <v>0</v>
      </c>
      <c r="BY21" s="26">
        <v>0</v>
      </c>
      <c r="BZ21" s="26">
        <v>0</v>
      </c>
      <c r="CA21" s="25">
        <f t="shared" si="24"/>
        <v>0</v>
      </c>
      <c r="CB21" s="3">
        <f t="shared" si="28"/>
        <v>3034200</v>
      </c>
      <c r="CC21" s="3">
        <f t="shared" si="28"/>
        <v>501340.43</v>
      </c>
      <c r="CD21" s="19">
        <f t="shared" si="25"/>
        <v>0.16522985630479203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>
        <v>169426084</v>
      </c>
      <c r="C22" s="26">
        <v>23026634.670000002</v>
      </c>
      <c r="D22" s="25">
        <f t="shared" si="26"/>
        <v>0.13590961985522845</v>
      </c>
      <c r="E22" s="26">
        <v>44418441</v>
      </c>
      <c r="F22" s="26">
        <v>5277809.03</v>
      </c>
      <c r="G22" s="25">
        <f t="shared" si="0"/>
        <v>0.11882022221356216</v>
      </c>
      <c r="H22" s="26">
        <v>371697762</v>
      </c>
      <c r="I22" s="26">
        <v>68127990.540000007</v>
      </c>
      <c r="J22" s="25">
        <f t="shared" si="1"/>
        <v>0.18328867565255882</v>
      </c>
      <c r="K22" s="26">
        <v>269220096</v>
      </c>
      <c r="L22" s="26">
        <v>40983933.460000001</v>
      </c>
      <c r="M22" s="25">
        <f t="shared" si="2"/>
        <v>0.15223207356704901</v>
      </c>
      <c r="N22" s="26">
        <v>122451987</v>
      </c>
      <c r="O22" s="26">
        <v>19126284.989999998</v>
      </c>
      <c r="P22" s="25">
        <f t="shared" si="3"/>
        <v>0.15619415787838542</v>
      </c>
      <c r="Q22" s="26">
        <v>202813860</v>
      </c>
      <c r="R22" s="26">
        <v>20781334.66</v>
      </c>
      <c r="S22" s="25">
        <f t="shared" si="4"/>
        <v>0.10246506160870859</v>
      </c>
      <c r="T22" s="24">
        <v>282808851</v>
      </c>
      <c r="U22" s="24">
        <v>37320544.549999997</v>
      </c>
      <c r="V22" s="25">
        <f t="shared" si="5"/>
        <v>0.13196384914416981</v>
      </c>
      <c r="W22" s="24">
        <v>63978328</v>
      </c>
      <c r="X22" s="24">
        <v>8264087.2000000002</v>
      </c>
      <c r="Y22" s="25">
        <f t="shared" si="6"/>
        <v>0.1291701027260356</v>
      </c>
      <c r="Z22" s="26">
        <v>235505178</v>
      </c>
      <c r="AA22" s="26">
        <v>39338604.060000002</v>
      </c>
      <c r="AB22" s="25">
        <f t="shared" si="7"/>
        <v>0.16703923197816059</v>
      </c>
      <c r="AC22" s="24">
        <v>308846213</v>
      </c>
      <c r="AD22" s="24">
        <v>51279426.630000003</v>
      </c>
      <c r="AE22" s="25">
        <f t="shared" si="8"/>
        <v>0.16603547160864815</v>
      </c>
      <c r="AF22" s="24">
        <v>101919240</v>
      </c>
      <c r="AG22" s="24">
        <v>14720061.24</v>
      </c>
      <c r="AH22" s="25">
        <f t="shared" si="9"/>
        <v>0.14442867941322954</v>
      </c>
      <c r="AI22" s="26">
        <v>609111434</v>
      </c>
      <c r="AJ22" s="26">
        <v>90678267.400000006</v>
      </c>
      <c r="AK22" s="25">
        <f t="shared" si="10"/>
        <v>0.14886975081804163</v>
      </c>
      <c r="AL22" s="24">
        <v>354263516.08999997</v>
      </c>
      <c r="AM22" s="24">
        <v>60924373.210000001</v>
      </c>
      <c r="AN22" s="25">
        <f t="shared" si="11"/>
        <v>0.17197473192391136</v>
      </c>
      <c r="AO22" s="24">
        <v>76076188</v>
      </c>
      <c r="AP22" s="24">
        <v>11291244.539999999</v>
      </c>
      <c r="AQ22" s="25">
        <f t="shared" si="12"/>
        <v>0.14842021974076827</v>
      </c>
      <c r="AR22" s="24">
        <v>85709611</v>
      </c>
      <c r="AS22" s="24">
        <v>11015784.33</v>
      </c>
      <c r="AT22" s="25">
        <f t="shared" si="13"/>
        <v>0.12852449336166047</v>
      </c>
      <c r="AU22" s="24">
        <v>56636928</v>
      </c>
      <c r="AV22" s="24">
        <v>11426149.529999999</v>
      </c>
      <c r="AW22" s="25">
        <f t="shared" si="14"/>
        <v>0.20174380803280856</v>
      </c>
      <c r="AX22" s="24">
        <v>89560251</v>
      </c>
      <c r="AY22" s="24">
        <v>11073946.4</v>
      </c>
      <c r="AZ22" s="25">
        <f t="shared" si="15"/>
        <v>0.12364800540811348</v>
      </c>
      <c r="BA22" s="24">
        <v>58835743</v>
      </c>
      <c r="BB22" s="24">
        <v>10406790.9</v>
      </c>
      <c r="BC22" s="25">
        <f t="shared" si="16"/>
        <v>0.17687871979453035</v>
      </c>
      <c r="BD22" s="24">
        <v>166398974.84999999</v>
      </c>
      <c r="BE22" s="24">
        <v>27997402.309999999</v>
      </c>
      <c r="BF22" s="25">
        <f t="shared" si="17"/>
        <v>0.16825465622752903</v>
      </c>
      <c r="BG22" s="24">
        <v>109127670</v>
      </c>
      <c r="BH22" s="24">
        <v>16436605.279999999</v>
      </c>
      <c r="BI22" s="25">
        <f t="shared" si="18"/>
        <v>0.15061812718992351</v>
      </c>
      <c r="BJ22" s="26">
        <v>101582754</v>
      </c>
      <c r="BK22" s="26">
        <v>14123929.189999999</v>
      </c>
      <c r="BL22" s="25">
        <f t="shared" si="19"/>
        <v>0.13903865207277211</v>
      </c>
      <c r="BM22" s="26">
        <v>99593959</v>
      </c>
      <c r="BN22" s="26">
        <v>16042207.51</v>
      </c>
      <c r="BO22" s="25">
        <f t="shared" si="20"/>
        <v>0.1610761101484077</v>
      </c>
      <c r="BP22" s="26">
        <v>127744643</v>
      </c>
      <c r="BQ22" s="26">
        <v>18603424.969999999</v>
      </c>
      <c r="BR22" s="25">
        <f t="shared" si="21"/>
        <v>0.14562978558717329</v>
      </c>
      <c r="BS22" s="26">
        <v>66532319</v>
      </c>
      <c r="BT22" s="26">
        <v>11450355.880000001</v>
      </c>
      <c r="BU22" s="25">
        <f t="shared" si="22"/>
        <v>0.17210216105649348</v>
      </c>
      <c r="BV22" s="26">
        <v>699844931</v>
      </c>
      <c r="BW22" s="26">
        <v>133393127.69</v>
      </c>
      <c r="BX22" s="25">
        <f t="shared" si="23"/>
        <v>0.19060383490867921</v>
      </c>
      <c r="BY22" s="26">
        <v>2098649425</v>
      </c>
      <c r="BZ22" s="26">
        <v>288149638.30000001</v>
      </c>
      <c r="CA22" s="25">
        <f t="shared" si="24"/>
        <v>0.13730241691034223</v>
      </c>
      <c r="CB22" s="3">
        <f t="shared" si="28"/>
        <v>6972754386.9400005</v>
      </c>
      <c r="CC22" s="3">
        <f t="shared" si="28"/>
        <v>1061259958.4699998</v>
      </c>
      <c r="CD22" s="19">
        <f t="shared" si="25"/>
        <v>0.15220096673098715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>
        <v>14313000</v>
      </c>
      <c r="C23" s="26">
        <v>2394832.98</v>
      </c>
      <c r="D23" s="25">
        <f t="shared" si="26"/>
        <v>0.16731872982603227</v>
      </c>
      <c r="E23" s="26">
        <v>8702518</v>
      </c>
      <c r="F23" s="26">
        <v>1000200.16</v>
      </c>
      <c r="G23" s="25">
        <f t="shared" si="0"/>
        <v>0.11493227132652872</v>
      </c>
      <c r="H23" s="26">
        <v>84121131.040000007</v>
      </c>
      <c r="I23" s="26">
        <v>6677011.79</v>
      </c>
      <c r="J23" s="25">
        <f t="shared" si="1"/>
        <v>7.9373775738049088E-2</v>
      </c>
      <c r="K23" s="26">
        <v>7535000</v>
      </c>
      <c r="L23" s="26">
        <v>609072.14</v>
      </c>
      <c r="M23" s="25">
        <f t="shared" si="2"/>
        <v>8.083240079628401E-2</v>
      </c>
      <c r="N23" s="26">
        <v>10802970</v>
      </c>
      <c r="O23" s="26">
        <v>973848.46</v>
      </c>
      <c r="P23" s="25">
        <f t="shared" si="3"/>
        <v>9.0146363453753917E-2</v>
      </c>
      <c r="Q23" s="26">
        <v>720000</v>
      </c>
      <c r="R23" s="26">
        <v>95732.12</v>
      </c>
      <c r="S23" s="25">
        <f t="shared" si="4"/>
        <v>0.13296127777777778</v>
      </c>
      <c r="T23" s="24">
        <v>33734840</v>
      </c>
      <c r="U23" s="24">
        <v>4619207.1500000004</v>
      </c>
      <c r="V23" s="25">
        <f t="shared" si="5"/>
        <v>0.1369269025731262</v>
      </c>
      <c r="W23" s="24">
        <v>5741708</v>
      </c>
      <c r="X23" s="24">
        <v>860944.61</v>
      </c>
      <c r="Y23" s="25">
        <f t="shared" si="6"/>
        <v>0.14994573217586127</v>
      </c>
      <c r="Z23" s="26">
        <v>3200000</v>
      </c>
      <c r="AA23" s="26">
        <v>131308.75</v>
      </c>
      <c r="AB23" s="25">
        <f t="shared" si="7"/>
        <v>4.1033984374999999E-2</v>
      </c>
      <c r="AC23" s="24">
        <v>4101000</v>
      </c>
      <c r="AD23" s="24">
        <v>140550</v>
      </c>
      <c r="AE23" s="25">
        <f t="shared" si="8"/>
        <v>3.4272128749085591E-2</v>
      </c>
      <c r="AF23" s="24">
        <v>7964800</v>
      </c>
      <c r="AG23" s="24">
        <v>1054462.43</v>
      </c>
      <c r="AH23" s="25">
        <f t="shared" si="9"/>
        <v>0.13239032116311772</v>
      </c>
      <c r="AI23" s="26">
        <v>28692031</v>
      </c>
      <c r="AJ23" s="26">
        <v>1942733.42</v>
      </c>
      <c r="AK23" s="25">
        <f t="shared" si="10"/>
        <v>6.7709860622972282E-2</v>
      </c>
      <c r="AL23" s="24">
        <v>55766500</v>
      </c>
      <c r="AM23" s="24">
        <v>8451699.1199999992</v>
      </c>
      <c r="AN23" s="25">
        <f t="shared" si="11"/>
        <v>0.1515551293339191</v>
      </c>
      <c r="AO23" s="24">
        <v>11636390.220000001</v>
      </c>
      <c r="AP23" s="24">
        <v>949297.03</v>
      </c>
      <c r="AQ23" s="25">
        <f t="shared" si="12"/>
        <v>8.1580027143503611E-2</v>
      </c>
      <c r="AR23" s="24">
        <v>7153505</v>
      </c>
      <c r="AS23" s="24">
        <v>960198.53</v>
      </c>
      <c r="AT23" s="25">
        <f t="shared" si="13"/>
        <v>0.13422770096616973</v>
      </c>
      <c r="AU23" s="24">
        <v>2422602.5699999998</v>
      </c>
      <c r="AV23" s="24">
        <v>170875.53</v>
      </c>
      <c r="AW23" s="25">
        <f t="shared" si="14"/>
        <v>7.0533868045884227E-2</v>
      </c>
      <c r="AX23" s="24">
        <v>22990177</v>
      </c>
      <c r="AY23" s="24">
        <v>1148304.6100000001</v>
      </c>
      <c r="AZ23" s="25">
        <f t="shared" si="15"/>
        <v>4.9947619368045759E-2</v>
      </c>
      <c r="BA23" s="24">
        <v>500000</v>
      </c>
      <c r="BB23" s="24">
        <v>39425</v>
      </c>
      <c r="BC23" s="25">
        <f t="shared" si="16"/>
        <v>7.8850000000000003E-2</v>
      </c>
      <c r="BD23" s="24">
        <v>4314200</v>
      </c>
      <c r="BE23" s="24">
        <v>568924.32999999996</v>
      </c>
      <c r="BF23" s="25">
        <f t="shared" si="17"/>
        <v>0.13187249779796947</v>
      </c>
      <c r="BG23" s="24">
        <v>15907850</v>
      </c>
      <c r="BH23" s="24">
        <v>1678910.32</v>
      </c>
      <c r="BI23" s="25">
        <f t="shared" si="18"/>
        <v>0.10553973792812983</v>
      </c>
      <c r="BJ23" s="26">
        <v>865000</v>
      </c>
      <c r="BK23" s="26">
        <v>93680</v>
      </c>
      <c r="BL23" s="25">
        <f t="shared" si="19"/>
        <v>0.10830057803468209</v>
      </c>
      <c r="BM23" s="26">
        <v>1850000</v>
      </c>
      <c r="BN23" s="26">
        <v>144372</v>
      </c>
      <c r="BO23" s="25">
        <f t="shared" si="20"/>
        <v>7.8038918918918926E-2</v>
      </c>
      <c r="BP23" s="26">
        <v>1190000</v>
      </c>
      <c r="BQ23" s="26">
        <v>334959.45</v>
      </c>
      <c r="BR23" s="25">
        <f t="shared" si="21"/>
        <v>0.28147852941176471</v>
      </c>
      <c r="BS23" s="26">
        <v>1835763</v>
      </c>
      <c r="BT23" s="26">
        <v>264011.64</v>
      </c>
      <c r="BU23" s="25">
        <f t="shared" si="22"/>
        <v>0.14381575399438817</v>
      </c>
      <c r="BV23" s="26">
        <v>33200000</v>
      </c>
      <c r="BW23" s="26">
        <v>4831962.22</v>
      </c>
      <c r="BX23" s="25">
        <f t="shared" si="23"/>
        <v>0.14554103072289157</v>
      </c>
      <c r="BY23" s="26">
        <v>241103448</v>
      </c>
      <c r="BZ23" s="26">
        <v>35102321.090000004</v>
      </c>
      <c r="CA23" s="25">
        <f t="shared" si="24"/>
        <v>0.14559029072865023</v>
      </c>
      <c r="CB23" s="3">
        <f t="shared" si="28"/>
        <v>610364433.83000004</v>
      </c>
      <c r="CC23" s="3">
        <f>C23+F23+I23+L23+O23+R23+U23+X23+AA23+AD23+AG23+AJ23+AM23+AP23+AS23+AV23+AY23+BB23+BE23+BH23+BK23+BN23+BQ23+BT23+BW23+BZ23</f>
        <v>75238844.879999995</v>
      </c>
      <c r="CD23" s="19">
        <f t="shared" si="25"/>
        <v>0.12326872391282824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>
        <v>1310000</v>
      </c>
      <c r="C24" s="26">
        <v>110000</v>
      </c>
      <c r="D24" s="25">
        <f t="shared" si="26"/>
        <v>8.3969465648854963E-2</v>
      </c>
      <c r="E24" s="26">
        <v>1200000</v>
      </c>
      <c r="F24" s="26">
        <v>227486</v>
      </c>
      <c r="G24" s="25">
        <f t="shared" si="0"/>
        <v>0.18957166666666667</v>
      </c>
      <c r="H24" s="26">
        <v>17445783.920000002</v>
      </c>
      <c r="I24" s="26">
        <v>5152966.6100000003</v>
      </c>
      <c r="J24" s="25">
        <f t="shared" si="1"/>
        <v>0.29537031030704181</v>
      </c>
      <c r="K24" s="26">
        <v>400000</v>
      </c>
      <c r="L24" s="26">
        <v>0</v>
      </c>
      <c r="M24" s="25">
        <f t="shared" si="2"/>
        <v>0</v>
      </c>
      <c r="N24" s="26">
        <v>1300000</v>
      </c>
      <c r="O24" s="26">
        <v>216000</v>
      </c>
      <c r="P24" s="25">
        <f t="shared" si="3"/>
        <v>0.16615384615384615</v>
      </c>
      <c r="Q24" s="26">
        <v>1030000</v>
      </c>
      <c r="R24" s="26">
        <v>213000</v>
      </c>
      <c r="S24" s="25">
        <f t="shared" si="4"/>
        <v>0.20679611650485438</v>
      </c>
      <c r="T24" s="24">
        <v>8338617</v>
      </c>
      <c r="U24" s="24">
        <v>1297235.08</v>
      </c>
      <c r="V24" s="25">
        <f t="shared" si="5"/>
        <v>0.15556957226839896</v>
      </c>
      <c r="W24" s="24">
        <v>2500000</v>
      </c>
      <c r="X24" s="24">
        <v>295000</v>
      </c>
      <c r="Y24" s="25">
        <f t="shared" si="6"/>
        <v>0.11799999999999999</v>
      </c>
      <c r="Z24" s="26">
        <v>6458000</v>
      </c>
      <c r="AA24" s="26">
        <v>889232.99</v>
      </c>
      <c r="AB24" s="25">
        <f t="shared" si="7"/>
        <v>0.13769479560235368</v>
      </c>
      <c r="AC24" s="24">
        <v>3150000</v>
      </c>
      <c r="AD24" s="24">
        <v>483332</v>
      </c>
      <c r="AE24" s="25">
        <f t="shared" si="8"/>
        <v>0.15343873015873016</v>
      </c>
      <c r="AF24" s="24">
        <v>1600000</v>
      </c>
      <c r="AG24" s="24">
        <v>133000</v>
      </c>
      <c r="AH24" s="25">
        <f t="shared" si="9"/>
        <v>8.3125000000000004E-2</v>
      </c>
      <c r="AI24" s="26">
        <v>3000000</v>
      </c>
      <c r="AJ24" s="26">
        <v>500000</v>
      </c>
      <c r="AK24" s="25">
        <f t="shared" si="10"/>
        <v>0.16666666666666666</v>
      </c>
      <c r="AL24" s="24">
        <v>9270000</v>
      </c>
      <c r="AM24" s="24">
        <v>1516540.75</v>
      </c>
      <c r="AN24" s="25">
        <f t="shared" si="11"/>
        <v>0.16359662891046386</v>
      </c>
      <c r="AO24" s="24">
        <v>2860000</v>
      </c>
      <c r="AP24" s="24">
        <v>80000</v>
      </c>
      <c r="AQ24" s="25">
        <f t="shared" si="12"/>
        <v>2.7972027972027972E-2</v>
      </c>
      <c r="AR24" s="24">
        <v>2195000</v>
      </c>
      <c r="AS24" s="24">
        <v>380000</v>
      </c>
      <c r="AT24" s="25">
        <f t="shared" si="13"/>
        <v>0.17312072892938496</v>
      </c>
      <c r="AU24" s="24">
        <v>1965800</v>
      </c>
      <c r="AV24" s="24">
        <v>327633.32</v>
      </c>
      <c r="AW24" s="25">
        <f t="shared" si="14"/>
        <v>0.16666665988401669</v>
      </c>
      <c r="AX24" s="24">
        <v>1800000</v>
      </c>
      <c r="AY24" s="24">
        <v>300000</v>
      </c>
      <c r="AZ24" s="25">
        <f t="shared" si="15"/>
        <v>0.16666666666666666</v>
      </c>
      <c r="BA24" s="24">
        <v>2400000</v>
      </c>
      <c r="BB24" s="24">
        <v>473000</v>
      </c>
      <c r="BC24" s="25">
        <f t="shared" si="16"/>
        <v>0.19708333333333333</v>
      </c>
      <c r="BD24" s="24">
        <v>5000000</v>
      </c>
      <c r="BE24" s="24">
        <v>1020000</v>
      </c>
      <c r="BF24" s="25">
        <f t="shared" si="17"/>
        <v>0.20399999999999999</v>
      </c>
      <c r="BG24" s="24">
        <v>1821500</v>
      </c>
      <c r="BH24" s="24">
        <v>146000</v>
      </c>
      <c r="BI24" s="25">
        <f t="shared" si="18"/>
        <v>8.0153719461981882E-2</v>
      </c>
      <c r="BJ24" s="26">
        <v>1400000</v>
      </c>
      <c r="BK24" s="26">
        <v>116600</v>
      </c>
      <c r="BL24" s="25">
        <f t="shared" si="19"/>
        <v>8.3285714285714282E-2</v>
      </c>
      <c r="BM24" s="26">
        <v>4784000</v>
      </c>
      <c r="BN24" s="26">
        <v>661524.06000000006</v>
      </c>
      <c r="BO24" s="25">
        <f t="shared" si="20"/>
        <v>0.13827844063545153</v>
      </c>
      <c r="BP24" s="26">
        <v>2500000</v>
      </c>
      <c r="BQ24" s="26">
        <v>505331</v>
      </c>
      <c r="BR24" s="25">
        <f t="shared" si="21"/>
        <v>0.20213239999999999</v>
      </c>
      <c r="BS24" s="26">
        <v>1500000</v>
      </c>
      <c r="BT24" s="26">
        <v>125000</v>
      </c>
      <c r="BU24" s="25">
        <f t="shared" si="22"/>
        <v>8.3333333333333329E-2</v>
      </c>
      <c r="BV24" s="26">
        <v>5450000</v>
      </c>
      <c r="BW24" s="26">
        <v>0</v>
      </c>
      <c r="BX24" s="25">
        <f t="shared" si="23"/>
        <v>0</v>
      </c>
      <c r="BY24" s="26">
        <v>25093380</v>
      </c>
      <c r="BZ24" s="26">
        <v>3050000</v>
      </c>
      <c r="CA24" s="25">
        <f t="shared" si="24"/>
        <v>0.12154600137566163</v>
      </c>
      <c r="CB24" s="3">
        <f t="shared" si="28"/>
        <v>115772080.92</v>
      </c>
      <c r="CC24" s="3">
        <f>C24+F24+I24+L24+O24+R24+U24+X24+AA24+AD24+AG24+AJ24+AM24+AP24+AS24+AV24+AY24+BB24+BE24+BH24+BK24+BN24+BQ24+BT24+BW24+BZ24</f>
        <v>18218881.810000002</v>
      </c>
      <c r="CD24" s="19">
        <f t="shared" si="25"/>
        <v>0.15736852672268614</v>
      </c>
      <c r="CE24" s="31"/>
      <c r="CF24" s="27"/>
      <c r="CG24" s="27"/>
      <c r="CH24" s="23"/>
      <c r="CI24" s="23"/>
    </row>
    <row r="25" spans="1:87" s="33" customFormat="1" ht="31.5" x14ac:dyDescent="0.2">
      <c r="A25" s="14" t="s">
        <v>55</v>
      </c>
      <c r="B25" s="26">
        <v>800395</v>
      </c>
      <c r="C25" s="26">
        <v>4159</v>
      </c>
      <c r="D25" s="25">
        <f t="shared" si="26"/>
        <v>5.1961843839604194E-3</v>
      </c>
      <c r="E25" s="26">
        <v>20000</v>
      </c>
      <c r="F25" s="26">
        <v>1961</v>
      </c>
      <c r="G25" s="25">
        <f t="shared" si="0"/>
        <v>9.8049999999999998E-2</v>
      </c>
      <c r="H25" s="26">
        <v>12551836</v>
      </c>
      <c r="I25" s="26">
        <v>1992902.73</v>
      </c>
      <c r="J25" s="25">
        <f t="shared" si="1"/>
        <v>0.15877380249391404</v>
      </c>
      <c r="K25" s="26">
        <v>1790000</v>
      </c>
      <c r="L25" s="26">
        <v>175840</v>
      </c>
      <c r="M25" s="25">
        <f t="shared" si="2"/>
        <v>9.823463687150838E-2</v>
      </c>
      <c r="N25" s="26">
        <v>60000</v>
      </c>
      <c r="O25" s="26">
        <v>5437</v>
      </c>
      <c r="P25" s="25">
        <f t="shared" si="3"/>
        <v>9.0616666666666665E-2</v>
      </c>
      <c r="Q25" s="26">
        <v>530000</v>
      </c>
      <c r="R25" s="26">
        <v>41991</v>
      </c>
      <c r="S25" s="25">
        <f t="shared" si="4"/>
        <v>7.9228301886792446E-2</v>
      </c>
      <c r="T25" s="24">
        <v>1034790</v>
      </c>
      <c r="U25" s="24">
        <v>9978</v>
      </c>
      <c r="V25" s="25">
        <f t="shared" si="5"/>
        <v>9.6425361667584735E-3</v>
      </c>
      <c r="W25" s="24">
        <v>828342.66</v>
      </c>
      <c r="X25" s="24">
        <v>70424.33</v>
      </c>
      <c r="Y25" s="25">
        <f t="shared" si="6"/>
        <v>8.5018354602188428E-2</v>
      </c>
      <c r="Z25" s="26">
        <v>1975220.5</v>
      </c>
      <c r="AA25" s="26">
        <v>466538.98</v>
      </c>
      <c r="AB25" s="25">
        <f t="shared" si="7"/>
        <v>0.23619589812884181</v>
      </c>
      <c r="AC25" s="24">
        <v>1205000</v>
      </c>
      <c r="AD25" s="24">
        <v>28367</v>
      </c>
      <c r="AE25" s="25">
        <f t="shared" si="8"/>
        <v>2.3541078838174273E-2</v>
      </c>
      <c r="AF25" s="24">
        <v>348000</v>
      </c>
      <c r="AG25" s="24">
        <v>39350</v>
      </c>
      <c r="AH25" s="25">
        <f t="shared" si="9"/>
        <v>0.11307471264367816</v>
      </c>
      <c r="AI25" s="26">
        <v>222000</v>
      </c>
      <c r="AJ25" s="26">
        <v>13347</v>
      </c>
      <c r="AK25" s="25">
        <f t="shared" si="10"/>
        <v>6.0121621621621622E-2</v>
      </c>
      <c r="AL25" s="24">
        <v>6128850</v>
      </c>
      <c r="AM25" s="24">
        <v>930441.33</v>
      </c>
      <c r="AN25" s="25">
        <f t="shared" si="11"/>
        <v>0.15181336302895324</v>
      </c>
      <c r="AO25" s="24">
        <v>212049</v>
      </c>
      <c r="AP25" s="24">
        <v>29894</v>
      </c>
      <c r="AQ25" s="25">
        <f t="shared" si="12"/>
        <v>0.14097684969040175</v>
      </c>
      <c r="AR25" s="24">
        <v>64397</v>
      </c>
      <c r="AS25" s="24">
        <v>11877</v>
      </c>
      <c r="AT25" s="25">
        <f t="shared" si="13"/>
        <v>0.18443405748715003</v>
      </c>
      <c r="AU25" s="24">
        <v>300000</v>
      </c>
      <c r="AV25" s="24">
        <v>42197</v>
      </c>
      <c r="AW25" s="25">
        <f t="shared" si="14"/>
        <v>0.14065666666666668</v>
      </c>
      <c r="AX25" s="24">
        <v>220000</v>
      </c>
      <c r="AY25" s="24">
        <v>26703</v>
      </c>
      <c r="AZ25" s="25">
        <f t="shared" si="15"/>
        <v>0.12137727272727272</v>
      </c>
      <c r="BA25" s="24">
        <v>100000</v>
      </c>
      <c r="BB25" s="24">
        <v>1508</v>
      </c>
      <c r="BC25" s="25">
        <f t="shared" si="16"/>
        <v>1.508E-2</v>
      </c>
      <c r="BD25" s="24">
        <v>150000</v>
      </c>
      <c r="BE25" s="24">
        <v>18277</v>
      </c>
      <c r="BF25" s="25">
        <f t="shared" si="17"/>
        <v>0.12184666666666667</v>
      </c>
      <c r="BG25" s="24">
        <v>773951</v>
      </c>
      <c r="BH25" s="24">
        <v>126551.46</v>
      </c>
      <c r="BI25" s="25">
        <f t="shared" si="18"/>
        <v>0.16351352992631318</v>
      </c>
      <c r="BJ25" s="26">
        <v>17100</v>
      </c>
      <c r="BK25" s="26">
        <v>2345</v>
      </c>
      <c r="BL25" s="25">
        <f t="shared" si="19"/>
        <v>0.13713450292397661</v>
      </c>
      <c r="BM25" s="26">
        <v>41200</v>
      </c>
      <c r="BN25" s="26">
        <v>4960</v>
      </c>
      <c r="BO25" s="25">
        <f t="shared" si="20"/>
        <v>0.12038834951456311</v>
      </c>
      <c r="BP25" s="26">
        <v>150000</v>
      </c>
      <c r="BQ25" s="26">
        <v>1809</v>
      </c>
      <c r="BR25" s="25">
        <f t="shared" si="21"/>
        <v>1.206E-2</v>
      </c>
      <c r="BS25" s="26">
        <v>88000</v>
      </c>
      <c r="BT25" s="26">
        <v>5027</v>
      </c>
      <c r="BU25" s="25">
        <f t="shared" si="22"/>
        <v>5.7125000000000002E-2</v>
      </c>
      <c r="BV25" s="26">
        <v>17500000</v>
      </c>
      <c r="BW25" s="26">
        <v>2946953.08</v>
      </c>
      <c r="BX25" s="25">
        <f t="shared" si="23"/>
        <v>0.16839731885714287</v>
      </c>
      <c r="BY25" s="26">
        <v>211600000</v>
      </c>
      <c r="BZ25" s="26">
        <v>28785584.940000001</v>
      </c>
      <c r="CA25" s="25">
        <f t="shared" si="24"/>
        <v>0.13603773601134217</v>
      </c>
      <c r="CB25" s="3">
        <f t="shared" si="28"/>
        <v>258711131.16</v>
      </c>
      <c r="CC25" s="3">
        <f>C25+F25+I25+L25+O25+R25+U25+X25+AA25+AD25+AG25+AJ25+AM25+AP25+AS25+AV25+AY25+BB25+BE25+BH25+BK25+BN25+BQ25+BT25+BW25+BZ25</f>
        <v>35784423.850000001</v>
      </c>
      <c r="CD25" s="19">
        <f t="shared" si="25"/>
        <v>0.13831806806901212</v>
      </c>
      <c r="CE25" s="32"/>
      <c r="CF25" s="27"/>
      <c r="CG25" s="27"/>
      <c r="CH25" s="23"/>
      <c r="CI25" s="23"/>
    </row>
    <row r="26" spans="1:87" ht="15.75" x14ac:dyDescent="0.2">
      <c r="A26" s="5" t="s">
        <v>42</v>
      </c>
      <c r="B26" s="34">
        <v>0</v>
      </c>
      <c r="C26" s="34">
        <v>0</v>
      </c>
      <c r="D26" s="25">
        <f t="shared" si="26"/>
        <v>0</v>
      </c>
      <c r="E26" s="24">
        <v>0</v>
      </c>
      <c r="F26" s="24">
        <v>0</v>
      </c>
      <c r="G26" s="25">
        <f t="shared" si="0"/>
        <v>0</v>
      </c>
      <c r="H26" s="24">
        <v>0</v>
      </c>
      <c r="I26" s="24">
        <v>0</v>
      </c>
      <c r="J26" s="25">
        <f t="shared" si="1"/>
        <v>0</v>
      </c>
      <c r="K26" s="26">
        <v>0</v>
      </c>
      <c r="L26" s="26">
        <v>0</v>
      </c>
      <c r="M26" s="25">
        <f t="shared" si="2"/>
        <v>0</v>
      </c>
      <c r="N26" s="24">
        <v>0</v>
      </c>
      <c r="O26" s="24">
        <v>0</v>
      </c>
      <c r="P26" s="25">
        <f t="shared" si="3"/>
        <v>0</v>
      </c>
      <c r="Q26" s="24">
        <v>0</v>
      </c>
      <c r="R26" s="24">
        <v>0</v>
      </c>
      <c r="S26" s="25">
        <f t="shared" si="4"/>
        <v>0</v>
      </c>
      <c r="T26" s="24">
        <v>0</v>
      </c>
      <c r="U26" s="24">
        <v>0</v>
      </c>
      <c r="V26" s="25">
        <f t="shared" si="5"/>
        <v>0</v>
      </c>
      <c r="W26" s="24">
        <v>83074</v>
      </c>
      <c r="X26" s="24">
        <v>0</v>
      </c>
      <c r="Y26" s="25">
        <f t="shared" si="6"/>
        <v>0</v>
      </c>
      <c r="Z26" s="24">
        <v>0</v>
      </c>
      <c r="AA26" s="24">
        <v>0</v>
      </c>
      <c r="AB26" s="25">
        <f t="shared" si="7"/>
        <v>0</v>
      </c>
      <c r="AC26" s="24">
        <v>0</v>
      </c>
      <c r="AD26" s="24">
        <v>0</v>
      </c>
      <c r="AE26" s="25">
        <f t="shared" si="8"/>
        <v>0</v>
      </c>
      <c r="AF26" s="24">
        <v>0</v>
      </c>
      <c r="AG26" s="24">
        <v>0</v>
      </c>
      <c r="AH26" s="25">
        <f t="shared" si="9"/>
        <v>0</v>
      </c>
      <c r="AI26" s="24">
        <v>0</v>
      </c>
      <c r="AJ26" s="24">
        <v>0</v>
      </c>
      <c r="AK26" s="25">
        <f t="shared" si="10"/>
        <v>0</v>
      </c>
      <c r="AL26" s="24">
        <v>0</v>
      </c>
      <c r="AM26" s="24">
        <v>0</v>
      </c>
      <c r="AN26" s="25">
        <f t="shared" si="11"/>
        <v>0</v>
      </c>
      <c r="AO26" s="24">
        <v>0</v>
      </c>
      <c r="AP26" s="24">
        <v>0</v>
      </c>
      <c r="AQ26" s="25">
        <f t="shared" si="12"/>
        <v>0</v>
      </c>
      <c r="AR26" s="34">
        <v>0</v>
      </c>
      <c r="AS26" s="34">
        <v>0</v>
      </c>
      <c r="AT26" s="25">
        <f t="shared" si="13"/>
        <v>0</v>
      </c>
      <c r="AU26" s="24">
        <v>0</v>
      </c>
      <c r="AV26" s="24">
        <v>0</v>
      </c>
      <c r="AW26" s="25">
        <f t="shared" si="14"/>
        <v>0</v>
      </c>
      <c r="AX26" s="24">
        <v>0</v>
      </c>
      <c r="AY26" s="24">
        <v>0</v>
      </c>
      <c r="AZ26" s="25">
        <f t="shared" si="15"/>
        <v>0</v>
      </c>
      <c r="BA26" s="24">
        <v>0</v>
      </c>
      <c r="BB26" s="24">
        <v>0</v>
      </c>
      <c r="BC26" s="25">
        <f t="shared" si="16"/>
        <v>0</v>
      </c>
      <c r="BD26" s="24">
        <v>0</v>
      </c>
      <c r="BE26" s="24">
        <v>0</v>
      </c>
      <c r="BF26" s="25">
        <f t="shared" si="17"/>
        <v>0</v>
      </c>
      <c r="BG26" s="35">
        <v>0</v>
      </c>
      <c r="BH26" s="35">
        <v>0</v>
      </c>
      <c r="BI26" s="25">
        <f t="shared" si="18"/>
        <v>0</v>
      </c>
      <c r="BJ26" s="24">
        <v>0</v>
      </c>
      <c r="BK26" s="24">
        <v>0</v>
      </c>
      <c r="BL26" s="25">
        <f t="shared" si="19"/>
        <v>0</v>
      </c>
      <c r="BM26" s="35">
        <v>6000000</v>
      </c>
      <c r="BN26" s="35">
        <v>0</v>
      </c>
      <c r="BO26" s="25">
        <f t="shared" si="20"/>
        <v>0</v>
      </c>
      <c r="BP26" s="24">
        <v>0</v>
      </c>
      <c r="BQ26" s="24">
        <v>0</v>
      </c>
      <c r="BR26" s="25">
        <f t="shared" si="21"/>
        <v>0</v>
      </c>
      <c r="BS26" s="35">
        <v>0</v>
      </c>
      <c r="BT26" s="35">
        <v>0</v>
      </c>
      <c r="BU26" s="25">
        <f t="shared" si="22"/>
        <v>0</v>
      </c>
      <c r="BV26" s="24">
        <v>18466700</v>
      </c>
      <c r="BW26" s="24">
        <v>0</v>
      </c>
      <c r="BX26" s="25">
        <f t="shared" si="23"/>
        <v>0</v>
      </c>
      <c r="BY26" s="24">
        <v>0</v>
      </c>
      <c r="BZ26" s="24">
        <v>0</v>
      </c>
      <c r="CA26" s="25">
        <f t="shared" si="24"/>
        <v>0</v>
      </c>
      <c r="CB26" s="3">
        <f t="shared" si="28"/>
        <v>24549774</v>
      </c>
      <c r="CC26" s="3">
        <f>C26+F26+I26+L26+O26+R26+U26+X26+AA26+AD26+AG26+AJ26+AM26+AP26+AS26+AV26+AY26+BB26+BE26+BH26+BK26+BN26+BQ26+BT26+BW26+BZ26</f>
        <v>0</v>
      </c>
      <c r="CD26" s="19">
        <f t="shared" si="25"/>
        <v>0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1017311523.2500001</v>
      </c>
      <c r="C27" s="3">
        <f>SUM(C13:C26)</f>
        <v>87846031.810000017</v>
      </c>
      <c r="D27" s="16">
        <f t="shared" si="26"/>
        <v>8.6351161667134899E-2</v>
      </c>
      <c r="E27" s="3">
        <f>SUM(E13:E26)</f>
        <v>239805416.82999998</v>
      </c>
      <c r="F27" s="3">
        <f>SUM(F13:F26)</f>
        <v>22033271.580000002</v>
      </c>
      <c r="G27" s="16">
        <f t="shared" si="0"/>
        <v>9.1879791004135528E-2</v>
      </c>
      <c r="H27" s="3">
        <f>SUM(H13:H26)</f>
        <v>2203454923.3899999</v>
      </c>
      <c r="I27" s="3">
        <f>SUM(I13:I26)</f>
        <v>260690899.59000003</v>
      </c>
      <c r="J27" s="16">
        <f t="shared" si="1"/>
        <v>0.11831006698740582</v>
      </c>
      <c r="K27" s="3">
        <f>SUM(K13:K26)</f>
        <v>1435833405.4400001</v>
      </c>
      <c r="L27" s="3">
        <f>SUM(L13:L26)</f>
        <v>185304030.10999998</v>
      </c>
      <c r="M27" s="16">
        <f t="shared" si="2"/>
        <v>0.12905677595181386</v>
      </c>
      <c r="N27" s="3">
        <f>SUM(N13:N26)</f>
        <v>494530003.94</v>
      </c>
      <c r="O27" s="3">
        <f>SUM(O13:O26)</f>
        <v>55887522.960000001</v>
      </c>
      <c r="P27" s="16">
        <f t="shared" si="3"/>
        <v>0.11301138963204482</v>
      </c>
      <c r="Q27" s="3">
        <f>SUM(Q13:Q26)</f>
        <v>498618387.94999999</v>
      </c>
      <c r="R27" s="3">
        <f>SUM(R13:R26)</f>
        <v>51844204.729999997</v>
      </c>
      <c r="S27" s="16">
        <f t="shared" si="4"/>
        <v>0.10397571766887743</v>
      </c>
      <c r="T27" s="3">
        <f>SUM(T13:T26)</f>
        <v>1414609741.77</v>
      </c>
      <c r="U27" s="3">
        <f>SUM(U13:U26)</f>
        <v>167060391.90000001</v>
      </c>
      <c r="V27" s="16">
        <f t="shared" si="5"/>
        <v>0.11809645230561561</v>
      </c>
      <c r="W27" s="3">
        <f>SUM(W13:W26)</f>
        <v>299297319.40000004</v>
      </c>
      <c r="X27" s="3">
        <f>SUM(X13:X26)</f>
        <v>30601213.229999997</v>
      </c>
      <c r="Y27" s="16">
        <f t="shared" si="6"/>
        <v>0.1022435259071017</v>
      </c>
      <c r="Z27" s="3">
        <f>SUM(Z13:Z26)</f>
        <v>1108257802.1500001</v>
      </c>
      <c r="AA27" s="3">
        <f>SUM(AA13:AA26)</f>
        <v>156863372.46000001</v>
      </c>
      <c r="AB27" s="16">
        <f t="shared" si="7"/>
        <v>0.14154050813419758</v>
      </c>
      <c r="AC27" s="3">
        <f>SUM(AC13:AC26)</f>
        <v>1197591944.3600001</v>
      </c>
      <c r="AD27" s="3">
        <f>SUM(AD13:AD26)</f>
        <v>162027367.84</v>
      </c>
      <c r="AE27" s="16">
        <f t="shared" si="8"/>
        <v>0.1352943033752522</v>
      </c>
      <c r="AF27" s="3">
        <f>SUM(AF13:AF26)</f>
        <v>376008068.39999998</v>
      </c>
      <c r="AG27" s="3">
        <f>SUM(AG13:AG26)</f>
        <v>48490241.740000002</v>
      </c>
      <c r="AH27" s="16">
        <f t="shared" si="9"/>
        <v>0.12896064157967949</v>
      </c>
      <c r="AI27" s="3">
        <f>SUM(AI13:AI26)</f>
        <v>1550178151.9000001</v>
      </c>
      <c r="AJ27" s="3">
        <f>SUM(AJ13:AJ26)</f>
        <v>212571014.97</v>
      </c>
      <c r="AK27" s="16">
        <f t="shared" si="10"/>
        <v>0.13712682939664644</v>
      </c>
      <c r="AL27" s="3">
        <f>SUM(AL13:AL26)</f>
        <v>1712452321.0899999</v>
      </c>
      <c r="AM27" s="3">
        <f>SUM(AM13:AM26)</f>
        <v>241279690.74000004</v>
      </c>
      <c r="AN27" s="16">
        <f t="shared" si="11"/>
        <v>0.14089717288386874</v>
      </c>
      <c r="AO27" s="3">
        <f>SUM(AO13:AO26)</f>
        <v>450715482.35000002</v>
      </c>
      <c r="AP27" s="3">
        <f>SUM(AP13:AP26)</f>
        <v>47400877.600000001</v>
      </c>
      <c r="AQ27" s="16">
        <f t="shared" si="12"/>
        <v>0.10516807044846792</v>
      </c>
      <c r="AR27" s="3">
        <f>SUM(AR13:AR26)</f>
        <v>473616611.51000005</v>
      </c>
      <c r="AS27" s="3">
        <f>SUM(AS13:AS26)</f>
        <v>53518847.120000005</v>
      </c>
      <c r="AT27" s="16">
        <f t="shared" si="13"/>
        <v>0.11300035898101095</v>
      </c>
      <c r="AU27" s="3">
        <f>SUM(AU13:AU26)</f>
        <v>378579338.56</v>
      </c>
      <c r="AV27" s="3">
        <f>SUM(AV13:AV26)</f>
        <v>46827372.280000001</v>
      </c>
      <c r="AW27" s="16">
        <f t="shared" si="14"/>
        <v>0.12369236117881394</v>
      </c>
      <c r="AX27" s="3">
        <f>SUM(AX13:AX26)</f>
        <v>617238476.81999993</v>
      </c>
      <c r="AY27" s="3">
        <f>SUM(AY13:AY26)</f>
        <v>51210961.169999994</v>
      </c>
      <c r="AZ27" s="16">
        <f t="shared" si="15"/>
        <v>8.2967869135180658E-2</v>
      </c>
      <c r="BA27" s="3">
        <f>SUM(BA13:BA26)</f>
        <v>292064213.85000002</v>
      </c>
      <c r="BB27" s="3">
        <f>SUM(BB13:BB26)</f>
        <v>45211845.459999993</v>
      </c>
      <c r="BC27" s="16">
        <f t="shared" si="16"/>
        <v>0.15480104482509502</v>
      </c>
      <c r="BD27" s="3">
        <f>SUM(BD13:BD26)</f>
        <v>773110128.89999998</v>
      </c>
      <c r="BE27" s="3">
        <f>SUM(BE13:BE26)</f>
        <v>113932096.86</v>
      </c>
      <c r="BF27" s="16">
        <f t="shared" si="17"/>
        <v>0.14736852176817988</v>
      </c>
      <c r="BG27" s="3">
        <f>SUM(BG13:BG26)</f>
        <v>577701845</v>
      </c>
      <c r="BH27" s="3">
        <f>SUM(BH13:BH26)</f>
        <v>64979956.280000001</v>
      </c>
      <c r="BI27" s="16">
        <f t="shared" si="18"/>
        <v>0.11248009131769347</v>
      </c>
      <c r="BJ27" s="3">
        <f>SUM(BJ13:BJ26)</f>
        <v>354519168</v>
      </c>
      <c r="BK27" s="3">
        <f>SUM(BK13:BK26)</f>
        <v>38942960.229999997</v>
      </c>
      <c r="BL27" s="16">
        <f t="shared" si="19"/>
        <v>0.10984726284249882</v>
      </c>
      <c r="BM27" s="3">
        <f>SUM(BM13:BM26)</f>
        <v>648210179.23000002</v>
      </c>
      <c r="BN27" s="3">
        <f>SUM(BN13:BN26)</f>
        <v>64653695.509999998</v>
      </c>
      <c r="BO27" s="16">
        <f t="shared" si="20"/>
        <v>9.9741870124287826E-2</v>
      </c>
      <c r="BP27" s="3">
        <f>SUM(BP13:BP26)</f>
        <v>450689568.80000001</v>
      </c>
      <c r="BQ27" s="3">
        <f>SUM(BQ13:BQ26)</f>
        <v>49592428.93</v>
      </c>
      <c r="BR27" s="16">
        <f t="shared" si="21"/>
        <v>0.11003677999924456</v>
      </c>
      <c r="BS27" s="3">
        <f>SUM(BS13:BS26)</f>
        <v>426614796.76999998</v>
      </c>
      <c r="BT27" s="3">
        <f>SUM(BT13:BT26)</f>
        <v>48630798.010000005</v>
      </c>
      <c r="BU27" s="16">
        <f t="shared" si="22"/>
        <v>0.11399229088675571</v>
      </c>
      <c r="BV27" s="3">
        <f>SUM(BV13:BV26)</f>
        <v>3700347179.3899999</v>
      </c>
      <c r="BW27" s="3">
        <f>SUM(BW13:BW26)</f>
        <v>531705411.90000004</v>
      </c>
      <c r="BX27" s="16">
        <f t="shared" si="23"/>
        <v>0.14369068255580586</v>
      </c>
      <c r="BY27" s="3">
        <f>SUM(BY13:BY26)</f>
        <v>10122284317.59</v>
      </c>
      <c r="BZ27" s="3">
        <f>SUM(BZ13:BZ26)</f>
        <v>1290525423.8800001</v>
      </c>
      <c r="CA27" s="16">
        <f t="shared" si="24"/>
        <v>0.12749349686190789</v>
      </c>
      <c r="CB27" s="3">
        <f>SUM(CB13:CB26)</f>
        <v>32813640316.639996</v>
      </c>
      <c r="CC27" s="3">
        <f>SUM(CC13:CC26)</f>
        <v>4129631928.8899999</v>
      </c>
      <c r="CD27" s="19">
        <f t="shared" si="25"/>
        <v>0.12585107562100747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-7469779.2000001669</v>
      </c>
      <c r="C28" s="3">
        <f>C12-C27</f>
        <v>46762793.529999986</v>
      </c>
      <c r="D28" s="16"/>
      <c r="E28" s="3">
        <f>E12-E27</f>
        <v>15905139.310000002</v>
      </c>
      <c r="F28" s="3">
        <f>F12-F27</f>
        <v>29350288.829999994</v>
      </c>
      <c r="G28" s="16"/>
      <c r="H28" s="3">
        <f>H12-H27</f>
        <v>16231570.940000057</v>
      </c>
      <c r="I28" s="3">
        <f>I12-I27</f>
        <v>144746492.38999999</v>
      </c>
      <c r="J28" s="16"/>
      <c r="K28" s="3">
        <f>K12-K27</f>
        <v>-16631561.549999952</v>
      </c>
      <c r="L28" s="3">
        <f>L12-L27</f>
        <v>63851237.600000024</v>
      </c>
      <c r="M28" s="16"/>
      <c r="N28" s="3">
        <f>N12-N27</f>
        <v>34984692.75999999</v>
      </c>
      <c r="O28" s="3">
        <f>O12-O27</f>
        <v>64287593.279999994</v>
      </c>
      <c r="P28" s="16"/>
      <c r="Q28" s="3">
        <f>Q12-Q27</f>
        <v>-77869.289999961853</v>
      </c>
      <c r="R28" s="3">
        <f>R12-R27</f>
        <v>17910075.93</v>
      </c>
      <c r="S28" s="16"/>
      <c r="T28" s="3">
        <f>T12-T27</f>
        <v>49177368.650000095</v>
      </c>
      <c r="U28" s="3">
        <f>U12-U27</f>
        <v>61559249.629999995</v>
      </c>
      <c r="V28" s="16"/>
      <c r="W28" s="3">
        <f>W12-W27</f>
        <v>28116647.519999981</v>
      </c>
      <c r="X28" s="3">
        <f>X12-X27</f>
        <v>49100087.020000003</v>
      </c>
      <c r="Y28" s="16"/>
      <c r="Z28" s="3">
        <f>Z12-Z27</f>
        <v>69842586.139999866</v>
      </c>
      <c r="AA28" s="3">
        <f>AA12-AA27</f>
        <v>108216781.13999999</v>
      </c>
      <c r="AB28" s="16"/>
      <c r="AC28" s="3">
        <f>AC12-AC27</f>
        <v>52818720.679999828</v>
      </c>
      <c r="AD28" s="3">
        <f>AD12-AD27</f>
        <v>57144844.090000004</v>
      </c>
      <c r="AE28" s="16"/>
      <c r="AF28" s="3">
        <f>AF12-AF27</f>
        <v>1900000</v>
      </c>
      <c r="AG28" s="3">
        <f>AG12-AG27</f>
        <v>16971613.579999998</v>
      </c>
      <c r="AH28" s="16"/>
      <c r="AI28" s="3">
        <f>AI12-AI27</f>
        <v>124462196</v>
      </c>
      <c r="AJ28" s="3">
        <f>AJ12-AJ27</f>
        <v>108401130.51000002</v>
      </c>
      <c r="AK28" s="19"/>
      <c r="AL28" s="3">
        <f>AL12-AL27</f>
        <v>47738661.220000029</v>
      </c>
      <c r="AM28" s="3">
        <f>AM12-AM27</f>
        <v>135805964.29999998</v>
      </c>
      <c r="AN28" s="16"/>
      <c r="AO28" s="3">
        <f>AO12-AO27</f>
        <v>129861571.72000003</v>
      </c>
      <c r="AP28" s="3">
        <f>AP12-AP27</f>
        <v>146238991.84</v>
      </c>
      <c r="AQ28" s="16"/>
      <c r="AR28" s="3">
        <f>AR12-AR27</f>
        <v>11246910.99999994</v>
      </c>
      <c r="AS28" s="3">
        <f>AS12-AS27</f>
        <v>50271188.229999989</v>
      </c>
      <c r="AT28" s="16"/>
      <c r="AU28" s="3">
        <f>AU12-AU27</f>
        <v>20847411.910000026</v>
      </c>
      <c r="AV28" s="3">
        <f>AV12-AV27</f>
        <v>30573779.560000002</v>
      </c>
      <c r="AW28" s="16"/>
      <c r="AX28" s="3">
        <f>AX12-AX27</f>
        <v>57570912.860000014</v>
      </c>
      <c r="AY28" s="3">
        <f>AY12-AY27</f>
        <v>70186656.840000004</v>
      </c>
      <c r="AZ28" s="16"/>
      <c r="BA28" s="3">
        <f>BA12-BA27</f>
        <v>10729611.939999998</v>
      </c>
      <c r="BB28" s="3">
        <f>BB12-BB27</f>
        <v>16075298.520000003</v>
      </c>
      <c r="BC28" s="16"/>
      <c r="BD28" s="3">
        <f>BD12-BD27</f>
        <v>35763597.310000062</v>
      </c>
      <c r="BE28" s="3">
        <f>BE12-BE27</f>
        <v>54428153.940000013</v>
      </c>
      <c r="BF28" s="16"/>
      <c r="BG28" s="3">
        <f>BG12-BG27</f>
        <v>40341251</v>
      </c>
      <c r="BH28" s="3">
        <f>BH12-BH27</f>
        <v>6654700.4800000042</v>
      </c>
      <c r="BI28" s="16"/>
      <c r="BJ28" s="3">
        <f>BJ12-BJ27</f>
        <v>14180134.220000029</v>
      </c>
      <c r="BK28" s="3">
        <f>BK12-BK27</f>
        <v>27942359.530000001</v>
      </c>
      <c r="BL28" s="16"/>
      <c r="BM28" s="3">
        <f>BM12-BM27</f>
        <v>10922475.340000033</v>
      </c>
      <c r="BN28" s="3">
        <f>BN12-BN27</f>
        <v>71715463.330000013</v>
      </c>
      <c r="BO28" s="16"/>
      <c r="BP28" s="3">
        <f>BP12-BP27</f>
        <v>12735995</v>
      </c>
      <c r="BQ28" s="3">
        <f>BQ12-BQ27</f>
        <v>39497367.259999998</v>
      </c>
      <c r="BR28" s="16"/>
      <c r="BS28" s="3">
        <f>BS12-BS27</f>
        <v>-4275585.4399999976</v>
      </c>
      <c r="BT28" s="3">
        <f>BT12-BT27</f>
        <v>22526747.789999992</v>
      </c>
      <c r="BU28" s="16"/>
      <c r="BV28" s="3">
        <f>BV12-BV27</f>
        <v>-133623303.55999994</v>
      </c>
      <c r="BW28" s="3">
        <f>BW12-BW27</f>
        <v>22279436.040000021</v>
      </c>
      <c r="BX28" s="16"/>
      <c r="BY28" s="3">
        <f>BY12-BY27</f>
        <v>-150000000</v>
      </c>
      <c r="BZ28" s="3">
        <f>BZ12-BZ27</f>
        <v>112380469.7099998</v>
      </c>
      <c r="CA28" s="16"/>
      <c r="CB28" s="3">
        <f t="shared" ref="CB28:CC28" si="29">BY28+BV28+BS28+BP28+BM28+BJ28+BG28+BD28+BA28+AX28+AU28+AR28+AO28+AL28+AI28+AF28+AC28+Z28+W28+T28+Q28+N28+K28+H28+E28+B28</f>
        <v>473299356.47999996</v>
      </c>
      <c r="CC28" s="3">
        <f t="shared" si="29"/>
        <v>1574878764.8999994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7" t="s">
        <v>46</v>
      </c>
      <c r="B29" s="2"/>
      <c r="C29" s="2"/>
      <c r="D29" s="12" t="e">
        <f>SUM(C29/B29)</f>
        <v>#DIV/0!</v>
      </c>
      <c r="E29" s="2"/>
      <c r="F29" s="2"/>
      <c r="G29" s="12" t="e">
        <f>SUM(F29/E29)</f>
        <v>#DIV/0!</v>
      </c>
      <c r="H29" s="2"/>
      <c r="I29" s="2"/>
      <c r="J29" s="12" t="e">
        <f>SUM(I29/H29)</f>
        <v>#DIV/0!</v>
      </c>
      <c r="K29" s="2"/>
      <c r="L29" s="2"/>
      <c r="M29" s="12" t="e">
        <f>SUM(L29/K29)</f>
        <v>#DIV/0!</v>
      </c>
      <c r="N29" s="2"/>
      <c r="O29" s="2"/>
      <c r="P29" s="12" t="e">
        <f>SUM(O29/N29)</f>
        <v>#DIV/0!</v>
      </c>
      <c r="Q29" s="2"/>
      <c r="R29" s="2"/>
      <c r="S29" s="12" t="e">
        <f>SUM(R29/Q29)</f>
        <v>#DIV/0!</v>
      </c>
      <c r="T29" s="2"/>
      <c r="U29" s="2"/>
      <c r="V29" s="12" t="e">
        <f>SUM(U29/T29)</f>
        <v>#DIV/0!</v>
      </c>
      <c r="W29" s="2"/>
      <c r="X29" s="2"/>
      <c r="Y29" s="12" t="e">
        <f>SUM(X29/W29)</f>
        <v>#DIV/0!</v>
      </c>
      <c r="Z29" s="2"/>
      <c r="AA29" s="2"/>
      <c r="AB29" s="12" t="e">
        <f>SUM(AA29/Z29)</f>
        <v>#DIV/0!</v>
      </c>
      <c r="AC29" s="2"/>
      <c r="AD29" s="2"/>
      <c r="AE29" s="12" t="e">
        <f>SUM(AD29/AC29)</f>
        <v>#DIV/0!</v>
      </c>
      <c r="AF29" s="2"/>
      <c r="AG29" s="2"/>
      <c r="AH29" s="12" t="e">
        <f>SUM(AG29/AF29)</f>
        <v>#DIV/0!</v>
      </c>
      <c r="AI29" s="2"/>
      <c r="AJ29" s="2"/>
      <c r="AK29" s="11" t="e">
        <f>SUM(AJ29/AI29)</f>
        <v>#DIV/0!</v>
      </c>
      <c r="AL29" s="2"/>
      <c r="AM29" s="2"/>
      <c r="AN29" s="12" t="e">
        <f>SUM(AM29/AL29)</f>
        <v>#DIV/0!</v>
      </c>
      <c r="AO29" s="2"/>
      <c r="AP29" s="2"/>
      <c r="AQ29" s="12" t="e">
        <f>SUM(AP29/AO29)</f>
        <v>#DIV/0!</v>
      </c>
      <c r="AR29" s="2"/>
      <c r="AS29" s="2"/>
      <c r="AT29" s="12" t="e">
        <f>SUM(AS29/AR29)</f>
        <v>#DIV/0!</v>
      </c>
      <c r="AU29" s="2"/>
      <c r="AV29" s="2"/>
      <c r="AW29" s="12" t="e">
        <f>SUM(AV29/AU29)</f>
        <v>#DIV/0!</v>
      </c>
      <c r="AX29" s="2"/>
      <c r="AY29" s="2"/>
      <c r="AZ29" s="12" t="e">
        <f>SUM(AY29/AX29)</f>
        <v>#DIV/0!</v>
      </c>
      <c r="BA29" s="2"/>
      <c r="BB29" s="2"/>
      <c r="BC29" s="12" t="e">
        <f>SUM(BB29/BA29)</f>
        <v>#DIV/0!</v>
      </c>
      <c r="BD29" s="2"/>
      <c r="BE29" s="2"/>
      <c r="BF29" s="12" t="e">
        <f>SUM(BE29/BD29)</f>
        <v>#DIV/0!</v>
      </c>
      <c r="BG29" s="2"/>
      <c r="BH29" s="2"/>
      <c r="BI29" s="12" t="e">
        <f>SUM(BH29/BG29)</f>
        <v>#DIV/0!</v>
      </c>
      <c r="BJ29" s="2"/>
      <c r="BK29" s="2"/>
      <c r="BL29" s="12" t="e">
        <f>SUM(BK29/BJ29)</f>
        <v>#DIV/0!</v>
      </c>
      <c r="BM29" s="2"/>
      <c r="BN29" s="2"/>
      <c r="BO29" s="12" t="e">
        <f>SUM(BN29/BM29)</f>
        <v>#DIV/0!</v>
      </c>
      <c r="BP29" s="2"/>
      <c r="BQ29" s="2"/>
      <c r="BR29" s="12" t="e">
        <f>SUM(BQ29/BP29)</f>
        <v>#DIV/0!</v>
      </c>
      <c r="BS29" s="2"/>
      <c r="BT29" s="2"/>
      <c r="BU29" s="12" t="e">
        <f>SUM(BT29/BS29)</f>
        <v>#DIV/0!</v>
      </c>
      <c r="BV29" s="2"/>
      <c r="BW29" s="2"/>
      <c r="BX29" s="12" t="e">
        <f>SUM(BW29/BV29)</f>
        <v>#DIV/0!</v>
      </c>
      <c r="BY29" s="2"/>
      <c r="BZ29" s="2"/>
      <c r="CA29" s="12" t="e">
        <f>SUM(BZ29/BY29)</f>
        <v>#DIV/0!</v>
      </c>
      <c r="CB29" s="1">
        <f t="shared" ref="CB29:CC30" si="30">BY29+BV29+BS29+BP29+BM29+BJ29+BG29+BD29+BA29+AX29+AU29+AR29+AO29+AL29+AI29+AF29+AC29+Z29+W29+T29+Q29+N29+K29+H29+E29+B29</f>
        <v>0</v>
      </c>
      <c r="CC29" s="3">
        <f t="shared" si="30"/>
        <v>0</v>
      </c>
      <c r="CD29" s="19" t="e">
        <f>SUM(CC29/CB29)</f>
        <v>#DIV/0!</v>
      </c>
      <c r="CF29" s="23"/>
      <c r="CG29" s="23"/>
      <c r="CH29" s="23"/>
      <c r="CI29" s="23"/>
    </row>
    <row r="30" spans="1:87" ht="16.5" hidden="1" thickBot="1" x14ac:dyDescent="0.3">
      <c r="A30" s="7" t="s">
        <v>47</v>
      </c>
      <c r="B30" s="36"/>
      <c r="C30" s="24"/>
      <c r="D30" s="12" t="e">
        <f>SUM(C30/B30)</f>
        <v>#DIV/0!</v>
      </c>
      <c r="E30" s="24"/>
      <c r="F30" s="24"/>
      <c r="G30" s="12" t="e">
        <f>SUM(F30/E30)</f>
        <v>#DIV/0!</v>
      </c>
      <c r="H30" s="24"/>
      <c r="I30" s="24"/>
      <c r="J30" s="12" t="e">
        <f>SUM(I30/H30)</f>
        <v>#DIV/0!</v>
      </c>
      <c r="K30" s="24"/>
      <c r="L30" s="24"/>
      <c r="M30" s="12" t="e">
        <f>SUM(L30/K30)</f>
        <v>#DIV/0!</v>
      </c>
      <c r="N30" s="24"/>
      <c r="O30" s="24"/>
      <c r="P30" s="12" t="e">
        <f>SUM(O30/N30)</f>
        <v>#DIV/0!</v>
      </c>
      <c r="Q30" s="24"/>
      <c r="R30" s="24"/>
      <c r="S30" s="12" t="e">
        <f>SUM(R30/Q30)</f>
        <v>#DIV/0!</v>
      </c>
      <c r="T30" s="24"/>
      <c r="U30" s="24"/>
      <c r="V30" s="12" t="e">
        <f>SUM(U30/T30)</f>
        <v>#DIV/0!</v>
      </c>
      <c r="W30" s="24"/>
      <c r="X30" s="24"/>
      <c r="Y30" s="12" t="e">
        <f>SUM(X30/W30)</f>
        <v>#DIV/0!</v>
      </c>
      <c r="Z30" s="24"/>
      <c r="AA30" s="24"/>
      <c r="AB30" s="12" t="e">
        <f>SUM(AA30/Z30)</f>
        <v>#DIV/0!</v>
      </c>
      <c r="AC30" s="24"/>
      <c r="AD30" s="24"/>
      <c r="AE30" s="12" t="e">
        <f>SUM(AD30/AC30)</f>
        <v>#DIV/0!</v>
      </c>
      <c r="AF30" s="37"/>
      <c r="AG30" s="37"/>
      <c r="AH30" s="12" t="e">
        <f>SUM(AG30/AF30)</f>
        <v>#DIV/0!</v>
      </c>
      <c r="AI30" s="24"/>
      <c r="AJ30" s="24"/>
      <c r="AK30" s="11" t="e">
        <f>SUM(AJ30/AI30)</f>
        <v>#DIV/0!</v>
      </c>
      <c r="AL30" s="24"/>
      <c r="AM30" s="24"/>
      <c r="AN30" s="12" t="e">
        <f>SUM(AM30/AL30)</f>
        <v>#DIV/0!</v>
      </c>
      <c r="AO30" s="24"/>
      <c r="AP30" s="24"/>
      <c r="AQ30" s="12" t="e">
        <f>SUM(AP30/AO30)</f>
        <v>#DIV/0!</v>
      </c>
      <c r="AR30" s="24"/>
      <c r="AS30" s="24"/>
      <c r="AT30" s="12" t="e">
        <f>SUM(AS30/AR30)</f>
        <v>#DIV/0!</v>
      </c>
      <c r="AU30" s="24"/>
      <c r="AV30" s="24"/>
      <c r="AW30" s="12" t="e">
        <f>SUM(AV30/AU30)</f>
        <v>#DIV/0!</v>
      </c>
      <c r="AX30" s="24"/>
      <c r="AY30" s="24"/>
      <c r="AZ30" s="12" t="e">
        <f>SUM(AY30/AX30)</f>
        <v>#DIV/0!</v>
      </c>
      <c r="BA30" s="24"/>
      <c r="BB30" s="24"/>
      <c r="BC30" s="12" t="e">
        <f>SUM(BB30/BA30)</f>
        <v>#DIV/0!</v>
      </c>
      <c r="BD30" s="24"/>
      <c r="BE30" s="24"/>
      <c r="BF30" s="12" t="e">
        <f>SUM(BE30/BD30)</f>
        <v>#DIV/0!</v>
      </c>
      <c r="BG30" s="24"/>
      <c r="BH30" s="24"/>
      <c r="BI30" s="12" t="e">
        <f>SUM(BH30/BG30)</f>
        <v>#DIV/0!</v>
      </c>
      <c r="BJ30" s="24"/>
      <c r="BK30" s="24"/>
      <c r="BL30" s="12" t="e">
        <f>SUM(BK30/BJ30)</f>
        <v>#DIV/0!</v>
      </c>
      <c r="BM30" s="24"/>
      <c r="BN30" s="24"/>
      <c r="BO30" s="12" t="e">
        <f>SUM(BN30/BM30)</f>
        <v>#DIV/0!</v>
      </c>
      <c r="BP30" s="24"/>
      <c r="BQ30" s="24"/>
      <c r="BR30" s="12" t="e">
        <f>SUM(BQ30/BP30)</f>
        <v>#DIV/0!</v>
      </c>
      <c r="BS30" s="24"/>
      <c r="BT30" s="24"/>
      <c r="BU30" s="12" t="e">
        <f>SUM(BT30/BS30)</f>
        <v>#DIV/0!</v>
      </c>
      <c r="BV30" s="24"/>
      <c r="BW30" s="24"/>
      <c r="BX30" s="12" t="e">
        <f>SUM(BW30/BV30)</f>
        <v>#DIV/0!</v>
      </c>
      <c r="BY30" s="24"/>
      <c r="BZ30" s="24"/>
      <c r="CA30" s="12" t="e">
        <f>SUM(BZ30/BY30)</f>
        <v>#DIV/0!</v>
      </c>
      <c r="CB30" s="3">
        <f t="shared" si="30"/>
        <v>0</v>
      </c>
      <c r="CC30" s="3">
        <f t="shared" si="30"/>
        <v>0</v>
      </c>
      <c r="CD30" s="19" t="e">
        <f>SUM(CC30/CB30)</f>
        <v>#DIV/0!</v>
      </c>
      <c r="CF30" s="27"/>
      <c r="CG30" s="27"/>
      <c r="CH30" s="23"/>
      <c r="CI30" s="23"/>
    </row>
    <row r="31" spans="1:87" ht="32.25" hidden="1" thickBot="1" x14ac:dyDescent="0.3">
      <c r="A31" s="7" t="s">
        <v>48</v>
      </c>
      <c r="B31" s="36" t="e">
        <f>(B30+B29)/B26*100</f>
        <v>#DIV/0!</v>
      </c>
      <c r="C31" s="24" t="e">
        <f>(C30+C29)/C26*100</f>
        <v>#DIV/0!</v>
      </c>
      <c r="D31" s="12"/>
      <c r="E31" s="24" t="e">
        <f>(E30+E29)/E26*100</f>
        <v>#DIV/0!</v>
      </c>
      <c r="F31" s="24" t="e">
        <f>(F30+F29)/F26*100</f>
        <v>#DIV/0!</v>
      </c>
      <c r="G31" s="12"/>
      <c r="H31" s="24" t="e">
        <f>(H30+H29)/H26*100</f>
        <v>#DIV/0!</v>
      </c>
      <c r="I31" s="24" t="e">
        <f>(I30+I29)/I26*100</f>
        <v>#DIV/0!</v>
      </c>
      <c r="J31" s="12"/>
      <c r="K31" s="24" t="e">
        <f>(K30+K29)/K26*100</f>
        <v>#DIV/0!</v>
      </c>
      <c r="L31" s="24" t="e">
        <f>(L30+L29)/L26*100</f>
        <v>#DIV/0!</v>
      </c>
      <c r="M31" s="12"/>
      <c r="N31" s="24" t="e">
        <f>(N30+N29)/N26*100</f>
        <v>#DIV/0!</v>
      </c>
      <c r="O31" s="24" t="e">
        <f>(O30+O29)/O26*100</f>
        <v>#DIV/0!</v>
      </c>
      <c r="P31" s="12"/>
      <c r="Q31" s="24" t="e">
        <f>(Q30+Q29)/Q26*100</f>
        <v>#DIV/0!</v>
      </c>
      <c r="R31" s="24" t="e">
        <f>(R30+R29)/R26*100</f>
        <v>#DIV/0!</v>
      </c>
      <c r="S31" s="12"/>
      <c r="T31" s="24" t="e">
        <f>(T30+T29)/T26*100</f>
        <v>#DIV/0!</v>
      </c>
      <c r="U31" s="24" t="e">
        <f>(U30+U29)/U26*100</f>
        <v>#DIV/0!</v>
      </c>
      <c r="V31" s="12"/>
      <c r="W31" s="24">
        <f>(W30+W29)/W26*100</f>
        <v>0</v>
      </c>
      <c r="X31" s="24" t="e">
        <f>(X30+X29)/X26*100</f>
        <v>#DIV/0!</v>
      </c>
      <c r="Y31" s="12"/>
      <c r="Z31" s="24" t="e">
        <f>(Z30+Z29)/Z26*100</f>
        <v>#DIV/0!</v>
      </c>
      <c r="AA31" s="24" t="e">
        <f>(AA30+AA29)/AA26*100</f>
        <v>#DIV/0!</v>
      </c>
      <c r="AB31" s="12"/>
      <c r="AC31" s="24" t="e">
        <f>(AC30+AC29)/AC26*100</f>
        <v>#DIV/0!</v>
      </c>
      <c r="AD31" s="24" t="e">
        <f>(AD30+AD29)/AD26*100</f>
        <v>#DIV/0!</v>
      </c>
      <c r="AE31" s="12"/>
      <c r="AF31" s="24" t="e">
        <f>(AF30+AF29)/AF26*100</f>
        <v>#DIV/0!</v>
      </c>
      <c r="AG31" s="24" t="e">
        <f>(AG30+AG29)/AG26*100</f>
        <v>#DIV/0!</v>
      </c>
      <c r="AH31" s="12"/>
      <c r="AI31" s="24" t="e">
        <f>(AI30+AI29)/AI26*100</f>
        <v>#DIV/0!</v>
      </c>
      <c r="AJ31" s="24" t="e">
        <f>(AJ30+AJ29)/AJ26*100</f>
        <v>#DIV/0!</v>
      </c>
      <c r="AK31" s="11"/>
      <c r="AL31" s="24" t="e">
        <f>(AL30+AL29)/AL26*100</f>
        <v>#DIV/0!</v>
      </c>
      <c r="AM31" s="24" t="e">
        <f>(AM30+AM29)/AM26*100</f>
        <v>#DIV/0!</v>
      </c>
      <c r="AN31" s="12"/>
      <c r="AO31" s="24" t="e">
        <f>(AO30+AO29)/AO26*100</f>
        <v>#DIV/0!</v>
      </c>
      <c r="AP31" s="24" t="e">
        <f>(AP30+AP29)/AP26*100</f>
        <v>#DIV/0!</v>
      </c>
      <c r="AQ31" s="12"/>
      <c r="AR31" s="24" t="e">
        <f>(AR30+AR29)/AR26*100</f>
        <v>#DIV/0!</v>
      </c>
      <c r="AS31" s="24" t="e">
        <f>(AS30+AS29)/AS26*100</f>
        <v>#DIV/0!</v>
      </c>
      <c r="AT31" s="12"/>
      <c r="AU31" s="24" t="e">
        <f>(AU30+AU29)/AU26*100</f>
        <v>#DIV/0!</v>
      </c>
      <c r="AV31" s="24" t="e">
        <f>(AV30+AV29)/AV26*100</f>
        <v>#DIV/0!</v>
      </c>
      <c r="AW31" s="12"/>
      <c r="AX31" s="24" t="e">
        <f>(AX30+AX29)/AX26*100</f>
        <v>#DIV/0!</v>
      </c>
      <c r="AY31" s="24" t="e">
        <f>(AY30+AY29)/AY26*100</f>
        <v>#DIV/0!</v>
      </c>
      <c r="AZ31" s="12"/>
      <c r="BA31" s="24" t="e">
        <f>(BA30+BA29)/BA26*100</f>
        <v>#DIV/0!</v>
      </c>
      <c r="BB31" s="24" t="e">
        <f>(BB30+BB29)/BB26*100</f>
        <v>#DIV/0!</v>
      </c>
      <c r="BC31" s="12"/>
      <c r="BD31" s="24" t="e">
        <f>(BD30+BD29)/BD26*100</f>
        <v>#DIV/0!</v>
      </c>
      <c r="BE31" s="24" t="e">
        <f>(BE30+BE29)/BE26*100</f>
        <v>#DIV/0!</v>
      </c>
      <c r="BF31" s="12" t="e">
        <f>SUM(BE31/BD31)</f>
        <v>#DIV/0!</v>
      </c>
      <c r="BG31" s="24" t="e">
        <f>(BG30+BG29)/BG26*100</f>
        <v>#DIV/0!</v>
      </c>
      <c r="BH31" s="24" t="e">
        <f>(BH30+BH29)/BH26*100</f>
        <v>#DIV/0!</v>
      </c>
      <c r="BI31" s="12"/>
      <c r="BJ31" s="24" t="e">
        <f>(BJ30+BJ29)/BJ26*100</f>
        <v>#DIV/0!</v>
      </c>
      <c r="BK31" s="24" t="e">
        <f>(BK30+BK29)/BK26*100</f>
        <v>#DIV/0!</v>
      </c>
      <c r="BL31" s="12"/>
      <c r="BM31" s="24">
        <f>(BM30+BM29)/BM26*100</f>
        <v>0</v>
      </c>
      <c r="BN31" s="24" t="e">
        <f>(BN30+BN29)/BN26*100</f>
        <v>#DIV/0!</v>
      </c>
      <c r="BO31" s="12"/>
      <c r="BP31" s="24" t="e">
        <f>(BP30+BP29)/BP26*100</f>
        <v>#DIV/0!</v>
      </c>
      <c r="BQ31" s="24" t="e">
        <f>(BQ30+BQ29)/BQ26*100</f>
        <v>#DIV/0!</v>
      </c>
      <c r="BR31" s="12"/>
      <c r="BS31" s="37" t="e">
        <f>(BS30+BS29)/BS26*100</f>
        <v>#DIV/0!</v>
      </c>
      <c r="BT31" s="37" t="e">
        <f>(BT30+BT29)/BT26*100</f>
        <v>#DIV/0!</v>
      </c>
      <c r="BU31" s="12"/>
      <c r="BV31" s="24">
        <f>(BV30+BV29)/BV26*100</f>
        <v>0</v>
      </c>
      <c r="BW31" s="24" t="e">
        <f>(BW30+BW29)/BW26*100</f>
        <v>#DIV/0!</v>
      </c>
      <c r="BX31" s="12"/>
      <c r="BY31" s="24" t="e">
        <f>(BY30+BY29)/BY26*100</f>
        <v>#DIV/0!</v>
      </c>
      <c r="BZ31" s="24" t="e">
        <f>(BZ30+BZ29)/BZ26*100</f>
        <v>#DIV/0!</v>
      </c>
      <c r="CA31" s="12"/>
      <c r="CB31" s="3">
        <f>(CB30+CB29)/CB26*100</f>
        <v>0</v>
      </c>
      <c r="CC31" s="3" t="e">
        <f>(CC30+CC29)/CC26*100</f>
        <v>#DIV/0!</v>
      </c>
      <c r="CD31" s="19"/>
      <c r="CF31" s="27"/>
      <c r="CG31" s="27"/>
      <c r="CH31" s="23"/>
      <c r="CI31" s="23"/>
    </row>
    <row r="32" spans="1:87" ht="15.75" hidden="1" x14ac:dyDescent="0.25">
      <c r="A32" s="8"/>
      <c r="B32" s="2"/>
      <c r="C32" s="2"/>
      <c r="D32" s="12"/>
      <c r="E32" s="2"/>
      <c r="F32" s="2"/>
      <c r="G32" s="12"/>
      <c r="H32" s="2"/>
      <c r="I32" s="2"/>
      <c r="J32" s="12"/>
      <c r="K32" s="2"/>
      <c r="L32" s="2"/>
      <c r="M32" s="12"/>
      <c r="N32" s="2"/>
      <c r="O32" s="2"/>
      <c r="P32" s="12"/>
      <c r="Q32" s="9"/>
      <c r="R32" s="2"/>
      <c r="S32" s="12"/>
      <c r="T32" s="2"/>
      <c r="U32" s="10"/>
      <c r="V32" s="12"/>
      <c r="W32" s="2"/>
      <c r="X32" s="2"/>
      <c r="Y32" s="2"/>
      <c r="Z32" s="2"/>
      <c r="AA32" s="2"/>
      <c r="AB32" s="12"/>
      <c r="AC32" s="2"/>
      <c r="AD32" s="2"/>
      <c r="AE32" s="12"/>
      <c r="AF32" s="2"/>
      <c r="AG32" s="2"/>
      <c r="AH32" s="12"/>
      <c r="AI32" s="2"/>
      <c r="AJ32" s="2"/>
      <c r="AK32" s="11"/>
      <c r="AL32" s="2"/>
      <c r="AM32" s="2"/>
      <c r="AN32" s="12"/>
      <c r="AO32" s="2"/>
      <c r="AP32" s="2"/>
      <c r="AQ32" s="12"/>
      <c r="AR32" s="2"/>
      <c r="AS32" s="2"/>
      <c r="AT32" s="12"/>
      <c r="AU32" s="2"/>
      <c r="AV32" s="2"/>
      <c r="AW32" s="12"/>
      <c r="AX32" s="2"/>
      <c r="AY32" s="2"/>
      <c r="AZ32" s="12"/>
      <c r="BA32" s="2"/>
      <c r="BB32" s="2"/>
      <c r="BC32" s="12"/>
      <c r="BD32" s="2"/>
      <c r="BE32" s="2"/>
      <c r="BF32" s="12"/>
      <c r="BG32" s="2"/>
      <c r="BH32" s="2"/>
      <c r="BI32" s="12"/>
      <c r="BJ32" s="2"/>
      <c r="BK32" s="2"/>
      <c r="BL32" s="12"/>
      <c r="BM32" s="2"/>
      <c r="BN32" s="2"/>
      <c r="BO32" s="12"/>
      <c r="BP32" s="2"/>
      <c r="BQ32" s="2"/>
      <c r="BR32" s="12"/>
      <c r="BS32" s="2"/>
      <c r="BT32" s="2"/>
      <c r="BU32" s="12"/>
      <c r="BV32" s="2"/>
      <c r="BW32" s="2"/>
      <c r="BX32" s="12"/>
      <c r="BY32" s="2"/>
      <c r="BZ32" s="2"/>
      <c r="CA32" s="12"/>
      <c r="CB32" s="2"/>
      <c r="CC32" s="3"/>
      <c r="CD32" s="19"/>
      <c r="CF32" s="23"/>
      <c r="CG32" s="23"/>
      <c r="CH32" s="23"/>
      <c r="CI32" s="23"/>
    </row>
    <row r="33" spans="2:87" x14ac:dyDescent="0.2">
      <c r="R33" s="33"/>
      <c r="S33" s="38"/>
      <c r="T33" s="33"/>
      <c r="AY33" s="33"/>
      <c r="AZ33" s="15"/>
      <c r="BE33" s="33"/>
      <c r="BF33" s="15"/>
      <c r="BG33" s="33"/>
      <c r="CF33" s="23"/>
      <c r="CG33" s="23"/>
      <c r="CH33" s="23"/>
      <c r="CI33" s="23"/>
    </row>
    <row r="34" spans="2:87" x14ac:dyDescent="0.2">
      <c r="B34" s="40"/>
      <c r="C34" s="40"/>
      <c r="E34" s="40"/>
      <c r="F34" s="40"/>
      <c r="H34" s="40"/>
      <c r="I34" s="40"/>
      <c r="K34" s="40"/>
      <c r="L34" s="40"/>
      <c r="N34" s="40"/>
      <c r="O34" s="40"/>
      <c r="Q34" s="40"/>
      <c r="R34" s="40"/>
      <c r="T34" s="40"/>
      <c r="U34" s="40"/>
      <c r="W34" s="40"/>
      <c r="X34" s="40"/>
      <c r="Z34" s="40"/>
      <c r="AA34" s="40"/>
      <c r="AC34" s="40"/>
      <c r="AD34" s="40"/>
      <c r="AF34" s="40"/>
      <c r="AG34" s="40"/>
      <c r="AI34" s="40"/>
      <c r="AJ34" s="40"/>
      <c r="AL34" s="40"/>
      <c r="AM34" s="40"/>
      <c r="AO34" s="40"/>
      <c r="AP34" s="40"/>
      <c r="AR34" s="40"/>
      <c r="AS34" s="40"/>
      <c r="AU34" s="40"/>
      <c r="AV34" s="40"/>
      <c r="AX34" s="40"/>
      <c r="AY34" s="40"/>
      <c r="AZ34" s="33"/>
      <c r="BA34" s="40"/>
      <c r="BB34" s="40"/>
      <c r="BD34" s="40"/>
      <c r="BE34" s="41"/>
      <c r="BF34" s="15"/>
      <c r="BG34" s="41"/>
      <c r="BH34" s="40"/>
      <c r="BJ34" s="40"/>
      <c r="BK34" s="40"/>
      <c r="BM34" s="40"/>
      <c r="BN34" s="40"/>
      <c r="BP34" s="40"/>
      <c r="BQ34" s="40"/>
      <c r="BS34" s="40"/>
      <c r="BT34" s="40"/>
      <c r="BV34" s="40"/>
      <c r="BW34" s="40"/>
      <c r="BY34" s="40"/>
      <c r="BZ34" s="40"/>
      <c r="CB34" s="40"/>
      <c r="CC34" s="40"/>
      <c r="CF34" s="23"/>
      <c r="CG34" s="23"/>
      <c r="CH34" s="23"/>
      <c r="CI34" s="23"/>
    </row>
    <row r="35" spans="2:87" x14ac:dyDescent="0.2">
      <c r="BE35" s="33"/>
      <c r="BF35" s="15"/>
      <c r="BG35" s="33"/>
      <c r="CF35" s="23"/>
      <c r="CG35" s="23"/>
      <c r="CH35" s="23"/>
      <c r="CI35" s="23"/>
    </row>
    <row r="36" spans="2:87" x14ac:dyDescent="0.2">
      <c r="BD36" s="40"/>
      <c r="BE36" s="41"/>
      <c r="BF36" s="15"/>
      <c r="BG36" s="33"/>
    </row>
    <row r="37" spans="2:87" x14ac:dyDescent="0.2">
      <c r="BE37" s="33"/>
      <c r="BF37" s="33"/>
      <c r="BG37" s="33"/>
    </row>
    <row r="38" spans="2:87" x14ac:dyDescent="0.2">
      <c r="BE38" s="33"/>
      <c r="BF38" s="33"/>
      <c r="BG38" s="33"/>
    </row>
  </sheetData>
  <mergeCells count="110"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T6" activePane="bottomRight" state="frozen"/>
      <selection pane="topRight" activeCell="B1" sqref="B1"/>
      <selection pane="bottomLeft" activeCell="A5" sqref="A5"/>
      <selection pane="bottomRight" activeCell="A9" sqref="A9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8.71093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39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 x14ac:dyDescent="0.3">
      <c r="A2" s="20"/>
      <c r="B2" s="52" t="s">
        <v>72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 t="s">
        <v>0</v>
      </c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</row>
    <row r="3" spans="1:87" ht="15.75" x14ac:dyDescent="0.25">
      <c r="A3" s="53"/>
      <c r="B3" s="48" t="s">
        <v>1</v>
      </c>
      <c r="C3" s="49"/>
      <c r="D3" s="49"/>
      <c r="E3" s="48" t="s">
        <v>2</v>
      </c>
      <c r="F3" s="49"/>
      <c r="G3" s="49"/>
      <c r="H3" s="48" t="s">
        <v>3</v>
      </c>
      <c r="I3" s="49"/>
      <c r="J3" s="49"/>
      <c r="K3" s="48" t="s">
        <v>4</v>
      </c>
      <c r="L3" s="49"/>
      <c r="M3" s="49"/>
      <c r="N3" s="48" t="s">
        <v>5</v>
      </c>
      <c r="O3" s="49"/>
      <c r="P3" s="49"/>
      <c r="Q3" s="48" t="s">
        <v>6</v>
      </c>
      <c r="R3" s="49"/>
      <c r="S3" s="49"/>
      <c r="T3" s="48" t="s">
        <v>7</v>
      </c>
      <c r="U3" s="49"/>
      <c r="V3" s="49"/>
      <c r="W3" s="48" t="s">
        <v>8</v>
      </c>
      <c r="X3" s="49"/>
      <c r="Y3" s="49"/>
      <c r="Z3" s="48" t="s">
        <v>49</v>
      </c>
      <c r="AA3" s="49"/>
      <c r="AB3" s="49"/>
      <c r="AC3" s="48" t="s">
        <v>9</v>
      </c>
      <c r="AD3" s="49"/>
      <c r="AE3" s="49"/>
      <c r="AF3" s="48" t="s">
        <v>10</v>
      </c>
      <c r="AG3" s="49"/>
      <c r="AH3" s="49"/>
      <c r="AI3" s="48" t="s">
        <v>51</v>
      </c>
      <c r="AJ3" s="49"/>
      <c r="AK3" s="49"/>
      <c r="AL3" s="48" t="s">
        <v>11</v>
      </c>
      <c r="AM3" s="49"/>
      <c r="AN3" s="49"/>
      <c r="AO3" s="48" t="s">
        <v>12</v>
      </c>
      <c r="AP3" s="49"/>
      <c r="AQ3" s="49"/>
      <c r="AR3" s="48" t="s">
        <v>13</v>
      </c>
      <c r="AS3" s="49"/>
      <c r="AT3" s="49"/>
      <c r="AU3" s="48" t="s">
        <v>14</v>
      </c>
      <c r="AV3" s="49"/>
      <c r="AW3" s="49"/>
      <c r="AX3" s="48" t="s">
        <v>15</v>
      </c>
      <c r="AY3" s="49"/>
      <c r="AZ3" s="49"/>
      <c r="BA3" s="48" t="s">
        <v>16</v>
      </c>
      <c r="BB3" s="49"/>
      <c r="BC3" s="49"/>
      <c r="BD3" s="48" t="s">
        <v>17</v>
      </c>
      <c r="BE3" s="49"/>
      <c r="BF3" s="49"/>
      <c r="BG3" s="48" t="s">
        <v>18</v>
      </c>
      <c r="BH3" s="49"/>
      <c r="BI3" s="49"/>
      <c r="BJ3" s="48" t="s">
        <v>19</v>
      </c>
      <c r="BK3" s="49"/>
      <c r="BL3" s="49"/>
      <c r="BM3" s="48" t="s">
        <v>20</v>
      </c>
      <c r="BN3" s="49"/>
      <c r="BO3" s="49"/>
      <c r="BP3" s="48" t="s">
        <v>21</v>
      </c>
      <c r="BQ3" s="49"/>
      <c r="BR3" s="49"/>
      <c r="BS3" s="48" t="s">
        <v>22</v>
      </c>
      <c r="BT3" s="49"/>
      <c r="BU3" s="49"/>
      <c r="BV3" s="48" t="s">
        <v>23</v>
      </c>
      <c r="BW3" s="49"/>
      <c r="BX3" s="49"/>
      <c r="BY3" s="48" t="s">
        <v>24</v>
      </c>
      <c r="BZ3" s="49"/>
      <c r="CA3" s="49"/>
      <c r="CB3" s="48" t="s">
        <v>25</v>
      </c>
      <c r="CC3" s="49"/>
      <c r="CD3" s="49"/>
    </row>
    <row r="4" spans="1:87" ht="13.15" customHeight="1" x14ac:dyDescent="0.2">
      <c r="A4" s="49"/>
      <c r="B4" s="48" t="s">
        <v>26</v>
      </c>
      <c r="C4" s="48" t="s">
        <v>56</v>
      </c>
      <c r="D4" s="50" t="s">
        <v>27</v>
      </c>
      <c r="E4" s="48" t="s">
        <v>26</v>
      </c>
      <c r="F4" s="48" t="s">
        <v>56</v>
      </c>
      <c r="G4" s="50" t="s">
        <v>27</v>
      </c>
      <c r="H4" s="48" t="s">
        <v>26</v>
      </c>
      <c r="I4" s="48" t="s">
        <v>56</v>
      </c>
      <c r="J4" s="50" t="s">
        <v>27</v>
      </c>
      <c r="K4" s="48" t="s">
        <v>26</v>
      </c>
      <c r="L4" s="48" t="s">
        <v>56</v>
      </c>
      <c r="M4" s="50" t="s">
        <v>27</v>
      </c>
      <c r="N4" s="48" t="s">
        <v>26</v>
      </c>
      <c r="O4" s="48" t="s">
        <v>56</v>
      </c>
      <c r="P4" s="50" t="s">
        <v>27</v>
      </c>
      <c r="Q4" s="48" t="s">
        <v>26</v>
      </c>
      <c r="R4" s="48" t="s">
        <v>56</v>
      </c>
      <c r="S4" s="50" t="s">
        <v>27</v>
      </c>
      <c r="T4" s="48" t="s">
        <v>26</v>
      </c>
      <c r="U4" s="48" t="s">
        <v>56</v>
      </c>
      <c r="V4" s="50" t="s">
        <v>27</v>
      </c>
      <c r="W4" s="48" t="s">
        <v>26</v>
      </c>
      <c r="X4" s="48" t="s">
        <v>56</v>
      </c>
      <c r="Y4" s="50" t="s">
        <v>27</v>
      </c>
      <c r="Z4" s="48" t="s">
        <v>26</v>
      </c>
      <c r="AA4" s="48" t="s">
        <v>56</v>
      </c>
      <c r="AB4" s="50" t="s">
        <v>27</v>
      </c>
      <c r="AC4" s="48" t="s">
        <v>26</v>
      </c>
      <c r="AD4" s="48" t="s">
        <v>56</v>
      </c>
      <c r="AE4" s="50" t="s">
        <v>27</v>
      </c>
      <c r="AF4" s="48" t="s">
        <v>26</v>
      </c>
      <c r="AG4" s="48" t="s">
        <v>56</v>
      </c>
      <c r="AH4" s="50" t="s">
        <v>27</v>
      </c>
      <c r="AI4" s="48" t="s">
        <v>26</v>
      </c>
      <c r="AJ4" s="48" t="s">
        <v>56</v>
      </c>
      <c r="AK4" s="50" t="s">
        <v>27</v>
      </c>
      <c r="AL4" s="48" t="s">
        <v>26</v>
      </c>
      <c r="AM4" s="48" t="s">
        <v>56</v>
      </c>
      <c r="AN4" s="50" t="s">
        <v>27</v>
      </c>
      <c r="AO4" s="48" t="s">
        <v>26</v>
      </c>
      <c r="AP4" s="48" t="s">
        <v>56</v>
      </c>
      <c r="AQ4" s="50" t="s">
        <v>27</v>
      </c>
      <c r="AR4" s="48" t="s">
        <v>26</v>
      </c>
      <c r="AS4" s="48" t="s">
        <v>56</v>
      </c>
      <c r="AT4" s="50" t="s">
        <v>27</v>
      </c>
      <c r="AU4" s="48" t="s">
        <v>26</v>
      </c>
      <c r="AV4" s="48" t="s">
        <v>56</v>
      </c>
      <c r="AW4" s="50" t="s">
        <v>27</v>
      </c>
      <c r="AX4" s="48" t="s">
        <v>26</v>
      </c>
      <c r="AY4" s="48" t="s">
        <v>56</v>
      </c>
      <c r="AZ4" s="50" t="s">
        <v>27</v>
      </c>
      <c r="BA4" s="48" t="s">
        <v>26</v>
      </c>
      <c r="BB4" s="48" t="s">
        <v>56</v>
      </c>
      <c r="BC4" s="50" t="s">
        <v>27</v>
      </c>
      <c r="BD4" s="48" t="s">
        <v>26</v>
      </c>
      <c r="BE4" s="48" t="s">
        <v>56</v>
      </c>
      <c r="BF4" s="50" t="s">
        <v>27</v>
      </c>
      <c r="BG4" s="48" t="s">
        <v>26</v>
      </c>
      <c r="BH4" s="48" t="s">
        <v>56</v>
      </c>
      <c r="BI4" s="50" t="s">
        <v>27</v>
      </c>
      <c r="BJ4" s="48" t="s">
        <v>26</v>
      </c>
      <c r="BK4" s="48" t="s">
        <v>56</v>
      </c>
      <c r="BL4" s="50" t="s">
        <v>27</v>
      </c>
      <c r="BM4" s="48" t="s">
        <v>26</v>
      </c>
      <c r="BN4" s="48" t="s">
        <v>56</v>
      </c>
      <c r="BO4" s="50" t="s">
        <v>27</v>
      </c>
      <c r="BP4" s="48" t="s">
        <v>26</v>
      </c>
      <c r="BQ4" s="48" t="s">
        <v>56</v>
      </c>
      <c r="BR4" s="50" t="s">
        <v>27</v>
      </c>
      <c r="BS4" s="48" t="s">
        <v>26</v>
      </c>
      <c r="BT4" s="48" t="s">
        <v>56</v>
      </c>
      <c r="BU4" s="50" t="s">
        <v>27</v>
      </c>
      <c r="BV4" s="48" t="s">
        <v>26</v>
      </c>
      <c r="BW4" s="48" t="s">
        <v>56</v>
      </c>
      <c r="BX4" s="50" t="s">
        <v>27</v>
      </c>
      <c r="BY4" s="48" t="s">
        <v>26</v>
      </c>
      <c r="BZ4" s="48" t="s">
        <v>56</v>
      </c>
      <c r="CA4" s="50" t="s">
        <v>27</v>
      </c>
      <c r="CB4" s="48" t="s">
        <v>26</v>
      </c>
      <c r="CC4" s="48" t="s">
        <v>56</v>
      </c>
      <c r="CD4" s="50" t="s">
        <v>27</v>
      </c>
    </row>
    <row r="5" spans="1:87" ht="18" customHeight="1" x14ac:dyDescent="0.2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51"/>
      <c r="CF5" s="23"/>
      <c r="CG5" s="23"/>
      <c r="CH5" s="23"/>
      <c r="CI5" s="23"/>
    </row>
    <row r="6" spans="1:87" ht="15.75" x14ac:dyDescent="0.2">
      <c r="A6" s="5" t="s">
        <v>28</v>
      </c>
      <c r="B6" s="24">
        <v>381684756.10000002</v>
      </c>
      <c r="C6" s="24">
        <v>56564891.109999999</v>
      </c>
      <c r="D6" s="25">
        <f>IF(B6&gt;0,C6/B6,0)</f>
        <v>0.14819793089976116</v>
      </c>
      <c r="E6" s="26">
        <v>57622739</v>
      </c>
      <c r="F6" s="26">
        <v>12211682.779999999</v>
      </c>
      <c r="G6" s="25">
        <f t="shared" ref="G6:G27" si="0">IF(E6&gt;0,F6/E6,0)</f>
        <v>0.21192471916338443</v>
      </c>
      <c r="H6" s="26">
        <v>1224817701.29</v>
      </c>
      <c r="I6" s="26">
        <v>260094708.02000001</v>
      </c>
      <c r="J6" s="25">
        <f t="shared" ref="J6:J27" si="1">IF(H6&gt;0,I6/H6,0)</f>
        <v>0.21235381211919424</v>
      </c>
      <c r="K6" s="26">
        <v>524176200</v>
      </c>
      <c r="L6" s="26">
        <v>117402372.53</v>
      </c>
      <c r="M6" s="25">
        <f t="shared" ref="M6:M27" si="2">IF(K6&gt;0,L6/K6,0)</f>
        <v>0.22397501551959056</v>
      </c>
      <c r="N6" s="26">
        <v>149919122</v>
      </c>
      <c r="O6" s="26">
        <v>26626109.960000001</v>
      </c>
      <c r="P6" s="25">
        <f t="shared" ref="P6:P27" si="3">IF(N6&gt;0,O6/N6,0)</f>
        <v>0.17760316098969683</v>
      </c>
      <c r="Q6" s="26">
        <v>108166357</v>
      </c>
      <c r="R6" s="26">
        <v>21652963.48</v>
      </c>
      <c r="S6" s="25">
        <f t="shared" ref="S6:S27" si="4">IF(Q6&gt;0,R6/Q6,0)</f>
        <v>0.20018205364908426</v>
      </c>
      <c r="T6" s="26">
        <v>673411431.10000002</v>
      </c>
      <c r="U6" s="26">
        <v>144172843.78</v>
      </c>
      <c r="V6" s="25">
        <f t="shared" ref="V6:V27" si="5">IF(T6&gt;0,U6/T6,0)</f>
        <v>0.21409325283429986</v>
      </c>
      <c r="W6" s="26">
        <v>85645826</v>
      </c>
      <c r="X6" s="26">
        <v>17164167.949999999</v>
      </c>
      <c r="Y6" s="25">
        <f t="shared" ref="Y6:Y27" si="6">IF(W6&gt;0,X6/W6,0)</f>
        <v>0.20040869183747495</v>
      </c>
      <c r="Z6" s="26">
        <v>431968460.60000002</v>
      </c>
      <c r="AA6" s="26">
        <v>91677642.599999994</v>
      </c>
      <c r="AB6" s="25">
        <f t="shared" ref="AB6:AB27" si="7">IF(Z6&gt;0,AA6/Z6,0)</f>
        <v>0.21223225990309716</v>
      </c>
      <c r="AC6" s="26">
        <v>419041723</v>
      </c>
      <c r="AD6" s="26">
        <v>87589710.120000005</v>
      </c>
      <c r="AE6" s="25">
        <f t="shared" ref="AE6:AE27" si="8">IF(AC6&gt;0,AD6/AC6,0)</f>
        <v>0.20902384013918349</v>
      </c>
      <c r="AF6" s="26">
        <v>66852305</v>
      </c>
      <c r="AG6" s="26">
        <v>15846425.18</v>
      </c>
      <c r="AH6" s="25">
        <f t="shared" ref="AH6:AH27" si="9">IF(AF6&gt;0,AG6/AF6,0)</f>
        <v>0.23703633225511073</v>
      </c>
      <c r="AI6" s="26">
        <v>447949657</v>
      </c>
      <c r="AJ6" s="26">
        <v>112817277.62</v>
      </c>
      <c r="AK6" s="11">
        <f t="shared" ref="AK6:AK27" si="10">IF(AI6&gt;0,AJ6/AI6,0)</f>
        <v>0.25185258177349157</v>
      </c>
      <c r="AL6" s="26">
        <v>679883651.24000001</v>
      </c>
      <c r="AM6" s="26">
        <v>144018047.16999999</v>
      </c>
      <c r="AN6" s="12">
        <f t="shared" ref="AN6:AN27" si="11">IF(AL6&gt;0,AM6/AL6,0)</f>
        <v>0.21182748975848131</v>
      </c>
      <c r="AO6" s="26">
        <v>215764627.47999999</v>
      </c>
      <c r="AP6" s="26">
        <v>36945056.380000003</v>
      </c>
      <c r="AQ6" s="12">
        <f t="shared" ref="AQ6:AQ27" si="12">IF(AO6&gt;0,AP6/AO6,0)</f>
        <v>0.17122851327159533</v>
      </c>
      <c r="AR6" s="26">
        <v>136809478</v>
      </c>
      <c r="AS6" s="26">
        <v>35118835.109999999</v>
      </c>
      <c r="AT6" s="12">
        <f t="shared" ref="AT6:AT27" si="13">IF(AR6&gt;0,AS6/AR6,0)</f>
        <v>0.2566988458942881</v>
      </c>
      <c r="AU6" s="26">
        <v>122539600.55</v>
      </c>
      <c r="AV6" s="26">
        <v>28948403.449999999</v>
      </c>
      <c r="AW6" s="12">
        <f t="shared" ref="AW6:AW27" si="14">IF(AU6&gt;0,AV6/AU6,0)</f>
        <v>0.23623712922246831</v>
      </c>
      <c r="AX6" s="26">
        <v>185415498</v>
      </c>
      <c r="AY6" s="26">
        <v>41524776.780000001</v>
      </c>
      <c r="AZ6" s="12">
        <f t="shared" ref="AZ6:AZ27" si="15">IF(AX6&gt;0,AY6/AX6,0)</f>
        <v>0.22395526386904294</v>
      </c>
      <c r="BA6" s="26">
        <v>93073305.489999995</v>
      </c>
      <c r="BB6" s="26">
        <v>22848024.350000001</v>
      </c>
      <c r="BC6" s="12">
        <f t="shared" ref="BC6:BC27" si="16">IF(BA6&gt;0,BB6/BA6,0)</f>
        <v>0.24548418292133017</v>
      </c>
      <c r="BD6" s="26">
        <v>333170448.19</v>
      </c>
      <c r="BE6" s="26">
        <v>68718654.150000006</v>
      </c>
      <c r="BF6" s="12">
        <f t="shared" ref="BF6:BF27" si="17">IF(BD6&gt;0,BE6/BD6,0)</f>
        <v>0.20625675093131676</v>
      </c>
      <c r="BG6" s="26">
        <v>332427539</v>
      </c>
      <c r="BH6" s="26">
        <v>54242044.68</v>
      </c>
      <c r="BI6" s="12">
        <f t="shared" ref="BI6:BI27" si="18">IF(BG6&gt;0,BH6/BG6,0)</f>
        <v>0.16316952814189079</v>
      </c>
      <c r="BJ6" s="26">
        <v>80010885</v>
      </c>
      <c r="BK6" s="26">
        <v>17975595.140000001</v>
      </c>
      <c r="BL6" s="12">
        <f t="shared" ref="BL6:BL27" si="19">IF(BJ6&gt;0,BK6/BJ6,0)</f>
        <v>0.22466437085404067</v>
      </c>
      <c r="BM6" s="26">
        <v>244719742</v>
      </c>
      <c r="BN6" s="26">
        <v>64674302.280000001</v>
      </c>
      <c r="BO6" s="12">
        <f t="shared" ref="BO6:BO27" si="20">IF(BM6&gt;0,BN6/BM6,0)</f>
        <v>0.26427905550832104</v>
      </c>
      <c r="BP6" s="26">
        <v>105709298</v>
      </c>
      <c r="BQ6" s="26">
        <v>23600976.91</v>
      </c>
      <c r="BR6" s="12">
        <f t="shared" ref="BR6:BR27" si="21">IF(BP6&gt;0,BQ6/BP6,0)</f>
        <v>0.22326301807434196</v>
      </c>
      <c r="BS6" s="26">
        <v>172539875.38</v>
      </c>
      <c r="BT6" s="26">
        <v>38209050.909999996</v>
      </c>
      <c r="BU6" s="12">
        <f t="shared" ref="BU6:BU27" si="22">IF(BS6&gt;0,BT6/BS6,0)</f>
        <v>0.22145055353638565</v>
      </c>
      <c r="BV6" s="26">
        <v>1880472000</v>
      </c>
      <c r="BW6" s="26">
        <v>396055604.66000003</v>
      </c>
      <c r="BX6" s="25">
        <f t="shared" ref="BX6:BX27" si="23">IF(BV6&gt;0,BW6/BV6,0)</f>
        <v>0.21061499701138864</v>
      </c>
      <c r="BY6" s="24">
        <v>4560743000</v>
      </c>
      <c r="BZ6" s="24">
        <v>992490222.66999996</v>
      </c>
      <c r="CA6" s="12">
        <f t="shared" ref="CA6:CA27" si="24">IF(BY6&gt;0,BZ6/BY6,0)</f>
        <v>0.21761590659022004</v>
      </c>
      <c r="CB6" s="3">
        <f>B6+E6+H6+K6+N6+Q6+T6+W6+Z6+AC6+AF6+AI6+AL6+AO6+AR6+AU6+AX6+BA6+BD6+BG6+BJ6+BM6+BP6+BS6+BV6+BY6</f>
        <v>13714535226.419998</v>
      </c>
      <c r="CC6" s="3">
        <f>C6+F6+I6+L6+O6+R6+U6+X6+AA6+AD6+AG6+AJ6+AM6+AP6+AS6+AV6+AY6+BB6+BE6+BH6+BK6+BN6+BQ6+BT6+BW6+BZ6</f>
        <v>2929190389.7700005</v>
      </c>
      <c r="CD6" s="19">
        <f t="shared" ref="CD6:CD27" si="25">IF(CB6&gt;0,CC6/CB6,0)</f>
        <v>0.21358291341343746</v>
      </c>
      <c r="CF6" s="27"/>
      <c r="CG6" s="27"/>
      <c r="CH6" s="23"/>
      <c r="CI6" s="23"/>
    </row>
    <row r="7" spans="1:87" ht="31.5" x14ac:dyDescent="0.2">
      <c r="A7" s="5" t="s">
        <v>29</v>
      </c>
      <c r="B7" s="24">
        <v>0</v>
      </c>
      <c r="C7" s="24">
        <v>0</v>
      </c>
      <c r="D7" s="25">
        <f t="shared" ref="D7:D27" si="26">IF(B7&gt;0,C7/B7,0)</f>
        <v>0</v>
      </c>
      <c r="E7" s="26">
        <v>42321348</v>
      </c>
      <c r="F7" s="26">
        <v>14107116</v>
      </c>
      <c r="G7" s="25">
        <f t="shared" si="0"/>
        <v>0.33333333333333331</v>
      </c>
      <c r="H7" s="26">
        <v>0</v>
      </c>
      <c r="I7" s="26">
        <v>0</v>
      </c>
      <c r="J7" s="25">
        <f t="shared" si="1"/>
        <v>0</v>
      </c>
      <c r="K7" s="26">
        <v>0</v>
      </c>
      <c r="L7" s="26">
        <v>0</v>
      </c>
      <c r="M7" s="25">
        <f t="shared" si="2"/>
        <v>0</v>
      </c>
      <c r="N7" s="26">
        <v>45596088</v>
      </c>
      <c r="O7" s="26">
        <v>15198696</v>
      </c>
      <c r="P7" s="25">
        <f t="shared" si="3"/>
        <v>0.33333333333333331</v>
      </c>
      <c r="Q7" s="26">
        <v>64916212</v>
      </c>
      <c r="R7" s="26">
        <v>21638736</v>
      </c>
      <c r="S7" s="25">
        <f t="shared" si="4"/>
        <v>0.33333331279403672</v>
      </c>
      <c r="T7" s="26">
        <v>0</v>
      </c>
      <c r="U7" s="26">
        <v>0</v>
      </c>
      <c r="V7" s="25">
        <f t="shared" si="5"/>
        <v>0</v>
      </c>
      <c r="W7" s="26">
        <v>29175051</v>
      </c>
      <c r="X7" s="26">
        <v>9725016</v>
      </c>
      <c r="Y7" s="25">
        <f t="shared" si="6"/>
        <v>0.33333329905747211</v>
      </c>
      <c r="Z7" s="26">
        <v>0</v>
      </c>
      <c r="AA7" s="26">
        <v>0</v>
      </c>
      <c r="AB7" s="25">
        <f t="shared" si="7"/>
        <v>0</v>
      </c>
      <c r="AC7" s="26">
        <v>0</v>
      </c>
      <c r="AD7" s="26">
        <v>0</v>
      </c>
      <c r="AE7" s="25">
        <f t="shared" si="8"/>
        <v>0</v>
      </c>
      <c r="AF7" s="26">
        <v>77279871</v>
      </c>
      <c r="AG7" s="26">
        <v>25759956</v>
      </c>
      <c r="AH7" s="25">
        <f t="shared" si="9"/>
        <v>0.33333332039335312</v>
      </c>
      <c r="AI7" s="26">
        <v>0</v>
      </c>
      <c r="AJ7" s="26">
        <v>0</v>
      </c>
      <c r="AK7" s="11">
        <f t="shared" si="10"/>
        <v>0</v>
      </c>
      <c r="AL7" s="26">
        <v>0</v>
      </c>
      <c r="AM7" s="26">
        <v>0</v>
      </c>
      <c r="AN7" s="12">
        <f t="shared" si="11"/>
        <v>0</v>
      </c>
      <c r="AO7" s="26">
        <v>0</v>
      </c>
      <c r="AP7" s="26">
        <v>0</v>
      </c>
      <c r="AQ7" s="12">
        <f t="shared" si="12"/>
        <v>0</v>
      </c>
      <c r="AR7" s="26">
        <v>80317717</v>
      </c>
      <c r="AS7" s="26">
        <v>26772572</v>
      </c>
      <c r="AT7" s="12">
        <f t="shared" si="13"/>
        <v>0.33333332918314895</v>
      </c>
      <c r="AU7" s="26">
        <v>80710501</v>
      </c>
      <c r="AV7" s="26">
        <v>28003500</v>
      </c>
      <c r="AW7" s="12">
        <f t="shared" si="14"/>
        <v>0.34696228685285946</v>
      </c>
      <c r="AX7" s="26">
        <v>50329856</v>
      </c>
      <c r="AY7" s="26">
        <v>16776620</v>
      </c>
      <c r="AZ7" s="12">
        <f t="shared" si="15"/>
        <v>0.33333335982522977</v>
      </c>
      <c r="BA7" s="26">
        <v>40429586</v>
      </c>
      <c r="BB7" s="26">
        <v>13476528</v>
      </c>
      <c r="BC7" s="12">
        <f t="shared" si="16"/>
        <v>0.33333331684375894</v>
      </c>
      <c r="BD7" s="26">
        <v>4512782</v>
      </c>
      <c r="BE7" s="26">
        <v>1504260</v>
      </c>
      <c r="BF7" s="12">
        <f t="shared" si="17"/>
        <v>0.33333318560479985</v>
      </c>
      <c r="BG7" s="26">
        <v>0</v>
      </c>
      <c r="BH7" s="26">
        <v>0</v>
      </c>
      <c r="BI7" s="25">
        <f t="shared" si="18"/>
        <v>0</v>
      </c>
      <c r="BJ7" s="26">
        <v>51499930</v>
      </c>
      <c r="BK7" s="26">
        <v>17166640</v>
      </c>
      <c r="BL7" s="12">
        <f t="shared" si="19"/>
        <v>0.33333326860832624</v>
      </c>
      <c r="BM7" s="26">
        <v>25501590</v>
      </c>
      <c r="BN7" s="26">
        <v>8500532</v>
      </c>
      <c r="BO7" s="25">
        <f t="shared" si="20"/>
        <v>0.33333341175981573</v>
      </c>
      <c r="BP7" s="26">
        <v>59957612</v>
      </c>
      <c r="BQ7" s="26">
        <v>19985872</v>
      </c>
      <c r="BR7" s="12">
        <f t="shared" si="21"/>
        <v>0.33333335557126592</v>
      </c>
      <c r="BS7" s="26">
        <v>17749606</v>
      </c>
      <c r="BT7" s="26">
        <v>5916536</v>
      </c>
      <c r="BU7" s="12">
        <f t="shared" si="22"/>
        <v>0.33333337089285248</v>
      </c>
      <c r="BV7" s="26">
        <v>0</v>
      </c>
      <c r="BW7" s="26">
        <v>0</v>
      </c>
      <c r="BX7" s="25">
        <f t="shared" si="23"/>
        <v>0</v>
      </c>
      <c r="BY7" s="24">
        <v>0</v>
      </c>
      <c r="BZ7" s="24">
        <v>0</v>
      </c>
      <c r="CA7" s="12">
        <f t="shared" si="24"/>
        <v>0</v>
      </c>
      <c r="CB7" s="3">
        <f>B7+E7+H7+K7+N7+Q7+T7+W7+Z7+AC7+AF7+AI7+AL7+AO7+AR7+AU7+AX7+BA7+BD7+BG7+BJ7+BM7+BP7+BS7+BV7+BY7</f>
        <v>670297750</v>
      </c>
      <c r="CC7" s="3">
        <f t="shared" ref="CC7:CC12" si="27">BZ7+BW7+BT7+BQ7+BN7+BK7+BH7+BE7+BB7+AY7+AV7+AS7+AP7+AM7+AJ7+AG7+AD7+AA7+X7+U7+R7+O7+L7+I7+F7+C7</f>
        <v>224532580</v>
      </c>
      <c r="CD7" s="19">
        <f t="shared" si="25"/>
        <v>0.33497439011245378</v>
      </c>
      <c r="CF7" s="27"/>
      <c r="CG7" s="27"/>
      <c r="CH7" s="23"/>
      <c r="CI7" s="23"/>
    </row>
    <row r="8" spans="1:87" ht="47.25" x14ac:dyDescent="0.2">
      <c r="A8" s="5" t="s">
        <v>30</v>
      </c>
      <c r="B8" s="24">
        <v>242505406.05000001</v>
      </c>
      <c r="C8" s="24">
        <v>30507193.629999999</v>
      </c>
      <c r="D8" s="25">
        <f t="shared" si="26"/>
        <v>0.12580005587054829</v>
      </c>
      <c r="E8" s="26">
        <v>29510985.140000001</v>
      </c>
      <c r="F8" s="26">
        <v>15905139.310000001</v>
      </c>
      <c r="G8" s="25">
        <f t="shared" si="0"/>
        <v>0.53895656937733794</v>
      </c>
      <c r="H8" s="26">
        <v>230371300.84</v>
      </c>
      <c r="I8" s="26">
        <v>78290347.799999997</v>
      </c>
      <c r="J8" s="25">
        <f t="shared" si="1"/>
        <v>0.33984418855356929</v>
      </c>
      <c r="K8" s="26">
        <v>210447045.63</v>
      </c>
      <c r="L8" s="26">
        <v>20200000</v>
      </c>
      <c r="M8" s="25">
        <f t="shared" si="2"/>
        <v>9.5986141974712599E-2</v>
      </c>
      <c r="N8" s="26">
        <v>68613075.700000003</v>
      </c>
      <c r="O8" s="26">
        <v>44097421.850000001</v>
      </c>
      <c r="P8" s="25">
        <f t="shared" si="3"/>
        <v>0.64269705737735938</v>
      </c>
      <c r="Q8" s="26">
        <v>15462746.66</v>
      </c>
      <c r="R8" s="26">
        <v>0</v>
      </c>
      <c r="S8" s="25">
        <f t="shared" si="4"/>
        <v>0</v>
      </c>
      <c r="T8" s="26">
        <v>137120551.28</v>
      </c>
      <c r="U8" s="26">
        <v>13726005.529999999</v>
      </c>
      <c r="V8" s="25">
        <f t="shared" si="5"/>
        <v>0.1001017382286592</v>
      </c>
      <c r="W8" s="26">
        <v>65926604.920000002</v>
      </c>
      <c r="X8" s="26">
        <v>38215959.079999998</v>
      </c>
      <c r="Y8" s="25">
        <f t="shared" si="6"/>
        <v>0.57967430791216901</v>
      </c>
      <c r="Z8" s="26">
        <v>118034613.34</v>
      </c>
      <c r="AA8" s="26">
        <v>72170975.5</v>
      </c>
      <c r="AB8" s="25">
        <f t="shared" si="7"/>
        <v>0.6114390809423903</v>
      </c>
      <c r="AC8" s="26">
        <v>270965548.14999998</v>
      </c>
      <c r="AD8" s="26">
        <v>86044638.680000007</v>
      </c>
      <c r="AE8" s="25">
        <f t="shared" si="8"/>
        <v>0.31754826127330321</v>
      </c>
      <c r="AF8" s="26">
        <v>25285296.399999999</v>
      </c>
      <c r="AG8" s="26">
        <v>0</v>
      </c>
      <c r="AH8" s="25">
        <f t="shared" si="9"/>
        <v>0</v>
      </c>
      <c r="AI8" s="26">
        <v>202419200.90000001</v>
      </c>
      <c r="AJ8" s="26">
        <v>91920616.450000003</v>
      </c>
      <c r="AK8" s="11">
        <f t="shared" si="10"/>
        <v>0.45411016366679074</v>
      </c>
      <c r="AL8" s="26">
        <v>240607776.58000001</v>
      </c>
      <c r="AM8" s="26">
        <v>93480333.980000004</v>
      </c>
      <c r="AN8" s="12">
        <f t="shared" si="11"/>
        <v>0.38851750890486536</v>
      </c>
      <c r="AO8" s="26">
        <v>164148244.59</v>
      </c>
      <c r="AP8" s="26">
        <v>143382070.18000001</v>
      </c>
      <c r="AQ8" s="12">
        <f t="shared" si="12"/>
        <v>0.87349134033160969</v>
      </c>
      <c r="AR8" s="26">
        <v>62685686.600000001</v>
      </c>
      <c r="AS8" s="26">
        <v>29078334</v>
      </c>
      <c r="AT8" s="12">
        <f t="shared" si="13"/>
        <v>0.46387517752736873</v>
      </c>
      <c r="AU8" s="26">
        <v>36373616.920000002</v>
      </c>
      <c r="AV8" s="26">
        <v>8047411.9100000001</v>
      </c>
      <c r="AW8" s="12">
        <f t="shared" si="14"/>
        <v>0.22124310397009592</v>
      </c>
      <c r="AX8" s="26">
        <v>227391925.81999999</v>
      </c>
      <c r="AY8" s="26">
        <v>41353133.859999999</v>
      </c>
      <c r="AZ8" s="12">
        <f t="shared" si="15"/>
        <v>0.18185840904806141</v>
      </c>
      <c r="BA8" s="26">
        <v>35452341.299999997</v>
      </c>
      <c r="BB8" s="26">
        <v>12229611.939999999</v>
      </c>
      <c r="BC8" s="12">
        <f t="shared" si="16"/>
        <v>0.34495921825055881</v>
      </c>
      <c r="BD8" s="26">
        <v>105824239.06</v>
      </c>
      <c r="BE8" s="26">
        <v>50954045.670000002</v>
      </c>
      <c r="BF8" s="12">
        <f t="shared" si="17"/>
        <v>0.48149692473678157</v>
      </c>
      <c r="BG8" s="26">
        <v>56354653.060000002</v>
      </c>
      <c r="BH8" s="26">
        <v>0</v>
      </c>
      <c r="BI8" s="12">
        <f t="shared" si="18"/>
        <v>0</v>
      </c>
      <c r="BJ8" s="26">
        <v>62362074.219999999</v>
      </c>
      <c r="BK8" s="26">
        <v>17120467.219999999</v>
      </c>
      <c r="BL8" s="12">
        <f t="shared" si="19"/>
        <v>0.2745333190747099</v>
      </c>
      <c r="BM8" s="26">
        <v>71689363.829999998</v>
      </c>
      <c r="BN8" s="26">
        <v>36862556.770000003</v>
      </c>
      <c r="BO8" s="12">
        <f t="shared" si="20"/>
        <v>0.51419840825221619</v>
      </c>
      <c r="BP8" s="26">
        <v>36096875.799999997</v>
      </c>
      <c r="BQ8" s="26">
        <v>14669995</v>
      </c>
      <c r="BR8" s="12">
        <f t="shared" si="21"/>
        <v>0.4064062242195487</v>
      </c>
      <c r="BS8" s="26">
        <v>32270612.550000001</v>
      </c>
      <c r="BT8" s="26">
        <v>12853584.73</v>
      </c>
      <c r="BU8" s="12">
        <f t="shared" si="22"/>
        <v>0.39830618988358807</v>
      </c>
      <c r="BV8" s="26">
        <v>331094885.68000001</v>
      </c>
      <c r="BW8" s="26">
        <v>48925969.299999997</v>
      </c>
      <c r="BX8" s="25">
        <f t="shared" si="23"/>
        <v>0.14777023571208669</v>
      </c>
      <c r="BY8" s="24">
        <v>1122591150.78</v>
      </c>
      <c r="BZ8" s="24">
        <v>3593432.19</v>
      </c>
      <c r="CA8" s="12">
        <f t="shared" si="24"/>
        <v>3.2010159598204633E-3</v>
      </c>
      <c r="CB8" s="3">
        <f>B8+E8+H8+K8+N8+Q8+T8+W8+Z8+AC8+AF8+AI8+AL8+AO8+AR8+AU8+AX8+BA8+BD8+BG8+BJ8+BM8+BP8+BS8+BV8+BY8</f>
        <v>4201605821.8000002</v>
      </c>
      <c r="CC8" s="3">
        <f t="shared" si="27"/>
        <v>1003629244.58</v>
      </c>
      <c r="CD8" s="19">
        <f t="shared" si="25"/>
        <v>0.23886801550318626</v>
      </c>
      <c r="CF8" s="27"/>
      <c r="CG8" s="27"/>
      <c r="CH8" s="23"/>
      <c r="CI8" s="23"/>
    </row>
    <row r="9" spans="1:87" ht="47.25" x14ac:dyDescent="0.2">
      <c r="A9" s="5" t="s">
        <v>31</v>
      </c>
      <c r="B9" s="24">
        <v>384825036</v>
      </c>
      <c r="C9" s="24">
        <v>99120488.609999999</v>
      </c>
      <c r="D9" s="25">
        <f t="shared" si="26"/>
        <v>0.25757286906353982</v>
      </c>
      <c r="E9" s="26">
        <v>125614904</v>
      </c>
      <c r="F9" s="26">
        <v>27678050.960000001</v>
      </c>
      <c r="G9" s="25">
        <f t="shared" si="0"/>
        <v>0.22034050163346861</v>
      </c>
      <c r="H9" s="26">
        <v>870006631</v>
      </c>
      <c r="I9" s="26">
        <v>244604952.97999999</v>
      </c>
      <c r="J9" s="25">
        <f t="shared" si="1"/>
        <v>0.28115297546508011</v>
      </c>
      <c r="K9" s="26">
        <v>692020696</v>
      </c>
      <c r="L9" s="26">
        <v>182115143.37</v>
      </c>
      <c r="M9" s="25">
        <f t="shared" si="2"/>
        <v>0.26316430190983769</v>
      </c>
      <c r="N9" s="26">
        <v>264496681</v>
      </c>
      <c r="O9" s="26">
        <v>68322971.629999995</v>
      </c>
      <c r="P9" s="25">
        <f t="shared" si="3"/>
        <v>0.25831315301079333</v>
      </c>
      <c r="Q9" s="26">
        <v>310043221</v>
      </c>
      <c r="R9" s="26">
        <v>60420573.079999998</v>
      </c>
      <c r="S9" s="25">
        <f t="shared" si="4"/>
        <v>0.19487790407131655</v>
      </c>
      <c r="T9" s="26">
        <v>646369336</v>
      </c>
      <c r="U9" s="26">
        <v>175350728.25999999</v>
      </c>
      <c r="V9" s="25">
        <f t="shared" si="5"/>
        <v>0.27128565433679547</v>
      </c>
      <c r="W9" s="26">
        <v>146006597</v>
      </c>
      <c r="X9" s="26">
        <v>35351955.549999997</v>
      </c>
      <c r="Y9" s="25">
        <f t="shared" si="6"/>
        <v>0.2421257414142732</v>
      </c>
      <c r="Z9" s="26">
        <v>587571663</v>
      </c>
      <c r="AA9" s="26">
        <v>165335749.59</v>
      </c>
      <c r="AB9" s="25">
        <f t="shared" si="7"/>
        <v>0.28138822887719828</v>
      </c>
      <c r="AC9" s="26">
        <v>611200829</v>
      </c>
      <c r="AD9" s="26">
        <v>162002248.74000001</v>
      </c>
      <c r="AE9" s="25">
        <f t="shared" si="8"/>
        <v>0.26505567573436656</v>
      </c>
      <c r="AF9" s="26">
        <v>203697718</v>
      </c>
      <c r="AG9" s="26">
        <v>51530411.710000001</v>
      </c>
      <c r="AH9" s="25">
        <f t="shared" si="9"/>
        <v>0.25297490917399479</v>
      </c>
      <c r="AI9" s="26">
        <v>989131698</v>
      </c>
      <c r="AJ9" s="26">
        <v>224266487.13999999</v>
      </c>
      <c r="AK9" s="11">
        <f t="shared" si="10"/>
        <v>0.2267306644741659</v>
      </c>
      <c r="AL9" s="26">
        <v>883602961</v>
      </c>
      <c r="AM9" s="26">
        <v>245560812.12</v>
      </c>
      <c r="AN9" s="12">
        <f t="shared" si="11"/>
        <v>0.27790854372204848</v>
      </c>
      <c r="AO9" s="26">
        <v>208208280</v>
      </c>
      <c r="AP9" s="26">
        <v>56071592.439999998</v>
      </c>
      <c r="AQ9" s="12">
        <f t="shared" si="12"/>
        <v>0.26930529583165469</v>
      </c>
      <c r="AR9" s="26">
        <v>211388590</v>
      </c>
      <c r="AS9" s="26">
        <v>53270269.740000002</v>
      </c>
      <c r="AT9" s="12">
        <f t="shared" si="13"/>
        <v>0.25200163234922002</v>
      </c>
      <c r="AU9" s="26">
        <v>154596640</v>
      </c>
      <c r="AV9" s="26">
        <v>44853178.18</v>
      </c>
      <c r="AW9" s="12">
        <f t="shared" si="14"/>
        <v>0.29013035587319363</v>
      </c>
      <c r="AX9" s="26">
        <v>248829824</v>
      </c>
      <c r="AY9" s="26">
        <v>61481332.039999999</v>
      </c>
      <c r="AZ9" s="12">
        <f t="shared" si="15"/>
        <v>0.24708184514087828</v>
      </c>
      <c r="BA9" s="26">
        <v>131797657</v>
      </c>
      <c r="BB9" s="26">
        <v>35992342.200000003</v>
      </c>
      <c r="BC9" s="12">
        <f t="shared" si="16"/>
        <v>0.27308787590966055</v>
      </c>
      <c r="BD9" s="26">
        <v>384289533</v>
      </c>
      <c r="BE9" s="26">
        <v>105072061.93000001</v>
      </c>
      <c r="BF9" s="12">
        <f t="shared" si="17"/>
        <v>0.27341900548199422</v>
      </c>
      <c r="BG9" s="26">
        <v>246194051</v>
      </c>
      <c r="BH9" s="26">
        <v>59494627.450000003</v>
      </c>
      <c r="BI9" s="12">
        <f t="shared" si="18"/>
        <v>0.2416574535751069</v>
      </c>
      <c r="BJ9" s="26">
        <v>173240818</v>
      </c>
      <c r="BK9" s="26">
        <v>42543738.369999997</v>
      </c>
      <c r="BL9" s="12">
        <f t="shared" si="19"/>
        <v>0.24557571859306274</v>
      </c>
      <c r="BM9" s="26">
        <v>308528091</v>
      </c>
      <c r="BN9" s="26">
        <v>83746038.530000001</v>
      </c>
      <c r="BO9" s="12">
        <f t="shared" si="20"/>
        <v>0.27143732118058578</v>
      </c>
      <c r="BP9" s="26">
        <v>258638146</v>
      </c>
      <c r="BQ9" s="26">
        <v>65991066.93</v>
      </c>
      <c r="BR9" s="12">
        <f t="shared" si="21"/>
        <v>0.25514823683432991</v>
      </c>
      <c r="BS9" s="26">
        <v>199800422</v>
      </c>
      <c r="BT9" s="26">
        <v>55497098.460000001</v>
      </c>
      <c r="BU9" s="12">
        <f t="shared" si="22"/>
        <v>0.27776266888965828</v>
      </c>
      <c r="BV9" s="26">
        <v>1454891919</v>
      </c>
      <c r="BW9" s="26">
        <v>403514908.81999999</v>
      </c>
      <c r="BX9" s="25">
        <f t="shared" si="23"/>
        <v>0.2773504365172022</v>
      </c>
      <c r="BY9" s="24">
        <v>4125890962</v>
      </c>
      <c r="BZ9" s="24">
        <v>1064123540.25</v>
      </c>
      <c r="CA9" s="12">
        <f t="shared" si="24"/>
        <v>0.25791363612143853</v>
      </c>
      <c r="CB9" s="3">
        <f>B9+E9+H9+K9+N9+Q9+T9+W9+Z9+AC9+AF9+AI9+AL9+AO9+AR9+AU9+AX9+BA9+BD9+BG9+BJ9+BM9+BP9+BS9+BV9+BY9</f>
        <v>14820882904</v>
      </c>
      <c r="CC9" s="3">
        <f t="shared" si="27"/>
        <v>3873312369.0800009</v>
      </c>
      <c r="CD9" s="19">
        <f t="shared" si="25"/>
        <v>0.26134154045806779</v>
      </c>
      <c r="CF9" s="27"/>
      <c r="CG9" s="27"/>
      <c r="CH9" s="23"/>
      <c r="CI9" s="23"/>
    </row>
    <row r="10" spans="1:87" ht="31.5" x14ac:dyDescent="0.2">
      <c r="A10" s="5" t="s">
        <v>50</v>
      </c>
      <c r="B10" s="24">
        <v>890570</v>
      </c>
      <c r="C10" s="24">
        <v>148428</v>
      </c>
      <c r="D10" s="25">
        <f t="shared" si="26"/>
        <v>0.16666629237454664</v>
      </c>
      <c r="E10" s="26">
        <v>640580</v>
      </c>
      <c r="F10" s="26">
        <v>106764</v>
      </c>
      <c r="G10" s="25">
        <f t="shared" si="0"/>
        <v>0.16666770739017764</v>
      </c>
      <c r="H10" s="26">
        <v>2999800</v>
      </c>
      <c r="I10" s="26">
        <v>394711.58</v>
      </c>
      <c r="J10" s="25">
        <f t="shared" si="1"/>
        <v>0.131579298619908</v>
      </c>
      <c r="K10" s="26">
        <v>34289270</v>
      </c>
      <c r="L10" s="26">
        <v>31305862.739999998</v>
      </c>
      <c r="M10" s="25">
        <f t="shared" si="2"/>
        <v>0.91299297826987857</v>
      </c>
      <c r="N10" s="26">
        <v>906190</v>
      </c>
      <c r="O10" s="26">
        <v>143082.95000000001</v>
      </c>
      <c r="P10" s="25">
        <f t="shared" si="3"/>
        <v>0.15789508822653087</v>
      </c>
      <c r="Q10" s="26">
        <v>796820</v>
      </c>
      <c r="R10" s="26">
        <v>75310.42</v>
      </c>
      <c r="S10" s="25">
        <f t="shared" si="4"/>
        <v>9.4513717025175067E-2</v>
      </c>
      <c r="T10" s="26">
        <v>8859200</v>
      </c>
      <c r="U10" s="26">
        <v>6414036</v>
      </c>
      <c r="V10" s="25">
        <f t="shared" si="5"/>
        <v>0.72399720065017159</v>
      </c>
      <c r="W10" s="26">
        <v>640580</v>
      </c>
      <c r="X10" s="26">
        <v>106764</v>
      </c>
      <c r="Y10" s="25">
        <f t="shared" si="6"/>
        <v>0.16666770739017764</v>
      </c>
      <c r="Z10" s="26">
        <v>29416507</v>
      </c>
      <c r="AA10" s="26">
        <v>22190092</v>
      </c>
      <c r="AB10" s="25">
        <f t="shared" si="7"/>
        <v>0.75434149948530593</v>
      </c>
      <c r="AC10" s="26">
        <v>2015500</v>
      </c>
      <c r="AD10" s="26">
        <v>335916</v>
      </c>
      <c r="AE10" s="25">
        <f t="shared" si="8"/>
        <v>0.1666663358967998</v>
      </c>
      <c r="AF10" s="26">
        <v>2975110</v>
      </c>
      <c r="AG10" s="26">
        <v>2430876</v>
      </c>
      <c r="AH10" s="25">
        <f t="shared" si="9"/>
        <v>0.81707096544329449</v>
      </c>
      <c r="AI10" s="26">
        <v>25140550</v>
      </c>
      <c r="AJ10" s="26">
        <v>24190092</v>
      </c>
      <c r="AK10" s="25">
        <f t="shared" si="10"/>
        <v>0.96219422407226574</v>
      </c>
      <c r="AL10" s="26">
        <v>27984250</v>
      </c>
      <c r="AM10" s="26">
        <v>26236460.129999999</v>
      </c>
      <c r="AN10" s="25">
        <f t="shared" si="11"/>
        <v>0.93754380160268724</v>
      </c>
      <c r="AO10" s="26">
        <v>593710</v>
      </c>
      <c r="AP10" s="26">
        <v>0</v>
      </c>
      <c r="AQ10" s="25">
        <f t="shared" si="12"/>
        <v>0</v>
      </c>
      <c r="AR10" s="26">
        <v>749950</v>
      </c>
      <c r="AS10" s="26">
        <v>98952</v>
      </c>
      <c r="AT10" s="25">
        <f t="shared" si="13"/>
        <v>0.13194479631975464</v>
      </c>
      <c r="AU10" s="26">
        <v>8410695</v>
      </c>
      <c r="AV10" s="26">
        <v>124992</v>
      </c>
      <c r="AW10" s="25">
        <f t="shared" si="14"/>
        <v>1.4861078662345978E-2</v>
      </c>
      <c r="AX10" s="26">
        <v>11920057.039999999</v>
      </c>
      <c r="AY10" s="26">
        <v>159299.04</v>
      </c>
      <c r="AZ10" s="25">
        <f t="shared" si="15"/>
        <v>1.3363949473181381E-2</v>
      </c>
      <c r="BA10" s="26">
        <v>749950</v>
      </c>
      <c r="BB10" s="26">
        <v>98952</v>
      </c>
      <c r="BC10" s="25">
        <f t="shared" si="16"/>
        <v>0.13194479631975464</v>
      </c>
      <c r="BD10" s="26">
        <v>1046810</v>
      </c>
      <c r="BE10" s="26">
        <v>174468</v>
      </c>
      <c r="BF10" s="25">
        <f t="shared" si="17"/>
        <v>0.16666634823893542</v>
      </c>
      <c r="BG10" s="26">
        <v>1171800</v>
      </c>
      <c r="BH10" s="26">
        <v>148428</v>
      </c>
      <c r="BI10" s="25">
        <f t="shared" si="18"/>
        <v>0.12666666666666668</v>
      </c>
      <c r="BJ10" s="26">
        <v>640580</v>
      </c>
      <c r="BK10" s="26">
        <v>106764</v>
      </c>
      <c r="BL10" s="25">
        <f t="shared" si="19"/>
        <v>0.16666770739017764</v>
      </c>
      <c r="BM10" s="26">
        <v>890570</v>
      </c>
      <c r="BN10" s="26">
        <v>148428</v>
      </c>
      <c r="BO10" s="25">
        <f t="shared" si="20"/>
        <v>0.16666629237454664</v>
      </c>
      <c r="BP10" s="26">
        <v>593710</v>
      </c>
      <c r="BQ10" s="26">
        <v>98952</v>
      </c>
      <c r="BR10" s="25">
        <f t="shared" si="21"/>
        <v>0.16666722810799886</v>
      </c>
      <c r="BS10" s="26">
        <v>6479156.8600000003</v>
      </c>
      <c r="BT10" s="26">
        <v>124992</v>
      </c>
      <c r="BU10" s="12">
        <f t="shared" si="22"/>
        <v>1.9291398973785609E-2</v>
      </c>
      <c r="BV10" s="26">
        <v>1756200</v>
      </c>
      <c r="BW10" s="26">
        <v>0</v>
      </c>
      <c r="BX10" s="25">
        <f t="shared" si="23"/>
        <v>0</v>
      </c>
      <c r="BY10" s="24">
        <v>115151140</v>
      </c>
      <c r="BZ10" s="24">
        <v>113393428</v>
      </c>
      <c r="CA10" s="12">
        <f t="shared" si="24"/>
        <v>0.98473560921759007</v>
      </c>
      <c r="CB10" s="3">
        <f>B10+E10+H10+K10+N10+Q10+T10+W10+Z10+AC10+AF10+AI10+AL10+AO10+AR10+AU10+AX10+BA10+BD10+BG10+BJ10+BM10+BP10+BS10+BV10+BY10</f>
        <v>287709255.89999998</v>
      </c>
      <c r="CC10" s="3">
        <f t="shared" si="27"/>
        <v>228756050.86000001</v>
      </c>
      <c r="CD10" s="19">
        <f t="shared" si="25"/>
        <v>0.79509451353733818</v>
      </c>
      <c r="CF10" s="27"/>
      <c r="CG10" s="27"/>
      <c r="CH10" s="23"/>
      <c r="CI10" s="27"/>
    </row>
    <row r="11" spans="1:87" ht="31.5" x14ac:dyDescent="0.2">
      <c r="A11" s="5" t="s">
        <v>32</v>
      </c>
      <c r="B11" s="24">
        <v>0</v>
      </c>
      <c r="C11" s="24">
        <v>0</v>
      </c>
      <c r="D11" s="25">
        <f t="shared" si="26"/>
        <v>0</v>
      </c>
      <c r="E11" s="26">
        <v>0</v>
      </c>
      <c r="F11" s="26">
        <v>0</v>
      </c>
      <c r="G11" s="25">
        <f t="shared" si="0"/>
        <v>0</v>
      </c>
      <c r="H11" s="26">
        <v>2020000</v>
      </c>
      <c r="I11" s="26">
        <v>869205</v>
      </c>
      <c r="J11" s="25">
        <f t="shared" si="1"/>
        <v>0.43029950495049507</v>
      </c>
      <c r="K11" s="26">
        <v>0</v>
      </c>
      <c r="L11" s="26">
        <v>0</v>
      </c>
      <c r="M11" s="25">
        <f t="shared" si="2"/>
        <v>0</v>
      </c>
      <c r="N11" s="26">
        <v>0</v>
      </c>
      <c r="O11" s="26">
        <v>0</v>
      </c>
      <c r="P11" s="25">
        <f t="shared" si="3"/>
        <v>0</v>
      </c>
      <c r="Q11" s="26">
        <v>0</v>
      </c>
      <c r="R11" s="26">
        <v>0</v>
      </c>
      <c r="S11" s="25">
        <f t="shared" si="4"/>
        <v>0</v>
      </c>
      <c r="T11" s="26">
        <v>310699.52000000002</v>
      </c>
      <c r="U11" s="26">
        <v>50000</v>
      </c>
      <c r="V11" s="25">
        <f t="shared" si="5"/>
        <v>0.16092718778580667</v>
      </c>
      <c r="W11" s="26">
        <v>307901</v>
      </c>
      <c r="X11" s="26">
        <v>61900</v>
      </c>
      <c r="Y11" s="25">
        <f t="shared" si="6"/>
        <v>0.20103864553866341</v>
      </c>
      <c r="Z11" s="26">
        <v>11383000</v>
      </c>
      <c r="AA11" s="26">
        <v>0</v>
      </c>
      <c r="AB11" s="25">
        <f t="shared" si="7"/>
        <v>0</v>
      </c>
      <c r="AC11" s="26">
        <v>0</v>
      </c>
      <c r="AD11" s="26">
        <v>0</v>
      </c>
      <c r="AE11" s="25">
        <f t="shared" si="8"/>
        <v>0</v>
      </c>
      <c r="AF11" s="26">
        <v>1900000</v>
      </c>
      <c r="AG11" s="26">
        <v>0</v>
      </c>
      <c r="AH11" s="25">
        <f t="shared" si="9"/>
        <v>0</v>
      </c>
      <c r="AI11" s="26">
        <v>0</v>
      </c>
      <c r="AJ11" s="26">
        <v>30000</v>
      </c>
      <c r="AK11" s="11">
        <f t="shared" si="10"/>
        <v>0</v>
      </c>
      <c r="AL11" s="26">
        <v>13000</v>
      </c>
      <c r="AM11" s="26">
        <v>0</v>
      </c>
      <c r="AN11" s="12">
        <f t="shared" si="11"/>
        <v>0</v>
      </c>
      <c r="AO11" s="26">
        <v>3733334</v>
      </c>
      <c r="AP11" s="26">
        <v>400000</v>
      </c>
      <c r="AQ11" s="25">
        <f t="shared" si="12"/>
        <v>0.10714283801020749</v>
      </c>
      <c r="AR11" s="26">
        <v>80000</v>
      </c>
      <c r="AS11" s="26">
        <v>80000</v>
      </c>
      <c r="AT11" s="25">
        <f t="shared" si="13"/>
        <v>1</v>
      </c>
      <c r="AU11" s="26">
        <v>373753</v>
      </c>
      <c r="AV11" s="26">
        <v>23100</v>
      </c>
      <c r="AW11" s="12">
        <f t="shared" si="14"/>
        <v>6.1805523969038378E-2</v>
      </c>
      <c r="AX11" s="26">
        <v>0</v>
      </c>
      <c r="AY11" s="26">
        <v>0</v>
      </c>
      <c r="AZ11" s="12">
        <f t="shared" si="15"/>
        <v>0</v>
      </c>
      <c r="BA11" s="26">
        <v>1300000</v>
      </c>
      <c r="BB11" s="26">
        <v>240224.62</v>
      </c>
      <c r="BC11" s="25">
        <f t="shared" si="16"/>
        <v>0.18478816923076924</v>
      </c>
      <c r="BD11" s="26">
        <v>5122253.97</v>
      </c>
      <c r="BE11" s="26">
        <v>140711.6</v>
      </c>
      <c r="BF11" s="12">
        <f t="shared" si="17"/>
        <v>2.7470641015482491E-2</v>
      </c>
      <c r="BG11" s="26">
        <v>0</v>
      </c>
      <c r="BH11" s="26">
        <v>0</v>
      </c>
      <c r="BI11" s="12">
        <f t="shared" si="18"/>
        <v>0</v>
      </c>
      <c r="BJ11" s="26">
        <v>966157</v>
      </c>
      <c r="BK11" s="26">
        <v>0</v>
      </c>
      <c r="BL11" s="25">
        <f t="shared" si="19"/>
        <v>0</v>
      </c>
      <c r="BM11" s="26">
        <v>0</v>
      </c>
      <c r="BN11" s="26">
        <v>0</v>
      </c>
      <c r="BO11" s="25">
        <f t="shared" si="20"/>
        <v>0</v>
      </c>
      <c r="BP11" s="26">
        <v>0</v>
      </c>
      <c r="BQ11" s="26">
        <v>0</v>
      </c>
      <c r="BR11" s="25">
        <f t="shared" si="21"/>
        <v>0</v>
      </c>
      <c r="BS11" s="26">
        <v>0</v>
      </c>
      <c r="BT11" s="26">
        <v>0</v>
      </c>
      <c r="BU11" s="12">
        <f t="shared" si="22"/>
        <v>0</v>
      </c>
      <c r="BV11" s="26">
        <v>35982580.619999997</v>
      </c>
      <c r="BW11" s="26">
        <v>0</v>
      </c>
      <c r="BX11" s="25">
        <f t="shared" si="23"/>
        <v>0</v>
      </c>
      <c r="BY11" s="24">
        <v>65846500</v>
      </c>
      <c r="BZ11" s="24">
        <v>7901.18</v>
      </c>
      <c r="CA11" s="12">
        <f t="shared" si="24"/>
        <v>1.199939252655798E-4</v>
      </c>
      <c r="CB11" s="3">
        <f>B11+E11+H11+K11+N11+Q11+T11+W11+Z11+AC11+AF11+AI11+AL11+AO11+AR11+AU11+AX11+BA11+BD11+BG11+BJ11+BM11+BP11+BS11+BV11+BY11</f>
        <v>129339179.11</v>
      </c>
      <c r="CC11" s="3">
        <f t="shared" si="27"/>
        <v>1903042.4</v>
      </c>
      <c r="CD11" s="19">
        <f t="shared" si="25"/>
        <v>1.4713580317233235E-2</v>
      </c>
      <c r="CF11" s="27"/>
      <c r="CG11" s="27"/>
      <c r="CH11" s="23"/>
      <c r="CI11" s="23"/>
    </row>
    <row r="12" spans="1:87" s="13" customFormat="1" ht="15.75" x14ac:dyDescent="0.25">
      <c r="A12" s="6" t="s">
        <v>33</v>
      </c>
      <c r="B12" s="28">
        <v>1009852008.05</v>
      </c>
      <c r="C12" s="28">
        <v>186287241.25</v>
      </c>
      <c r="D12" s="16">
        <f t="shared" si="26"/>
        <v>0.18446984287303267</v>
      </c>
      <c r="E12" s="29">
        <v>255710556.13999999</v>
      </c>
      <c r="F12" s="29">
        <v>70007278.5</v>
      </c>
      <c r="G12" s="16">
        <f t="shared" si="0"/>
        <v>0.27377547316299072</v>
      </c>
      <c r="H12" s="29">
        <v>2329598274.3299999</v>
      </c>
      <c r="I12" s="29">
        <v>583636766.58000004</v>
      </c>
      <c r="J12" s="16">
        <f t="shared" si="1"/>
        <v>0.25053107783051387</v>
      </c>
      <c r="K12" s="29">
        <v>1459194526.0799999</v>
      </c>
      <c r="L12" s="29">
        <v>349284693.08999997</v>
      </c>
      <c r="M12" s="16">
        <f t="shared" si="2"/>
        <v>0.23936814924074801</v>
      </c>
      <c r="N12" s="29">
        <v>529530698.69999999</v>
      </c>
      <c r="O12" s="29">
        <v>154387824.38999999</v>
      </c>
      <c r="P12" s="16">
        <f t="shared" si="3"/>
        <v>0.29155594712265542</v>
      </c>
      <c r="Q12" s="29">
        <v>499385356.66000003</v>
      </c>
      <c r="R12" s="29">
        <v>103787582.98</v>
      </c>
      <c r="S12" s="16">
        <f t="shared" si="4"/>
        <v>0.20783064940901425</v>
      </c>
      <c r="T12" s="29">
        <v>1466577121.8</v>
      </c>
      <c r="U12" s="29">
        <v>340219517.47000003</v>
      </c>
      <c r="V12" s="16">
        <f t="shared" si="5"/>
        <v>0.23198201609229552</v>
      </c>
      <c r="W12" s="29">
        <v>327702559.92000002</v>
      </c>
      <c r="X12" s="29">
        <v>100625762.58</v>
      </c>
      <c r="Y12" s="16">
        <f t="shared" si="6"/>
        <v>0.30706431650874239</v>
      </c>
      <c r="Z12" s="29">
        <v>1178374243.9400001</v>
      </c>
      <c r="AA12" s="29">
        <v>351374459.69</v>
      </c>
      <c r="AB12" s="16">
        <f t="shared" si="7"/>
        <v>0.29818579411168045</v>
      </c>
      <c r="AC12" s="29">
        <v>1303223600.1500001</v>
      </c>
      <c r="AD12" s="29">
        <v>335656610.19999999</v>
      </c>
      <c r="AE12" s="16">
        <f t="shared" si="8"/>
        <v>0.25755872604007951</v>
      </c>
      <c r="AF12" s="29">
        <v>377990300.39999998</v>
      </c>
      <c r="AG12" s="29">
        <v>95474510.010000005</v>
      </c>
      <c r="AH12" s="16">
        <f t="shared" si="9"/>
        <v>0.25258455020926779</v>
      </c>
      <c r="AI12" s="29">
        <v>1678926450.24</v>
      </c>
      <c r="AJ12" s="29">
        <v>451950223.35000002</v>
      </c>
      <c r="AK12" s="16">
        <f t="shared" si="10"/>
        <v>0.26919000727244152</v>
      </c>
      <c r="AL12" s="29">
        <v>1832082845.0899999</v>
      </c>
      <c r="AM12" s="29">
        <v>509287244.98000002</v>
      </c>
      <c r="AN12" s="16">
        <f t="shared" si="11"/>
        <v>0.2779826503724408</v>
      </c>
      <c r="AO12" s="29">
        <v>593033196.07000005</v>
      </c>
      <c r="AP12" s="29">
        <v>228288399.71000001</v>
      </c>
      <c r="AQ12" s="16">
        <f t="shared" si="12"/>
        <v>0.38495045677519452</v>
      </c>
      <c r="AR12" s="29">
        <v>492031421.60000002</v>
      </c>
      <c r="AS12" s="29">
        <v>144401255.21000001</v>
      </c>
      <c r="AT12" s="16">
        <f t="shared" si="13"/>
        <v>0.29347974310346364</v>
      </c>
      <c r="AU12" s="29">
        <v>403004806.47000003</v>
      </c>
      <c r="AV12" s="29">
        <v>111266504.27</v>
      </c>
      <c r="AW12" s="16">
        <f t="shared" si="14"/>
        <v>0.27609225121805775</v>
      </c>
      <c r="AX12" s="29">
        <v>723887160.86000001</v>
      </c>
      <c r="AY12" s="29">
        <v>161256829.56999999</v>
      </c>
      <c r="AZ12" s="16">
        <f t="shared" si="15"/>
        <v>0.22276514668173139</v>
      </c>
      <c r="BA12" s="29">
        <v>302802839.79000002</v>
      </c>
      <c r="BB12" s="29">
        <v>84885683.109999999</v>
      </c>
      <c r="BC12" s="16">
        <f t="shared" si="16"/>
        <v>0.28033318039180199</v>
      </c>
      <c r="BD12" s="29">
        <v>834050076.37</v>
      </c>
      <c r="BE12" s="29">
        <v>226648211.5</v>
      </c>
      <c r="BF12" s="16">
        <f t="shared" si="17"/>
        <v>0.27174412894538802</v>
      </c>
      <c r="BG12" s="29">
        <v>635973484.5</v>
      </c>
      <c r="BH12" s="29">
        <v>113710541.56999999</v>
      </c>
      <c r="BI12" s="16">
        <f t="shared" si="18"/>
        <v>0.1787976139593285</v>
      </c>
      <c r="BJ12" s="29">
        <v>368720444.22000003</v>
      </c>
      <c r="BK12" s="29">
        <v>93806744.340000004</v>
      </c>
      <c r="BL12" s="16">
        <f t="shared" si="19"/>
        <v>0.25441156250080199</v>
      </c>
      <c r="BM12" s="29">
        <v>650995562.23000002</v>
      </c>
      <c r="BN12" s="29">
        <v>194100274.22999999</v>
      </c>
      <c r="BO12" s="16">
        <f t="shared" si="20"/>
        <v>0.29815913577829178</v>
      </c>
      <c r="BP12" s="29">
        <v>460995641.80000001</v>
      </c>
      <c r="BQ12" s="29">
        <v>124322016.95</v>
      </c>
      <c r="BR12" s="16">
        <f t="shared" si="21"/>
        <v>0.2696815450674831</v>
      </c>
      <c r="BS12" s="29">
        <v>423109465.93000001</v>
      </c>
      <c r="BT12" s="29">
        <v>106871055.23999999</v>
      </c>
      <c r="BU12" s="16">
        <f t="shared" si="22"/>
        <v>0.25258488368984144</v>
      </c>
      <c r="BV12" s="29">
        <v>3701236462.6300001</v>
      </c>
      <c r="BW12" s="29">
        <v>845530035.34000003</v>
      </c>
      <c r="BX12" s="16">
        <f t="shared" si="23"/>
        <v>0.22844528953418688</v>
      </c>
      <c r="BY12" s="28">
        <v>9990222752.7800007</v>
      </c>
      <c r="BZ12" s="28">
        <v>2158023057.8899999</v>
      </c>
      <c r="CA12" s="16">
        <f t="shared" si="24"/>
        <v>0.21601350753560347</v>
      </c>
      <c r="CB12" s="3">
        <f>BY12+BV12+BS12+BP12+BM12+BJ12+BG12+BD12+BA12+AX12+AU12+AR12+AO12+AL12+AI12+AF12+AC12+Z12+W12+T12+Q12+N12+K12+H12+E12+B12</f>
        <v>33828211856.750004</v>
      </c>
      <c r="CC12" s="3">
        <f t="shared" si="27"/>
        <v>8225090324</v>
      </c>
      <c r="CD12" s="16">
        <f t="shared" si="25"/>
        <v>0.24314292339276528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>
        <v>198037395.65000001</v>
      </c>
      <c r="C13" s="26">
        <v>15549842.689999999</v>
      </c>
      <c r="D13" s="25">
        <f t="shared" si="26"/>
        <v>7.8519729261042726E-2</v>
      </c>
      <c r="E13" s="26">
        <v>39144806</v>
      </c>
      <c r="F13" s="26">
        <v>6975979.8499999996</v>
      </c>
      <c r="G13" s="25">
        <f t="shared" si="0"/>
        <v>0.17820959056483762</v>
      </c>
      <c r="H13" s="26">
        <v>377008902.35000002</v>
      </c>
      <c r="I13" s="26">
        <v>74624320.329999998</v>
      </c>
      <c r="J13" s="25">
        <f t="shared" si="1"/>
        <v>0.1979378202075498</v>
      </c>
      <c r="K13" s="26">
        <v>150744649.25999999</v>
      </c>
      <c r="L13" s="26">
        <v>29522386.390000001</v>
      </c>
      <c r="M13" s="25">
        <f t="shared" si="2"/>
        <v>0.1958436769392766</v>
      </c>
      <c r="N13" s="26">
        <v>67587108.269999996</v>
      </c>
      <c r="O13" s="26">
        <v>10762629.050000001</v>
      </c>
      <c r="P13" s="25">
        <f t="shared" si="3"/>
        <v>0.15924085710258487</v>
      </c>
      <c r="Q13" s="26">
        <v>54184726.490000002</v>
      </c>
      <c r="R13" s="26">
        <v>9381246.6099999994</v>
      </c>
      <c r="S13" s="25">
        <f t="shared" si="4"/>
        <v>0.17313451995981458</v>
      </c>
      <c r="T13" s="24">
        <v>204496528.40000001</v>
      </c>
      <c r="U13" s="24">
        <v>43653588.659999996</v>
      </c>
      <c r="V13" s="25">
        <f t="shared" si="5"/>
        <v>0.21346860507388446</v>
      </c>
      <c r="W13" s="24">
        <v>48966308.840000004</v>
      </c>
      <c r="X13" s="24">
        <v>8718328.5600000005</v>
      </c>
      <c r="Y13" s="25">
        <f t="shared" si="6"/>
        <v>0.17804749360397165</v>
      </c>
      <c r="Z13" s="26">
        <v>119055661</v>
      </c>
      <c r="AA13" s="26">
        <v>41168518.689999998</v>
      </c>
      <c r="AB13" s="25">
        <f t="shared" si="7"/>
        <v>0.34579219790313037</v>
      </c>
      <c r="AC13" s="24">
        <v>127667627.73</v>
      </c>
      <c r="AD13" s="24">
        <v>32606677.649999999</v>
      </c>
      <c r="AE13" s="25">
        <f t="shared" si="8"/>
        <v>0.25540286312015426</v>
      </c>
      <c r="AF13" s="24">
        <v>41881365</v>
      </c>
      <c r="AG13" s="24">
        <v>10619749</v>
      </c>
      <c r="AH13" s="25">
        <f t="shared" si="9"/>
        <v>0.25356740402324518</v>
      </c>
      <c r="AI13" s="26">
        <v>100557372.59</v>
      </c>
      <c r="AJ13" s="26">
        <v>15818524.48</v>
      </c>
      <c r="AK13" s="25">
        <f t="shared" si="10"/>
        <v>0.15730845061452098</v>
      </c>
      <c r="AL13" s="24">
        <v>195270793.40000001</v>
      </c>
      <c r="AM13" s="24">
        <v>31838009.039999999</v>
      </c>
      <c r="AN13" s="25">
        <f t="shared" si="11"/>
        <v>0.16304542264434718</v>
      </c>
      <c r="AO13" s="24">
        <v>64214531.82</v>
      </c>
      <c r="AP13" s="24">
        <v>10930293.460000001</v>
      </c>
      <c r="AQ13" s="25">
        <f t="shared" si="12"/>
        <v>0.1702152635892254</v>
      </c>
      <c r="AR13" s="24">
        <v>71794215.420000002</v>
      </c>
      <c r="AS13" s="24">
        <v>13858507.82</v>
      </c>
      <c r="AT13" s="25">
        <f t="shared" si="13"/>
        <v>0.19303098082383083</v>
      </c>
      <c r="AU13" s="24">
        <v>60440454.630000003</v>
      </c>
      <c r="AV13" s="24">
        <v>13076202.220000001</v>
      </c>
      <c r="AW13" s="25">
        <f t="shared" si="14"/>
        <v>0.21634850862801991</v>
      </c>
      <c r="AX13" s="24">
        <v>71777143.150000006</v>
      </c>
      <c r="AY13" s="24">
        <v>11209473.630000001</v>
      </c>
      <c r="AZ13" s="25">
        <f t="shared" si="15"/>
        <v>0.15617051805160903</v>
      </c>
      <c r="BA13" s="24">
        <v>44322517</v>
      </c>
      <c r="BB13" s="24">
        <v>10155380.449999999</v>
      </c>
      <c r="BC13" s="25">
        <f t="shared" si="16"/>
        <v>0.2291246331971625</v>
      </c>
      <c r="BD13" s="24">
        <v>84468355.170000002</v>
      </c>
      <c r="BE13" s="24">
        <v>23786522.760000002</v>
      </c>
      <c r="BF13" s="25">
        <f t="shared" si="17"/>
        <v>0.28160276960676611</v>
      </c>
      <c r="BG13" s="24">
        <v>82542011</v>
      </c>
      <c r="BH13" s="24">
        <v>17863831.18</v>
      </c>
      <c r="BI13" s="25">
        <f t="shared" si="18"/>
        <v>0.21642108016970896</v>
      </c>
      <c r="BJ13" s="26">
        <v>58631358</v>
      </c>
      <c r="BK13" s="26">
        <v>10901707.48</v>
      </c>
      <c r="BL13" s="25">
        <f t="shared" si="19"/>
        <v>0.18593646560258761</v>
      </c>
      <c r="BM13" s="26">
        <v>78249944.530000001</v>
      </c>
      <c r="BN13" s="26">
        <v>14938010.4</v>
      </c>
      <c r="BO13" s="25">
        <f t="shared" si="20"/>
        <v>0.19090122670020504</v>
      </c>
      <c r="BP13" s="26">
        <v>57969395.829999998</v>
      </c>
      <c r="BQ13" s="26">
        <v>9461970.1600000001</v>
      </c>
      <c r="BR13" s="25">
        <f t="shared" si="21"/>
        <v>0.16322354277674384</v>
      </c>
      <c r="BS13" s="26">
        <v>59401242.560000002</v>
      </c>
      <c r="BT13" s="26">
        <v>10929569.24</v>
      </c>
      <c r="BU13" s="25">
        <f t="shared" si="22"/>
        <v>0.18399563323882093</v>
      </c>
      <c r="BV13" s="26">
        <v>350832985</v>
      </c>
      <c r="BW13" s="26">
        <v>71727960.730000004</v>
      </c>
      <c r="BX13" s="25">
        <f t="shared" si="23"/>
        <v>0.20445044735460094</v>
      </c>
      <c r="BY13" s="26">
        <v>805017433.62</v>
      </c>
      <c r="BZ13" s="26">
        <v>130517980.28</v>
      </c>
      <c r="CA13" s="25">
        <f t="shared" si="24"/>
        <v>0.1621306257841984</v>
      </c>
      <c r="CB13" s="3">
        <f t="shared" ref="CB13:CC26" si="28">BY13+BV13+BS13+BP13+BM13+BJ13+BG13+BD13+BA13+AX13+AU13+AR13+AO13+AL13+AI13+AF13+AC13+Z13+W13+T13+Q13+N13+K13+H13+E13+B13</f>
        <v>3614264832.71</v>
      </c>
      <c r="CC13" s="3">
        <f t="shared" si="28"/>
        <v>680597210.81000006</v>
      </c>
      <c r="CD13" s="19">
        <f t="shared" si="25"/>
        <v>0.18830861663772538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>
        <v>1605398</v>
      </c>
      <c r="C14" s="26">
        <v>197617.33</v>
      </c>
      <c r="D14" s="25">
        <f t="shared" si="26"/>
        <v>0.12309553767975293</v>
      </c>
      <c r="E14" s="26">
        <v>603355</v>
      </c>
      <c r="F14" s="26">
        <v>77027.929999999993</v>
      </c>
      <c r="G14" s="25">
        <f t="shared" si="0"/>
        <v>0.12766601751870787</v>
      </c>
      <c r="H14" s="26">
        <v>3453840</v>
      </c>
      <c r="I14" s="26">
        <v>640707.41</v>
      </c>
      <c r="J14" s="25">
        <f t="shared" si="1"/>
        <v>0.18550581671415006</v>
      </c>
      <c r="K14" s="26">
        <v>2900075</v>
      </c>
      <c r="L14" s="26">
        <v>412136.21</v>
      </c>
      <c r="M14" s="25">
        <f t="shared" si="2"/>
        <v>0.14211225916571124</v>
      </c>
      <c r="N14" s="26">
        <v>1030562</v>
      </c>
      <c r="O14" s="26">
        <v>114309.63</v>
      </c>
      <c r="P14" s="25">
        <f t="shared" si="3"/>
        <v>0.11091970206547495</v>
      </c>
      <c r="Q14" s="26">
        <v>802698</v>
      </c>
      <c r="R14" s="26">
        <v>80587.47</v>
      </c>
      <c r="S14" s="25">
        <f t="shared" si="4"/>
        <v>0.1003957528236024</v>
      </c>
      <c r="T14" s="24">
        <v>2747303</v>
      </c>
      <c r="U14" s="24">
        <v>386273.23</v>
      </c>
      <c r="V14" s="25">
        <f t="shared" si="5"/>
        <v>0.14060088384863265</v>
      </c>
      <c r="W14" s="24">
        <v>463494</v>
      </c>
      <c r="X14" s="24">
        <v>27820.6</v>
      </c>
      <c r="Y14" s="25">
        <f t="shared" si="6"/>
        <v>6.0023646476545539E-2</v>
      </c>
      <c r="Z14" s="26">
        <v>906270</v>
      </c>
      <c r="AA14" s="26">
        <v>141059.25</v>
      </c>
      <c r="AB14" s="25">
        <f t="shared" si="7"/>
        <v>0.1556481512132146</v>
      </c>
      <c r="AC14" s="24">
        <v>1895405</v>
      </c>
      <c r="AD14" s="24">
        <v>113613.6</v>
      </c>
      <c r="AE14" s="25">
        <f t="shared" si="8"/>
        <v>5.9941595595664254E-2</v>
      </c>
      <c r="AF14" s="24">
        <v>673232</v>
      </c>
      <c r="AG14" s="24">
        <v>74468.45</v>
      </c>
      <c r="AH14" s="25">
        <f t="shared" si="9"/>
        <v>0.11061335468308102</v>
      </c>
      <c r="AI14" s="26">
        <v>442779</v>
      </c>
      <c r="AJ14" s="26">
        <v>72186.16</v>
      </c>
      <c r="AK14" s="25">
        <f t="shared" si="10"/>
        <v>0.16302977331806612</v>
      </c>
      <c r="AL14" s="24">
        <v>2014515</v>
      </c>
      <c r="AM14" s="24">
        <v>134240.5</v>
      </c>
      <c r="AN14" s="25">
        <f t="shared" si="11"/>
        <v>6.6636634624214763E-2</v>
      </c>
      <c r="AO14" s="24">
        <v>507513.01</v>
      </c>
      <c r="AP14" s="24">
        <v>0</v>
      </c>
      <c r="AQ14" s="25">
        <f t="shared" si="12"/>
        <v>0</v>
      </c>
      <c r="AR14" s="24">
        <v>958060</v>
      </c>
      <c r="AS14" s="24">
        <v>126521.46</v>
      </c>
      <c r="AT14" s="25">
        <f t="shared" si="13"/>
        <v>0.13206005886896438</v>
      </c>
      <c r="AU14" s="24">
        <v>813057</v>
      </c>
      <c r="AV14" s="24">
        <v>91371.17</v>
      </c>
      <c r="AW14" s="25">
        <f t="shared" si="14"/>
        <v>0.1123797839511867</v>
      </c>
      <c r="AX14" s="24">
        <v>1250657</v>
      </c>
      <c r="AY14" s="24">
        <v>122114.74</v>
      </c>
      <c r="AZ14" s="25">
        <f t="shared" si="15"/>
        <v>9.764047216782859E-2</v>
      </c>
      <c r="BA14" s="24">
        <v>699119</v>
      </c>
      <c r="BB14" s="24">
        <v>145682</v>
      </c>
      <c r="BC14" s="25">
        <f t="shared" si="16"/>
        <v>0.20837940322033874</v>
      </c>
      <c r="BD14" s="24">
        <v>828589</v>
      </c>
      <c r="BE14" s="24">
        <v>203265</v>
      </c>
      <c r="BF14" s="25">
        <f t="shared" si="17"/>
        <v>0.24531462522432715</v>
      </c>
      <c r="BG14" s="24">
        <v>525638</v>
      </c>
      <c r="BH14" s="24">
        <v>116774.33</v>
      </c>
      <c r="BI14" s="25">
        <f t="shared" si="18"/>
        <v>0.22215732119823908</v>
      </c>
      <c r="BJ14" s="26">
        <v>675820</v>
      </c>
      <c r="BK14" s="26">
        <v>111629.17</v>
      </c>
      <c r="BL14" s="25">
        <f t="shared" si="19"/>
        <v>0.16517589002988961</v>
      </c>
      <c r="BM14" s="26">
        <v>1462984</v>
      </c>
      <c r="BN14" s="26">
        <v>221056.03</v>
      </c>
      <c r="BO14" s="25">
        <f t="shared" si="20"/>
        <v>0.15109941735521373</v>
      </c>
      <c r="BP14" s="26">
        <v>657691</v>
      </c>
      <c r="BQ14" s="26">
        <v>0</v>
      </c>
      <c r="BR14" s="25">
        <f t="shared" si="21"/>
        <v>0</v>
      </c>
      <c r="BS14" s="26">
        <v>546352</v>
      </c>
      <c r="BT14" s="26">
        <v>0</v>
      </c>
      <c r="BU14" s="25">
        <f t="shared" si="22"/>
        <v>0</v>
      </c>
      <c r="BV14" s="26">
        <v>0</v>
      </c>
      <c r="BW14" s="26">
        <v>0</v>
      </c>
      <c r="BX14" s="25">
        <f t="shared" si="23"/>
        <v>0</v>
      </c>
      <c r="BY14" s="26">
        <v>0</v>
      </c>
      <c r="BZ14" s="26">
        <v>0</v>
      </c>
      <c r="CA14" s="25">
        <f t="shared" si="24"/>
        <v>0</v>
      </c>
      <c r="CB14" s="3">
        <f t="shared" si="28"/>
        <v>28464406.009999998</v>
      </c>
      <c r="CC14" s="3">
        <f t="shared" si="28"/>
        <v>3610461.6700000004</v>
      </c>
      <c r="CD14" s="19">
        <f t="shared" si="25"/>
        <v>0.12684127920082322</v>
      </c>
      <c r="CF14" s="27"/>
      <c r="CG14" s="27"/>
      <c r="CH14" s="23"/>
      <c r="CI14" s="23"/>
    </row>
    <row r="15" spans="1:87" ht="31.5" x14ac:dyDescent="0.2">
      <c r="A15" s="5" t="s">
        <v>36</v>
      </c>
      <c r="B15" s="26">
        <v>5413530</v>
      </c>
      <c r="C15" s="26">
        <v>1218800.32</v>
      </c>
      <c r="D15" s="25">
        <f t="shared" si="26"/>
        <v>0.22513966302948354</v>
      </c>
      <c r="E15" s="26">
        <v>2909463</v>
      </c>
      <c r="F15" s="26">
        <v>464336.37</v>
      </c>
      <c r="G15" s="25">
        <f t="shared" si="0"/>
        <v>0.15959521396216414</v>
      </c>
      <c r="H15" s="26">
        <v>23658120.379999999</v>
      </c>
      <c r="I15" s="26">
        <v>5192275.8</v>
      </c>
      <c r="J15" s="25">
        <f t="shared" si="1"/>
        <v>0.21947118860674256</v>
      </c>
      <c r="K15" s="26">
        <v>11164762</v>
      </c>
      <c r="L15" s="26">
        <v>1679714.5</v>
      </c>
      <c r="M15" s="25">
        <f t="shared" si="2"/>
        <v>0.15044785549391917</v>
      </c>
      <c r="N15" s="26">
        <v>4160039.17</v>
      </c>
      <c r="O15" s="26">
        <v>713324.31</v>
      </c>
      <c r="P15" s="25">
        <f t="shared" si="3"/>
        <v>0.17147057535999116</v>
      </c>
      <c r="Q15" s="26">
        <v>5791279</v>
      </c>
      <c r="R15" s="26">
        <v>1126197.6000000001</v>
      </c>
      <c r="S15" s="25">
        <f t="shared" si="4"/>
        <v>0.19446440069628834</v>
      </c>
      <c r="T15" s="24">
        <v>14670471.1</v>
      </c>
      <c r="U15" s="24">
        <v>2916806.85</v>
      </c>
      <c r="V15" s="25">
        <f t="shared" si="5"/>
        <v>0.19882162134520684</v>
      </c>
      <c r="W15" s="24">
        <v>3521827</v>
      </c>
      <c r="X15" s="24">
        <v>721671.18</v>
      </c>
      <c r="Y15" s="25">
        <f t="shared" si="6"/>
        <v>0.20491386430963249</v>
      </c>
      <c r="Z15" s="26">
        <v>9679485</v>
      </c>
      <c r="AA15" s="26">
        <v>1909949.98</v>
      </c>
      <c r="AB15" s="25">
        <f t="shared" si="7"/>
        <v>0.19731938011164851</v>
      </c>
      <c r="AC15" s="24">
        <v>8656524</v>
      </c>
      <c r="AD15" s="24">
        <v>1897421.36</v>
      </c>
      <c r="AE15" s="25">
        <f t="shared" si="8"/>
        <v>0.21918975330051649</v>
      </c>
      <c r="AF15" s="24">
        <v>5726074</v>
      </c>
      <c r="AG15" s="24">
        <v>1163313.0900000001</v>
      </c>
      <c r="AH15" s="25">
        <f t="shared" si="9"/>
        <v>0.20316068042431867</v>
      </c>
      <c r="AI15" s="26">
        <v>9762652</v>
      </c>
      <c r="AJ15" s="26">
        <v>1158985.27</v>
      </c>
      <c r="AK15" s="25">
        <f t="shared" si="10"/>
        <v>0.11871623304815127</v>
      </c>
      <c r="AL15" s="24">
        <v>8335293</v>
      </c>
      <c r="AM15" s="24">
        <v>1436884.06</v>
      </c>
      <c r="AN15" s="25">
        <f t="shared" si="11"/>
        <v>0.17238554901429382</v>
      </c>
      <c r="AO15" s="24">
        <v>5365894</v>
      </c>
      <c r="AP15" s="24">
        <v>613082.18999999994</v>
      </c>
      <c r="AQ15" s="25">
        <f t="shared" si="12"/>
        <v>0.11425536732555655</v>
      </c>
      <c r="AR15" s="24">
        <v>4988972</v>
      </c>
      <c r="AS15" s="24">
        <v>1078251.44</v>
      </c>
      <c r="AT15" s="25">
        <f t="shared" si="13"/>
        <v>0.21612697766193115</v>
      </c>
      <c r="AU15" s="24">
        <v>3881619</v>
      </c>
      <c r="AV15" s="24">
        <v>614440.75</v>
      </c>
      <c r="AW15" s="25">
        <f t="shared" si="14"/>
        <v>0.15829496661058182</v>
      </c>
      <c r="AX15" s="24">
        <v>6721085</v>
      </c>
      <c r="AY15" s="24">
        <v>856396.53</v>
      </c>
      <c r="AZ15" s="25">
        <f t="shared" si="15"/>
        <v>0.1274193868995854</v>
      </c>
      <c r="BA15" s="24">
        <v>2981015</v>
      </c>
      <c r="BB15" s="24">
        <v>664631.82999999996</v>
      </c>
      <c r="BC15" s="25">
        <f t="shared" si="16"/>
        <v>0.22295487610763445</v>
      </c>
      <c r="BD15" s="24">
        <v>6301291</v>
      </c>
      <c r="BE15" s="24">
        <v>1413607.71</v>
      </c>
      <c r="BF15" s="25">
        <f t="shared" si="17"/>
        <v>0.22433620507289695</v>
      </c>
      <c r="BG15" s="24">
        <v>6568960</v>
      </c>
      <c r="BH15" s="24">
        <v>1090824.44</v>
      </c>
      <c r="BI15" s="25">
        <f t="shared" si="18"/>
        <v>0.16605740330280591</v>
      </c>
      <c r="BJ15" s="26">
        <v>4715337</v>
      </c>
      <c r="BK15" s="26">
        <v>1019996.09</v>
      </c>
      <c r="BL15" s="25">
        <f t="shared" si="19"/>
        <v>0.2163145688208499</v>
      </c>
      <c r="BM15" s="26">
        <v>6520499</v>
      </c>
      <c r="BN15" s="26">
        <v>1020104.34</v>
      </c>
      <c r="BO15" s="25">
        <f t="shared" si="20"/>
        <v>0.15644574748036921</v>
      </c>
      <c r="BP15" s="26">
        <v>4469472</v>
      </c>
      <c r="BQ15" s="26">
        <v>558876.12</v>
      </c>
      <c r="BR15" s="25">
        <f t="shared" si="21"/>
        <v>0.12504298494318791</v>
      </c>
      <c r="BS15" s="26">
        <v>4659064</v>
      </c>
      <c r="BT15" s="26">
        <v>844895.73</v>
      </c>
      <c r="BU15" s="25">
        <f t="shared" si="22"/>
        <v>0.18134452113128302</v>
      </c>
      <c r="BV15" s="26">
        <v>33190879</v>
      </c>
      <c r="BW15" s="26">
        <v>6312656.8600000003</v>
      </c>
      <c r="BX15" s="25">
        <f t="shared" si="23"/>
        <v>0.19019251825177635</v>
      </c>
      <c r="BY15" s="26">
        <v>56018004</v>
      </c>
      <c r="BZ15" s="26">
        <v>12497838.68</v>
      </c>
      <c r="CA15" s="25">
        <f t="shared" si="24"/>
        <v>0.22310396279024863</v>
      </c>
      <c r="CB15" s="3">
        <f t="shared" si="28"/>
        <v>259831610.64999998</v>
      </c>
      <c r="CC15" s="3">
        <f t="shared" si="28"/>
        <v>50185283.399999999</v>
      </c>
      <c r="CD15" s="19">
        <f t="shared" si="25"/>
        <v>0.19314541165509264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>
        <v>19992536.690000001</v>
      </c>
      <c r="C16" s="26">
        <v>3100276.07</v>
      </c>
      <c r="D16" s="25">
        <f t="shared" si="26"/>
        <v>0.15507167089760632</v>
      </c>
      <c r="E16" s="26">
        <v>11373030</v>
      </c>
      <c r="F16" s="26">
        <v>1798722.55</v>
      </c>
      <c r="G16" s="25">
        <f t="shared" si="0"/>
        <v>0.15815684562513244</v>
      </c>
      <c r="H16" s="26">
        <v>103568594.12</v>
      </c>
      <c r="I16" s="26">
        <v>15284347.82</v>
      </c>
      <c r="J16" s="25">
        <f t="shared" si="1"/>
        <v>0.14757705219297226</v>
      </c>
      <c r="K16" s="26">
        <v>51783236</v>
      </c>
      <c r="L16" s="26">
        <v>7472664.8399999999</v>
      </c>
      <c r="M16" s="25">
        <f t="shared" si="2"/>
        <v>0.14430664085960174</v>
      </c>
      <c r="N16" s="26">
        <v>29389661.100000001</v>
      </c>
      <c r="O16" s="26">
        <v>3011466.74</v>
      </c>
      <c r="P16" s="25">
        <f t="shared" si="3"/>
        <v>0.10246687533256381</v>
      </c>
      <c r="Q16" s="26">
        <v>30995064.280000001</v>
      </c>
      <c r="R16" s="26">
        <v>4531621.63</v>
      </c>
      <c r="S16" s="25">
        <f t="shared" si="4"/>
        <v>0.14620462113137453</v>
      </c>
      <c r="T16" s="24">
        <v>87710755.730000004</v>
      </c>
      <c r="U16" s="24">
        <v>6750300.8600000003</v>
      </c>
      <c r="V16" s="25">
        <f t="shared" si="5"/>
        <v>7.6960924618862586E-2</v>
      </c>
      <c r="W16" s="24">
        <v>16403653.689999999</v>
      </c>
      <c r="X16" s="24">
        <v>2679990.17</v>
      </c>
      <c r="Y16" s="25">
        <f t="shared" si="6"/>
        <v>0.16337763650995488</v>
      </c>
      <c r="Z16" s="26">
        <v>69445083.560000002</v>
      </c>
      <c r="AA16" s="26">
        <v>5074703.74</v>
      </c>
      <c r="AB16" s="25">
        <f t="shared" si="7"/>
        <v>7.3075061326918794E-2</v>
      </c>
      <c r="AC16" s="24">
        <v>41919992</v>
      </c>
      <c r="AD16" s="24">
        <v>7564095.7400000002</v>
      </c>
      <c r="AE16" s="25">
        <f t="shared" si="8"/>
        <v>0.18044124960710872</v>
      </c>
      <c r="AF16" s="24">
        <v>15757692</v>
      </c>
      <c r="AG16" s="24">
        <v>2604183.41</v>
      </c>
      <c r="AH16" s="25">
        <f t="shared" si="9"/>
        <v>0.1652642664928341</v>
      </c>
      <c r="AI16" s="26">
        <v>57448513</v>
      </c>
      <c r="AJ16" s="26">
        <v>6533975.0599999996</v>
      </c>
      <c r="AK16" s="25">
        <f t="shared" si="10"/>
        <v>0.11373619122221666</v>
      </c>
      <c r="AL16" s="24">
        <v>65896592</v>
      </c>
      <c r="AM16" s="24">
        <v>7822283.2300000004</v>
      </c>
      <c r="AN16" s="25">
        <f t="shared" si="11"/>
        <v>0.11870542910625788</v>
      </c>
      <c r="AO16" s="24">
        <v>37485318.270000003</v>
      </c>
      <c r="AP16" s="24">
        <v>3074736.83</v>
      </c>
      <c r="AQ16" s="25">
        <f t="shared" si="12"/>
        <v>8.2025096008341819E-2</v>
      </c>
      <c r="AR16" s="24">
        <v>49413586.479999997</v>
      </c>
      <c r="AS16" s="24">
        <v>2830842.61</v>
      </c>
      <c r="AT16" s="25">
        <f t="shared" si="13"/>
        <v>5.7288750152668537E-2</v>
      </c>
      <c r="AU16" s="24">
        <v>26515452.219999999</v>
      </c>
      <c r="AV16" s="24">
        <v>3520407.11</v>
      </c>
      <c r="AW16" s="25">
        <f t="shared" si="14"/>
        <v>0.13276813387118616</v>
      </c>
      <c r="AX16" s="24">
        <v>176377176.59</v>
      </c>
      <c r="AY16" s="24">
        <v>3889917.89</v>
      </c>
      <c r="AZ16" s="25">
        <f t="shared" si="15"/>
        <v>2.205454223276497E-2</v>
      </c>
      <c r="BA16" s="24">
        <v>13760005.49</v>
      </c>
      <c r="BB16" s="24">
        <v>3366248</v>
      </c>
      <c r="BC16" s="25">
        <f t="shared" si="16"/>
        <v>0.2446400186719693</v>
      </c>
      <c r="BD16" s="24">
        <v>46791039.5</v>
      </c>
      <c r="BE16" s="24">
        <v>8721663.0199999996</v>
      </c>
      <c r="BF16" s="25">
        <f t="shared" si="17"/>
        <v>0.1863960090051002</v>
      </c>
      <c r="BG16" s="24">
        <v>55233207</v>
      </c>
      <c r="BH16" s="24">
        <v>2003143.21</v>
      </c>
      <c r="BI16" s="25">
        <f t="shared" si="18"/>
        <v>3.626700890281457E-2</v>
      </c>
      <c r="BJ16" s="26">
        <v>63124150</v>
      </c>
      <c r="BK16" s="26">
        <v>5963552.4400000004</v>
      </c>
      <c r="BL16" s="25">
        <f t="shared" si="19"/>
        <v>9.4473389978320513E-2</v>
      </c>
      <c r="BM16" s="26">
        <v>51551869.939999998</v>
      </c>
      <c r="BN16" s="26">
        <v>3420950.53</v>
      </c>
      <c r="BO16" s="25">
        <f t="shared" si="20"/>
        <v>6.6359387816223997E-2</v>
      </c>
      <c r="BP16" s="26">
        <v>33636722</v>
      </c>
      <c r="BQ16" s="26">
        <v>1185903.31</v>
      </c>
      <c r="BR16" s="25">
        <f t="shared" si="21"/>
        <v>3.5256209270332586E-2</v>
      </c>
      <c r="BS16" s="26">
        <v>31003027.120000001</v>
      </c>
      <c r="BT16" s="26">
        <v>3450068.35</v>
      </c>
      <c r="BU16" s="25">
        <f t="shared" si="22"/>
        <v>0.11128166087286254</v>
      </c>
      <c r="BV16" s="26">
        <v>379393912.05000001</v>
      </c>
      <c r="BW16" s="26">
        <v>65387800</v>
      </c>
      <c r="BX16" s="25">
        <f t="shared" si="23"/>
        <v>0.17234804756535629</v>
      </c>
      <c r="BY16" s="26">
        <v>916697743.41999996</v>
      </c>
      <c r="BZ16" s="26">
        <v>160791378.47</v>
      </c>
      <c r="CA16" s="25">
        <f t="shared" si="24"/>
        <v>0.17540283002129178</v>
      </c>
      <c r="CB16" s="3">
        <f t="shared" si="28"/>
        <v>2482667614.25</v>
      </c>
      <c r="CC16" s="3">
        <f t="shared" si="28"/>
        <v>341835243.63000011</v>
      </c>
      <c r="CD16" s="19">
        <f t="shared" si="25"/>
        <v>0.13768868682538746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>
        <v>72540870.609999999</v>
      </c>
      <c r="C17" s="26">
        <v>10860547.23</v>
      </c>
      <c r="D17" s="25">
        <f t="shared" si="26"/>
        <v>0.1497162515237698</v>
      </c>
      <c r="E17" s="26">
        <v>12777002</v>
      </c>
      <c r="F17" s="26">
        <v>1269073.43</v>
      </c>
      <c r="G17" s="25">
        <f t="shared" si="0"/>
        <v>9.9324820486057674E-2</v>
      </c>
      <c r="H17" s="26">
        <v>299980074.05000001</v>
      </c>
      <c r="I17" s="26">
        <v>39918033.520000003</v>
      </c>
      <c r="J17" s="25">
        <f t="shared" si="1"/>
        <v>0.13306895015082421</v>
      </c>
      <c r="K17" s="26">
        <v>145225068.94</v>
      </c>
      <c r="L17" s="26">
        <v>48347447.390000001</v>
      </c>
      <c r="M17" s="25">
        <f t="shared" si="2"/>
        <v>0.3329139228019567</v>
      </c>
      <c r="N17" s="26">
        <v>30297059.920000002</v>
      </c>
      <c r="O17" s="26">
        <v>4877011.18</v>
      </c>
      <c r="P17" s="25">
        <f t="shared" si="3"/>
        <v>0.16097308428203416</v>
      </c>
      <c r="Q17" s="26">
        <v>19492344.550000001</v>
      </c>
      <c r="R17" s="26">
        <v>3068419.97</v>
      </c>
      <c r="S17" s="25">
        <f t="shared" si="4"/>
        <v>0.1574166700228988</v>
      </c>
      <c r="T17" s="24">
        <v>135744772.34</v>
      </c>
      <c r="U17" s="24">
        <v>28694879.550000001</v>
      </c>
      <c r="V17" s="25">
        <f t="shared" si="5"/>
        <v>0.21138846863382643</v>
      </c>
      <c r="W17" s="24">
        <v>18648840.170000002</v>
      </c>
      <c r="X17" s="24">
        <v>1993945.44</v>
      </c>
      <c r="Y17" s="25">
        <f t="shared" si="6"/>
        <v>0.10692061392684453</v>
      </c>
      <c r="Z17" s="26">
        <v>98627955</v>
      </c>
      <c r="AA17" s="26">
        <v>16725698.609999999</v>
      </c>
      <c r="AB17" s="25">
        <f t="shared" si="7"/>
        <v>0.16958375148303539</v>
      </c>
      <c r="AC17" s="24">
        <v>84919053</v>
      </c>
      <c r="AD17" s="24">
        <v>15990902.359999999</v>
      </c>
      <c r="AE17" s="25">
        <f t="shared" si="8"/>
        <v>0.18830759170147598</v>
      </c>
      <c r="AF17" s="24">
        <v>38428531</v>
      </c>
      <c r="AG17" s="24">
        <v>6269520.1399999997</v>
      </c>
      <c r="AH17" s="25">
        <f t="shared" si="9"/>
        <v>0.1631475358764039</v>
      </c>
      <c r="AI17" s="26">
        <v>137237289.86000001</v>
      </c>
      <c r="AJ17" s="26">
        <v>46595490.729999997</v>
      </c>
      <c r="AK17" s="25">
        <f t="shared" si="10"/>
        <v>0.33952499920053431</v>
      </c>
      <c r="AL17" s="24">
        <v>139542370.24000001</v>
      </c>
      <c r="AM17" s="24">
        <v>46337704.329999998</v>
      </c>
      <c r="AN17" s="25">
        <f t="shared" si="11"/>
        <v>0.33206906440175427</v>
      </c>
      <c r="AO17" s="24">
        <v>45329349.93</v>
      </c>
      <c r="AP17" s="24">
        <v>6849347.2300000004</v>
      </c>
      <c r="AQ17" s="25">
        <f t="shared" si="12"/>
        <v>0.15110181903285902</v>
      </c>
      <c r="AR17" s="24">
        <v>45461162.280000001</v>
      </c>
      <c r="AS17" s="24">
        <v>3544045.82</v>
      </c>
      <c r="AT17" s="25">
        <f t="shared" si="13"/>
        <v>7.7957659730999732E-2</v>
      </c>
      <c r="AU17" s="24">
        <v>41268050.469999999</v>
      </c>
      <c r="AV17" s="24">
        <v>3623145.95</v>
      </c>
      <c r="AW17" s="25">
        <f t="shared" si="14"/>
        <v>8.7795423063026998E-2</v>
      </c>
      <c r="AX17" s="24">
        <v>41187634</v>
      </c>
      <c r="AY17" s="24">
        <v>3848655.86</v>
      </c>
      <c r="AZ17" s="25">
        <f t="shared" si="15"/>
        <v>9.3442023399547547E-2</v>
      </c>
      <c r="BA17" s="24">
        <v>11785721</v>
      </c>
      <c r="BB17" s="24">
        <v>4483495.1399999997</v>
      </c>
      <c r="BC17" s="25">
        <f t="shared" si="16"/>
        <v>0.38041755273181843</v>
      </c>
      <c r="BD17" s="24">
        <v>61989150.630000003</v>
      </c>
      <c r="BE17" s="24">
        <v>15552489.560000001</v>
      </c>
      <c r="BF17" s="25">
        <f t="shared" si="17"/>
        <v>0.25089050909617217</v>
      </c>
      <c r="BG17" s="24">
        <v>92083633</v>
      </c>
      <c r="BH17" s="24">
        <v>10459231.66</v>
      </c>
      <c r="BI17" s="25">
        <f t="shared" si="18"/>
        <v>0.11358404658078597</v>
      </c>
      <c r="BJ17" s="26">
        <v>15454417</v>
      </c>
      <c r="BK17" s="26">
        <v>2818261.15</v>
      </c>
      <c r="BL17" s="25">
        <f t="shared" si="19"/>
        <v>0.18235959014176981</v>
      </c>
      <c r="BM17" s="26">
        <v>68020522.829999998</v>
      </c>
      <c r="BN17" s="26">
        <v>4291608.13</v>
      </c>
      <c r="BO17" s="25">
        <f t="shared" si="20"/>
        <v>6.3092842445886269E-2</v>
      </c>
      <c r="BP17" s="26">
        <v>34561129.170000002</v>
      </c>
      <c r="BQ17" s="26">
        <v>4141438.9</v>
      </c>
      <c r="BR17" s="25">
        <f t="shared" si="21"/>
        <v>0.1198293863498789</v>
      </c>
      <c r="BS17" s="26">
        <v>20333997.010000002</v>
      </c>
      <c r="BT17" s="26">
        <v>1828618.91</v>
      </c>
      <c r="BU17" s="25">
        <f t="shared" si="22"/>
        <v>8.992914226852243E-2</v>
      </c>
      <c r="BV17" s="26">
        <v>410109929.33999997</v>
      </c>
      <c r="BW17" s="26">
        <v>55475230.200000003</v>
      </c>
      <c r="BX17" s="25">
        <f t="shared" si="23"/>
        <v>0.13526917109585143</v>
      </c>
      <c r="BY17" s="26">
        <v>915828000.95000005</v>
      </c>
      <c r="BZ17" s="26">
        <v>301375747.47000003</v>
      </c>
      <c r="CA17" s="25">
        <f t="shared" si="24"/>
        <v>0.32907461571100594</v>
      </c>
      <c r="CB17" s="3">
        <f t="shared" si="28"/>
        <v>3036873929.2900009</v>
      </c>
      <c r="CC17" s="3">
        <f t="shared" si="28"/>
        <v>689239989.8599999</v>
      </c>
      <c r="CD17" s="19">
        <f t="shared" si="25"/>
        <v>0.22695706371358629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>
        <v>0</v>
      </c>
      <c r="C18" s="26">
        <v>0</v>
      </c>
      <c r="D18" s="25">
        <f t="shared" si="26"/>
        <v>0</v>
      </c>
      <c r="E18" s="26">
        <v>0</v>
      </c>
      <c r="F18" s="26">
        <v>0</v>
      </c>
      <c r="G18" s="25">
        <f t="shared" si="0"/>
        <v>0</v>
      </c>
      <c r="H18" s="26">
        <v>2338221</v>
      </c>
      <c r="I18" s="26">
        <v>639530.79</v>
      </c>
      <c r="J18" s="25">
        <f t="shared" si="1"/>
        <v>0.27351169542998716</v>
      </c>
      <c r="K18" s="26">
        <v>2466000</v>
      </c>
      <c r="L18" s="26">
        <v>0</v>
      </c>
      <c r="M18" s="25">
        <f t="shared" si="2"/>
        <v>0</v>
      </c>
      <c r="N18" s="26">
        <v>0</v>
      </c>
      <c r="O18" s="26">
        <v>0</v>
      </c>
      <c r="P18" s="25">
        <f t="shared" si="3"/>
        <v>0</v>
      </c>
      <c r="Q18" s="26">
        <v>0</v>
      </c>
      <c r="R18" s="26">
        <v>0</v>
      </c>
      <c r="S18" s="25">
        <f t="shared" si="4"/>
        <v>0</v>
      </c>
      <c r="T18" s="24">
        <v>480000</v>
      </c>
      <c r="U18" s="24">
        <v>0</v>
      </c>
      <c r="V18" s="25">
        <f t="shared" si="5"/>
        <v>0</v>
      </c>
      <c r="W18" s="24">
        <v>0</v>
      </c>
      <c r="X18" s="24">
        <v>0</v>
      </c>
      <c r="Y18" s="25">
        <f t="shared" si="6"/>
        <v>0</v>
      </c>
      <c r="Z18" s="26">
        <v>120000</v>
      </c>
      <c r="AA18" s="26">
        <v>49278.09</v>
      </c>
      <c r="AB18" s="25">
        <f t="shared" si="7"/>
        <v>0.41065074999999995</v>
      </c>
      <c r="AC18" s="24">
        <v>900000</v>
      </c>
      <c r="AD18" s="24">
        <v>0</v>
      </c>
      <c r="AE18" s="25">
        <f t="shared" si="8"/>
        <v>0</v>
      </c>
      <c r="AF18" s="24">
        <v>50000</v>
      </c>
      <c r="AG18" s="24">
        <v>0</v>
      </c>
      <c r="AH18" s="25">
        <f t="shared" si="9"/>
        <v>0</v>
      </c>
      <c r="AI18" s="26">
        <v>1850000</v>
      </c>
      <c r="AJ18" s="26">
        <v>0</v>
      </c>
      <c r="AK18" s="25">
        <f t="shared" si="10"/>
        <v>0</v>
      </c>
      <c r="AL18" s="24">
        <v>0</v>
      </c>
      <c r="AM18" s="24">
        <v>0</v>
      </c>
      <c r="AN18" s="25">
        <f t="shared" si="11"/>
        <v>0</v>
      </c>
      <c r="AO18" s="24">
        <v>80000</v>
      </c>
      <c r="AP18" s="24">
        <v>0</v>
      </c>
      <c r="AQ18" s="25">
        <f t="shared" si="12"/>
        <v>0</v>
      </c>
      <c r="AR18" s="24">
        <v>0</v>
      </c>
      <c r="AS18" s="24">
        <v>0</v>
      </c>
      <c r="AT18" s="25">
        <f t="shared" si="13"/>
        <v>0</v>
      </c>
      <c r="AU18" s="24">
        <v>300000</v>
      </c>
      <c r="AV18" s="24">
        <v>0</v>
      </c>
      <c r="AW18" s="25">
        <f t="shared" si="14"/>
        <v>0</v>
      </c>
      <c r="AX18" s="24">
        <v>1497250.82</v>
      </c>
      <c r="AY18" s="24">
        <v>0</v>
      </c>
      <c r="AZ18" s="25">
        <f t="shared" si="15"/>
        <v>0</v>
      </c>
      <c r="BA18" s="24">
        <v>0</v>
      </c>
      <c r="BB18" s="24">
        <v>0</v>
      </c>
      <c r="BC18" s="25">
        <f t="shared" si="16"/>
        <v>0</v>
      </c>
      <c r="BD18" s="24">
        <v>200000</v>
      </c>
      <c r="BE18" s="24">
        <v>0</v>
      </c>
      <c r="BF18" s="25">
        <f t="shared" si="17"/>
        <v>0</v>
      </c>
      <c r="BG18" s="24">
        <v>0</v>
      </c>
      <c r="BH18" s="24">
        <v>0</v>
      </c>
      <c r="BI18" s="25">
        <f t="shared" si="18"/>
        <v>0</v>
      </c>
      <c r="BJ18" s="26">
        <v>0</v>
      </c>
      <c r="BK18" s="26">
        <v>0</v>
      </c>
      <c r="BL18" s="25">
        <f t="shared" si="19"/>
        <v>0</v>
      </c>
      <c r="BM18" s="26">
        <v>0</v>
      </c>
      <c r="BN18" s="26">
        <v>0</v>
      </c>
      <c r="BO18" s="25">
        <f t="shared" si="20"/>
        <v>0</v>
      </c>
      <c r="BP18" s="26">
        <v>2069000</v>
      </c>
      <c r="BQ18" s="26">
        <v>99252</v>
      </c>
      <c r="BR18" s="25">
        <f t="shared" si="21"/>
        <v>4.7971000483325275E-2</v>
      </c>
      <c r="BS18" s="26">
        <v>2540100</v>
      </c>
      <c r="BT18" s="26">
        <v>0</v>
      </c>
      <c r="BU18" s="25">
        <f t="shared" si="22"/>
        <v>0</v>
      </c>
      <c r="BV18" s="26">
        <v>0</v>
      </c>
      <c r="BW18" s="26">
        <v>0</v>
      </c>
      <c r="BX18" s="25">
        <f t="shared" si="23"/>
        <v>0</v>
      </c>
      <c r="BY18" s="26">
        <v>404650</v>
      </c>
      <c r="BZ18" s="26">
        <v>35649.08</v>
      </c>
      <c r="CA18" s="25">
        <f t="shared" si="24"/>
        <v>8.8098554306190541E-2</v>
      </c>
      <c r="CB18" s="3">
        <f t="shared" si="28"/>
        <v>15295221.82</v>
      </c>
      <c r="CC18" s="3">
        <f t="shared" si="28"/>
        <v>823709.96000000008</v>
      </c>
      <c r="CD18" s="19">
        <f t="shared" si="25"/>
        <v>5.3854070878718387E-2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>
        <v>498769150.42000002</v>
      </c>
      <c r="C19" s="26">
        <v>64358838.960000001</v>
      </c>
      <c r="D19" s="25">
        <f t="shared" si="26"/>
        <v>0.12903532406887067</v>
      </c>
      <c r="E19" s="26">
        <v>92474754.829999998</v>
      </c>
      <c r="F19" s="26">
        <v>16242897.92</v>
      </c>
      <c r="G19" s="25">
        <f t="shared" si="0"/>
        <v>0.17564683409931675</v>
      </c>
      <c r="H19" s="26">
        <v>815270873.16999996</v>
      </c>
      <c r="I19" s="26">
        <v>147688310.97999999</v>
      </c>
      <c r="J19" s="25">
        <f t="shared" si="1"/>
        <v>0.18115244373412576</v>
      </c>
      <c r="K19" s="26">
        <v>739404420.84000003</v>
      </c>
      <c r="L19" s="26">
        <v>128593264.59999999</v>
      </c>
      <c r="M19" s="25">
        <f t="shared" si="2"/>
        <v>0.17391465478920409</v>
      </c>
      <c r="N19" s="26">
        <v>186976760.84999999</v>
      </c>
      <c r="O19" s="26">
        <v>43365476.340000004</v>
      </c>
      <c r="P19" s="25">
        <f t="shared" si="3"/>
        <v>0.23192976572521476</v>
      </c>
      <c r="Q19" s="26">
        <v>152638153.66</v>
      </c>
      <c r="R19" s="26">
        <v>29491845.84</v>
      </c>
      <c r="S19" s="25">
        <f t="shared" si="4"/>
        <v>0.19321411542813077</v>
      </c>
      <c r="T19" s="24">
        <v>588274260.17999995</v>
      </c>
      <c r="U19" s="24">
        <v>120803590.39</v>
      </c>
      <c r="V19" s="25">
        <f t="shared" si="5"/>
        <v>0.20535250063981478</v>
      </c>
      <c r="W19" s="24">
        <v>120812398.84</v>
      </c>
      <c r="X19" s="24">
        <v>19740844.399999999</v>
      </c>
      <c r="Y19" s="25">
        <f t="shared" si="6"/>
        <v>0.16340081473048249</v>
      </c>
      <c r="Z19" s="26">
        <v>507924499.13999999</v>
      </c>
      <c r="AA19" s="26">
        <v>107047241.47</v>
      </c>
      <c r="AB19" s="25">
        <f t="shared" si="7"/>
        <v>0.21075423936283572</v>
      </c>
      <c r="AC19" s="24">
        <v>454820659.63</v>
      </c>
      <c r="AD19" s="24">
        <v>104582144.48</v>
      </c>
      <c r="AE19" s="25">
        <f t="shared" si="8"/>
        <v>0.22994149950241566</v>
      </c>
      <c r="AF19" s="24">
        <v>129493582.40000001</v>
      </c>
      <c r="AG19" s="24">
        <v>28140722.350000001</v>
      </c>
      <c r="AH19" s="25">
        <f t="shared" si="9"/>
        <v>0.21731364464900307</v>
      </c>
      <c r="AI19" s="26">
        <v>540446060.78999996</v>
      </c>
      <c r="AJ19" s="26">
        <v>105831583.59</v>
      </c>
      <c r="AK19" s="25">
        <f t="shared" si="10"/>
        <v>0.19582265700169987</v>
      </c>
      <c r="AL19" s="24">
        <v>761299671.14999998</v>
      </c>
      <c r="AM19" s="24">
        <v>159957916.81999999</v>
      </c>
      <c r="AN19" s="25">
        <f t="shared" si="11"/>
        <v>0.21011163262210744</v>
      </c>
      <c r="AO19" s="24">
        <v>197441440.91</v>
      </c>
      <c r="AP19" s="24">
        <v>34425064.549999997</v>
      </c>
      <c r="AQ19" s="25">
        <f t="shared" si="12"/>
        <v>0.17435582110491191</v>
      </c>
      <c r="AR19" s="24">
        <v>185758307.50999999</v>
      </c>
      <c r="AS19" s="24">
        <v>37510210.229999997</v>
      </c>
      <c r="AT19" s="25">
        <f t="shared" si="13"/>
        <v>0.20193018946396621</v>
      </c>
      <c r="AU19" s="24">
        <v>154457153.00999999</v>
      </c>
      <c r="AV19" s="24">
        <v>31910726.02</v>
      </c>
      <c r="AW19" s="25">
        <f t="shared" si="14"/>
        <v>0.2065992114844562</v>
      </c>
      <c r="AX19" s="24">
        <v>210600458.81999999</v>
      </c>
      <c r="AY19" s="24">
        <v>40662815.549999997</v>
      </c>
      <c r="AZ19" s="25">
        <f t="shared" si="15"/>
        <v>0.19308037493286975</v>
      </c>
      <c r="BA19" s="24">
        <v>124893205.36</v>
      </c>
      <c r="BB19" s="24">
        <v>27241569.300000001</v>
      </c>
      <c r="BC19" s="25">
        <f t="shared" si="16"/>
        <v>0.21811890584021121</v>
      </c>
      <c r="BD19" s="24">
        <v>331507113.93000001</v>
      </c>
      <c r="BE19" s="24">
        <v>67375577.680000007</v>
      </c>
      <c r="BF19" s="25">
        <f t="shared" si="17"/>
        <v>0.20324021672194589</v>
      </c>
      <c r="BG19" s="24">
        <v>197089486</v>
      </c>
      <c r="BH19" s="24">
        <v>38368763.280000001</v>
      </c>
      <c r="BI19" s="25">
        <f t="shared" si="18"/>
        <v>0.19467686510684798</v>
      </c>
      <c r="BJ19" s="26">
        <v>83586032</v>
      </c>
      <c r="BK19" s="26">
        <v>16457898.23</v>
      </c>
      <c r="BL19" s="25">
        <f t="shared" si="19"/>
        <v>0.19689770929669206</v>
      </c>
      <c r="BM19" s="26">
        <v>301282487.73000002</v>
      </c>
      <c r="BN19" s="26">
        <v>58506371.840000004</v>
      </c>
      <c r="BO19" s="25">
        <f t="shared" si="20"/>
        <v>0.19419108053977432</v>
      </c>
      <c r="BP19" s="26">
        <v>167833881.80000001</v>
      </c>
      <c r="BQ19" s="26">
        <v>33479871.579999998</v>
      </c>
      <c r="BR19" s="25">
        <f t="shared" si="21"/>
        <v>0.19948219764050049</v>
      </c>
      <c r="BS19" s="26">
        <v>208374606.68000001</v>
      </c>
      <c r="BT19" s="26">
        <v>40471463.979999997</v>
      </c>
      <c r="BU19" s="25">
        <f t="shared" si="22"/>
        <v>0.19422454887774235</v>
      </c>
      <c r="BV19" s="26">
        <v>1548295895</v>
      </c>
      <c r="BW19" s="26">
        <v>367702338.49000001</v>
      </c>
      <c r="BX19" s="25">
        <f t="shared" si="23"/>
        <v>0.23748841528124054</v>
      </c>
      <c r="BY19" s="26">
        <v>4606407242.1999998</v>
      </c>
      <c r="BZ19" s="26">
        <v>836588768.33000004</v>
      </c>
      <c r="CA19" s="25">
        <f t="shared" si="24"/>
        <v>0.1816141570519173</v>
      </c>
      <c r="CB19" s="3">
        <f t="shared" si="28"/>
        <v>13906132556.849998</v>
      </c>
      <c r="CC19" s="3">
        <f>BZ19+BW19+BT19+BQ19+BN19+BK19+BH19+BE19+BB19+AY19+AV19+AS19+AP19+AM19+AJ19+AG19+AD19+AA19+X19+U19+R19+O19+L19+I19+F19+C19</f>
        <v>2706546117.1999998</v>
      </c>
      <c r="CD19" s="19">
        <f t="shared" si="25"/>
        <v>0.19462967910993964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>
        <v>41901513.07</v>
      </c>
      <c r="C20" s="26">
        <v>9450953.8900000006</v>
      </c>
      <c r="D20" s="25">
        <f t="shared" si="26"/>
        <v>0.22555161371407728</v>
      </c>
      <c r="E20" s="26">
        <v>26182047</v>
      </c>
      <c r="F20" s="26">
        <v>3241954.87</v>
      </c>
      <c r="G20" s="25">
        <f t="shared" si="0"/>
        <v>0.12382358300708879</v>
      </c>
      <c r="H20" s="26">
        <v>125136617.56</v>
      </c>
      <c r="I20" s="26">
        <v>26654326.489999998</v>
      </c>
      <c r="J20" s="25">
        <f t="shared" si="1"/>
        <v>0.21300181361558609</v>
      </c>
      <c r="K20" s="26">
        <v>68389912.799999997</v>
      </c>
      <c r="L20" s="26">
        <v>16384210.859999999</v>
      </c>
      <c r="M20" s="25">
        <f t="shared" si="2"/>
        <v>0.23957057684682412</v>
      </c>
      <c r="N20" s="26">
        <v>40459927.630000003</v>
      </c>
      <c r="O20" s="26">
        <v>6884527.8700000001</v>
      </c>
      <c r="P20" s="25">
        <f t="shared" si="3"/>
        <v>0.17015670252695406</v>
      </c>
      <c r="Q20" s="26">
        <v>31991347</v>
      </c>
      <c r="R20" s="26">
        <v>6356411.6100000003</v>
      </c>
      <c r="S20" s="25">
        <f t="shared" si="4"/>
        <v>0.19869159026032884</v>
      </c>
      <c r="T20" s="24">
        <v>81270630.230000004</v>
      </c>
      <c r="U20" s="24">
        <v>18905229.600000001</v>
      </c>
      <c r="V20" s="25">
        <f t="shared" si="5"/>
        <v>0.23262068408350278</v>
      </c>
      <c r="W20" s="24">
        <v>17640737.199999999</v>
      </c>
      <c r="X20" s="24">
        <v>3271712.81</v>
      </c>
      <c r="Y20" s="25">
        <f t="shared" si="6"/>
        <v>0.1854634969563517</v>
      </c>
      <c r="Z20" s="26">
        <v>55690100</v>
      </c>
      <c r="AA20" s="26">
        <v>12433348.529999999</v>
      </c>
      <c r="AB20" s="25">
        <f t="shared" si="7"/>
        <v>0.22325958348072636</v>
      </c>
      <c r="AC20" s="24">
        <v>159592997.09999999</v>
      </c>
      <c r="AD20" s="24">
        <v>12100306.710000001</v>
      </c>
      <c r="AE20" s="25">
        <f t="shared" si="8"/>
        <v>7.5819784889546396E-2</v>
      </c>
      <c r="AF20" s="24">
        <v>32750552</v>
      </c>
      <c r="AG20" s="24">
        <v>6205908.0999999996</v>
      </c>
      <c r="AH20" s="25">
        <f t="shared" si="9"/>
        <v>0.1894901832494304</v>
      </c>
      <c r="AI20" s="26">
        <v>65693364</v>
      </c>
      <c r="AJ20" s="26">
        <v>11039988.42</v>
      </c>
      <c r="AK20" s="25">
        <f t="shared" si="10"/>
        <v>0.1680533275781097</v>
      </c>
      <c r="AL20" s="24">
        <v>115581905.20999999</v>
      </c>
      <c r="AM20" s="24">
        <v>23118890.719999999</v>
      </c>
      <c r="AN20" s="25">
        <f t="shared" si="11"/>
        <v>0.2000217134160874</v>
      </c>
      <c r="AO20" s="24">
        <v>30050672.059999999</v>
      </c>
      <c r="AP20" s="24">
        <v>5600838.79</v>
      </c>
      <c r="AQ20" s="25">
        <f t="shared" si="12"/>
        <v>0.1863798180226123</v>
      </c>
      <c r="AR20" s="24">
        <v>27124412.91</v>
      </c>
      <c r="AS20" s="24">
        <v>5885802.9000000004</v>
      </c>
      <c r="AT20" s="25">
        <f t="shared" si="13"/>
        <v>0.21699282191026048</v>
      </c>
      <c r="AU20" s="24">
        <v>34140108</v>
      </c>
      <c r="AV20" s="24">
        <v>6922072.0499999998</v>
      </c>
      <c r="AW20" s="25">
        <f t="shared" si="14"/>
        <v>0.20275483750666518</v>
      </c>
      <c r="AX20" s="24">
        <v>31884583</v>
      </c>
      <c r="AY20" s="24">
        <v>6360033.8099999996</v>
      </c>
      <c r="AZ20" s="25">
        <f t="shared" si="15"/>
        <v>0.19947050303276664</v>
      </c>
      <c r="BA20" s="24">
        <v>31676204</v>
      </c>
      <c r="BB20" s="24">
        <v>6412743.2000000002</v>
      </c>
      <c r="BC20" s="25">
        <f t="shared" si="16"/>
        <v>0.20244670731379302</v>
      </c>
      <c r="BD20" s="24">
        <v>76407511.810000002</v>
      </c>
      <c r="BE20" s="24">
        <v>14955932.460000001</v>
      </c>
      <c r="BF20" s="25">
        <f t="shared" si="17"/>
        <v>0.19573903279549812</v>
      </c>
      <c r="BG20" s="24">
        <v>33360057</v>
      </c>
      <c r="BH20" s="24">
        <v>6889814.0999999996</v>
      </c>
      <c r="BI20" s="25">
        <f t="shared" si="18"/>
        <v>0.20652884675826541</v>
      </c>
      <c r="BJ20" s="26">
        <v>24467200</v>
      </c>
      <c r="BK20" s="26">
        <v>3804928.87</v>
      </c>
      <c r="BL20" s="25">
        <f t="shared" si="19"/>
        <v>0.15551141405636934</v>
      </c>
      <c r="BM20" s="26">
        <v>41663140.659999996</v>
      </c>
      <c r="BN20" s="26">
        <v>6733993.8300000001</v>
      </c>
      <c r="BO20" s="25">
        <f t="shared" si="20"/>
        <v>0.16162952968318064</v>
      </c>
      <c r="BP20" s="26">
        <v>15449157</v>
      </c>
      <c r="BQ20" s="26">
        <v>3369206.16</v>
      </c>
      <c r="BR20" s="25">
        <f t="shared" si="21"/>
        <v>0.21808349542955646</v>
      </c>
      <c r="BS20" s="26">
        <v>30563285</v>
      </c>
      <c r="BT20" s="26">
        <v>7079610.9699999997</v>
      </c>
      <c r="BU20" s="25">
        <f t="shared" si="22"/>
        <v>0.2316377630873121</v>
      </c>
      <c r="BV20" s="26">
        <v>204061948</v>
      </c>
      <c r="BW20" s="26">
        <v>44624443.289999999</v>
      </c>
      <c r="BX20" s="25">
        <f t="shared" si="23"/>
        <v>0.21868086494009162</v>
      </c>
      <c r="BY20" s="26">
        <v>260622050</v>
      </c>
      <c r="BZ20" s="26">
        <v>56437350.579999998</v>
      </c>
      <c r="CA20" s="25">
        <f t="shared" si="24"/>
        <v>0.21654864037789587</v>
      </c>
      <c r="CB20" s="3">
        <f t="shared" si="28"/>
        <v>1703751980.24</v>
      </c>
      <c r="CC20" s="3">
        <f t="shared" si="28"/>
        <v>331124541.49000001</v>
      </c>
      <c r="CD20" s="19">
        <f t="shared" si="25"/>
        <v>0.19435020198383332</v>
      </c>
      <c r="CF20" s="27"/>
      <c r="CG20" s="27"/>
      <c r="CH20" s="23"/>
      <c r="CI20" s="23"/>
    </row>
    <row r="21" spans="1:87" ht="15.75" x14ac:dyDescent="0.2">
      <c r="A21" s="14" t="s">
        <v>68</v>
      </c>
      <c r="B21" s="26">
        <v>0</v>
      </c>
      <c r="C21" s="26">
        <v>0</v>
      </c>
      <c r="D21" s="25">
        <f t="shared" si="26"/>
        <v>0</v>
      </c>
      <c r="E21" s="26">
        <v>0</v>
      </c>
      <c r="F21" s="26">
        <v>0</v>
      </c>
      <c r="G21" s="25">
        <f t="shared" si="0"/>
        <v>0</v>
      </c>
      <c r="H21" s="26">
        <v>3528325.15</v>
      </c>
      <c r="I21" s="26">
        <v>995465.58</v>
      </c>
      <c r="J21" s="25">
        <f t="shared" si="1"/>
        <v>0.28213544321446676</v>
      </c>
      <c r="K21" s="26">
        <v>0</v>
      </c>
      <c r="L21" s="26">
        <v>0</v>
      </c>
      <c r="M21" s="25">
        <f t="shared" si="2"/>
        <v>0</v>
      </c>
      <c r="N21" s="26">
        <v>0</v>
      </c>
      <c r="O21" s="26">
        <v>0</v>
      </c>
      <c r="P21" s="25">
        <f t="shared" si="3"/>
        <v>0</v>
      </c>
      <c r="Q21" s="26">
        <v>0</v>
      </c>
      <c r="R21" s="26">
        <v>0</v>
      </c>
      <c r="S21" s="25">
        <f t="shared" si="4"/>
        <v>0</v>
      </c>
      <c r="T21" s="24">
        <v>0</v>
      </c>
      <c r="U21" s="24">
        <v>0</v>
      </c>
      <c r="V21" s="25">
        <f t="shared" si="5"/>
        <v>0</v>
      </c>
      <c r="W21" s="24">
        <v>0</v>
      </c>
      <c r="X21" s="24">
        <v>0</v>
      </c>
      <c r="Y21" s="25">
        <f t="shared" si="6"/>
        <v>0</v>
      </c>
      <c r="Z21" s="26">
        <v>0</v>
      </c>
      <c r="AA21" s="26">
        <v>0</v>
      </c>
      <c r="AB21" s="25">
        <f t="shared" si="7"/>
        <v>0</v>
      </c>
      <c r="AC21" s="24">
        <v>0</v>
      </c>
      <c r="AD21" s="24">
        <v>0</v>
      </c>
      <c r="AE21" s="25">
        <f t="shared" si="8"/>
        <v>0</v>
      </c>
      <c r="AF21" s="24">
        <v>0</v>
      </c>
      <c r="AG21" s="24">
        <v>0</v>
      </c>
      <c r="AH21" s="25">
        <f t="shared" si="9"/>
        <v>0</v>
      </c>
      <c r="AI21" s="26">
        <v>0</v>
      </c>
      <c r="AJ21" s="26">
        <v>0</v>
      </c>
      <c r="AK21" s="25">
        <f t="shared" si="10"/>
        <v>0</v>
      </c>
      <c r="AL21" s="24">
        <v>0</v>
      </c>
      <c r="AM21" s="24">
        <v>0</v>
      </c>
      <c r="AN21" s="25">
        <f t="shared" si="11"/>
        <v>0</v>
      </c>
      <c r="AO21" s="24">
        <v>0</v>
      </c>
      <c r="AP21" s="24">
        <v>0</v>
      </c>
      <c r="AQ21" s="25">
        <f t="shared" si="12"/>
        <v>0</v>
      </c>
      <c r="AR21" s="24">
        <v>0</v>
      </c>
      <c r="AS21" s="24">
        <v>0</v>
      </c>
      <c r="AT21" s="25">
        <f t="shared" si="13"/>
        <v>0</v>
      </c>
      <c r="AU21" s="24">
        <v>0</v>
      </c>
      <c r="AV21" s="24">
        <v>0</v>
      </c>
      <c r="AW21" s="25">
        <f t="shared" si="14"/>
        <v>0</v>
      </c>
      <c r="AX21" s="24">
        <v>0</v>
      </c>
      <c r="AY21" s="24">
        <v>0</v>
      </c>
      <c r="AZ21" s="25">
        <f t="shared" si="15"/>
        <v>0</v>
      </c>
      <c r="BA21" s="24">
        <v>0</v>
      </c>
      <c r="BB21" s="24">
        <v>0</v>
      </c>
      <c r="BC21" s="25">
        <f t="shared" si="16"/>
        <v>0</v>
      </c>
      <c r="BD21" s="24">
        <v>0</v>
      </c>
      <c r="BE21" s="24">
        <v>0</v>
      </c>
      <c r="BF21" s="25">
        <f t="shared" si="17"/>
        <v>0</v>
      </c>
      <c r="BG21" s="24">
        <v>0</v>
      </c>
      <c r="BH21" s="24">
        <v>0</v>
      </c>
      <c r="BI21" s="25">
        <f t="shared" si="18"/>
        <v>0</v>
      </c>
      <c r="BJ21" s="26">
        <v>0</v>
      </c>
      <c r="BK21" s="26">
        <v>0</v>
      </c>
      <c r="BL21" s="25">
        <f t="shared" si="19"/>
        <v>0</v>
      </c>
      <c r="BM21" s="26">
        <v>0</v>
      </c>
      <c r="BN21" s="26">
        <v>0</v>
      </c>
      <c r="BO21" s="25">
        <f t="shared" si="20"/>
        <v>0</v>
      </c>
      <c r="BP21" s="26">
        <v>0</v>
      </c>
      <c r="BQ21" s="26">
        <v>0</v>
      </c>
      <c r="BR21" s="25">
        <f t="shared" si="21"/>
        <v>0</v>
      </c>
      <c r="BS21" s="26">
        <v>0</v>
      </c>
      <c r="BT21" s="26">
        <v>0</v>
      </c>
      <c r="BU21" s="25">
        <f t="shared" si="22"/>
        <v>0</v>
      </c>
      <c r="BV21" s="26">
        <v>0</v>
      </c>
      <c r="BW21" s="26">
        <v>0</v>
      </c>
      <c r="BX21" s="25">
        <f t="shared" si="23"/>
        <v>0</v>
      </c>
      <c r="BY21" s="26">
        <v>0</v>
      </c>
      <c r="BZ21" s="26">
        <v>0</v>
      </c>
      <c r="CA21" s="25">
        <f t="shared" si="24"/>
        <v>0</v>
      </c>
      <c r="CB21" s="3">
        <f t="shared" si="28"/>
        <v>3528325.15</v>
      </c>
      <c r="CC21" s="3">
        <f t="shared" si="28"/>
        <v>995465.58</v>
      </c>
      <c r="CD21" s="19">
        <f t="shared" si="25"/>
        <v>0.28213544321446676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>
        <v>169473659</v>
      </c>
      <c r="C22" s="26">
        <v>35445421.030000001</v>
      </c>
      <c r="D22" s="25">
        <f t="shared" si="26"/>
        <v>0.20915003097915058</v>
      </c>
      <c r="E22" s="26">
        <v>44418441</v>
      </c>
      <c r="F22" s="26">
        <v>8413835.8599999994</v>
      </c>
      <c r="G22" s="25">
        <f t="shared" si="0"/>
        <v>0.18942213347830014</v>
      </c>
      <c r="H22" s="26">
        <v>372006251</v>
      </c>
      <c r="I22" s="26">
        <v>97421477.780000001</v>
      </c>
      <c r="J22" s="25">
        <f t="shared" si="1"/>
        <v>0.26188129236570273</v>
      </c>
      <c r="K22" s="26">
        <v>269254717</v>
      </c>
      <c r="L22" s="26">
        <v>64583422.649999999</v>
      </c>
      <c r="M22" s="25">
        <f t="shared" si="2"/>
        <v>0.23985994886024595</v>
      </c>
      <c r="N22" s="26">
        <v>122481917</v>
      </c>
      <c r="O22" s="26">
        <v>27063495.690000001</v>
      </c>
      <c r="P22" s="25">
        <f t="shared" si="3"/>
        <v>0.22095911260108708</v>
      </c>
      <c r="Q22" s="26">
        <v>202889020</v>
      </c>
      <c r="R22" s="26">
        <v>30944052.890000001</v>
      </c>
      <c r="S22" s="25">
        <f t="shared" si="4"/>
        <v>0.15251713912364503</v>
      </c>
      <c r="T22" s="24">
        <v>283939006.55000001</v>
      </c>
      <c r="U22" s="24">
        <v>63438640.560000002</v>
      </c>
      <c r="V22" s="25">
        <f t="shared" si="5"/>
        <v>0.22342347862243728</v>
      </c>
      <c r="W22" s="24">
        <v>63975528</v>
      </c>
      <c r="X22" s="24">
        <v>12878862.130000001</v>
      </c>
      <c r="Y22" s="25">
        <f t="shared" si="6"/>
        <v>0.2013091963852178</v>
      </c>
      <c r="Z22" s="26">
        <v>235727283</v>
      </c>
      <c r="AA22" s="26">
        <v>64645702.869999997</v>
      </c>
      <c r="AB22" s="25">
        <f t="shared" si="7"/>
        <v>0.27423937546507926</v>
      </c>
      <c r="AC22" s="24">
        <v>308879657</v>
      </c>
      <c r="AD22" s="24">
        <v>75696206.120000005</v>
      </c>
      <c r="AE22" s="25">
        <f t="shared" si="8"/>
        <v>0.24506698451818082</v>
      </c>
      <c r="AF22" s="24">
        <v>102001472</v>
      </c>
      <c r="AG22" s="24">
        <v>22857765.649999999</v>
      </c>
      <c r="AH22" s="25">
        <f t="shared" si="9"/>
        <v>0.22409250770420253</v>
      </c>
      <c r="AI22" s="26">
        <v>609112192</v>
      </c>
      <c r="AJ22" s="26">
        <v>134556403.16</v>
      </c>
      <c r="AK22" s="25">
        <f t="shared" si="10"/>
        <v>0.22090577881586715</v>
      </c>
      <c r="AL22" s="24">
        <v>354217973.08999997</v>
      </c>
      <c r="AM22" s="24">
        <v>89871635.590000004</v>
      </c>
      <c r="AN22" s="25">
        <f t="shared" si="11"/>
        <v>0.25371845139875315</v>
      </c>
      <c r="AO22" s="24">
        <v>76565201</v>
      </c>
      <c r="AP22" s="24">
        <v>18224228.859999999</v>
      </c>
      <c r="AQ22" s="25">
        <f t="shared" si="12"/>
        <v>0.23802234725407434</v>
      </c>
      <c r="AR22" s="24">
        <v>85872892</v>
      </c>
      <c r="AS22" s="24">
        <v>16315408.43</v>
      </c>
      <c r="AT22" s="25">
        <f t="shared" si="13"/>
        <v>0.18999486392050241</v>
      </c>
      <c r="AU22" s="24">
        <v>65644447.899999999</v>
      </c>
      <c r="AV22" s="24">
        <v>16754404.890000001</v>
      </c>
      <c r="AW22" s="25">
        <f t="shared" si="14"/>
        <v>0.25522958035267446</v>
      </c>
      <c r="AX22" s="24">
        <v>89653128</v>
      </c>
      <c r="AY22" s="24">
        <v>18375593.41</v>
      </c>
      <c r="AZ22" s="25">
        <f t="shared" si="15"/>
        <v>0.20496321567274262</v>
      </c>
      <c r="BA22" s="24">
        <v>58955441</v>
      </c>
      <c r="BB22" s="24">
        <v>14357213.85</v>
      </c>
      <c r="BC22" s="25">
        <f t="shared" si="16"/>
        <v>0.24352652794167037</v>
      </c>
      <c r="BD22" s="24">
        <v>165496363.84999999</v>
      </c>
      <c r="BE22" s="24">
        <v>40129226.659999996</v>
      </c>
      <c r="BF22" s="25">
        <f t="shared" si="17"/>
        <v>0.24247799605054585</v>
      </c>
      <c r="BG22" s="24">
        <v>109127670</v>
      </c>
      <c r="BH22" s="24">
        <v>24793290.850000001</v>
      </c>
      <c r="BI22" s="25">
        <f t="shared" si="18"/>
        <v>0.22719527366432365</v>
      </c>
      <c r="BJ22" s="26">
        <v>101603896</v>
      </c>
      <c r="BK22" s="26">
        <v>22019603.690000001</v>
      </c>
      <c r="BL22" s="25">
        <f t="shared" si="19"/>
        <v>0.21672007232872254</v>
      </c>
      <c r="BM22" s="26">
        <v>99665640</v>
      </c>
      <c r="BN22" s="26">
        <v>23851140.920000002</v>
      </c>
      <c r="BO22" s="25">
        <f t="shared" si="20"/>
        <v>0.23931157137003287</v>
      </c>
      <c r="BP22" s="26">
        <v>127781668</v>
      </c>
      <c r="BQ22" s="26">
        <v>28152879.780000001</v>
      </c>
      <c r="BR22" s="25">
        <f t="shared" si="21"/>
        <v>0.22032017753908176</v>
      </c>
      <c r="BS22" s="26">
        <v>66539614</v>
      </c>
      <c r="BT22" s="26">
        <v>17750500.030000001</v>
      </c>
      <c r="BU22" s="25">
        <f t="shared" si="22"/>
        <v>0.2667659002350089</v>
      </c>
      <c r="BV22" s="26">
        <v>700836626.60000002</v>
      </c>
      <c r="BW22" s="26">
        <v>190953860.11000001</v>
      </c>
      <c r="BX22" s="25">
        <f t="shared" si="23"/>
        <v>0.27246558307944463</v>
      </c>
      <c r="BY22" s="26">
        <v>2101180800.5899999</v>
      </c>
      <c r="BZ22" s="26">
        <v>499489940.13999999</v>
      </c>
      <c r="CA22" s="25">
        <f t="shared" si="24"/>
        <v>0.23771868655936032</v>
      </c>
      <c r="CB22" s="3">
        <f t="shared" si="28"/>
        <v>6987300505.5800009</v>
      </c>
      <c r="CC22" s="3">
        <f t="shared" si="28"/>
        <v>1658984213.5999999</v>
      </c>
      <c r="CD22" s="19">
        <f t="shared" si="25"/>
        <v>0.237428490770527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>
        <v>14313000</v>
      </c>
      <c r="C23" s="26">
        <v>4020748.78</v>
      </c>
      <c r="D23" s="25">
        <f t="shared" si="26"/>
        <v>0.28091586529728219</v>
      </c>
      <c r="E23" s="26">
        <v>8702518</v>
      </c>
      <c r="F23" s="26">
        <v>1677726.09</v>
      </c>
      <c r="G23" s="25">
        <f t="shared" si="0"/>
        <v>0.19278628208525395</v>
      </c>
      <c r="H23" s="26">
        <v>103382804.52</v>
      </c>
      <c r="I23" s="26">
        <v>12949549.15</v>
      </c>
      <c r="J23" s="25">
        <f t="shared" si="1"/>
        <v>0.12525824976526764</v>
      </c>
      <c r="K23" s="26">
        <v>7563633</v>
      </c>
      <c r="L23" s="26">
        <v>1249574.78</v>
      </c>
      <c r="M23" s="25">
        <f t="shared" si="2"/>
        <v>0.16520827755656575</v>
      </c>
      <c r="N23" s="26">
        <v>10802970</v>
      </c>
      <c r="O23" s="26">
        <v>1754849.7</v>
      </c>
      <c r="P23" s="25">
        <f t="shared" si="3"/>
        <v>0.16244141194504844</v>
      </c>
      <c r="Q23" s="26">
        <v>720000</v>
      </c>
      <c r="R23" s="26">
        <v>132842.66</v>
      </c>
      <c r="S23" s="25">
        <f t="shared" si="4"/>
        <v>0.18450369444444445</v>
      </c>
      <c r="T23" s="24">
        <v>35902497</v>
      </c>
      <c r="U23" s="24">
        <v>7124539.1900000004</v>
      </c>
      <c r="V23" s="25">
        <f t="shared" si="5"/>
        <v>0.19844132818951285</v>
      </c>
      <c r="W23" s="24">
        <v>5741708</v>
      </c>
      <c r="X23" s="24">
        <v>1415389.27</v>
      </c>
      <c r="Y23" s="25">
        <f t="shared" si="6"/>
        <v>0.24651014471651989</v>
      </c>
      <c r="Z23" s="26">
        <v>3200000</v>
      </c>
      <c r="AA23" s="26">
        <v>170512.88</v>
      </c>
      <c r="AB23" s="25">
        <f t="shared" si="7"/>
        <v>5.3285275E-2</v>
      </c>
      <c r="AC23" s="24">
        <v>4101000</v>
      </c>
      <c r="AD23" s="24">
        <v>189600</v>
      </c>
      <c r="AE23" s="25">
        <f t="shared" si="8"/>
        <v>4.6232626188734458E-2</v>
      </c>
      <c r="AF23" s="24">
        <v>7964800</v>
      </c>
      <c r="AG23" s="24">
        <v>2153490.06</v>
      </c>
      <c r="AH23" s="25">
        <f t="shared" si="9"/>
        <v>0.27037591151064683</v>
      </c>
      <c r="AI23" s="26">
        <v>28692031</v>
      </c>
      <c r="AJ23" s="26">
        <v>4555520.6399999997</v>
      </c>
      <c r="AK23" s="25">
        <f t="shared" si="10"/>
        <v>0.15877302795330173</v>
      </c>
      <c r="AL23" s="24">
        <v>55766500</v>
      </c>
      <c r="AM23" s="24">
        <v>13708224.130000001</v>
      </c>
      <c r="AN23" s="25">
        <f t="shared" si="11"/>
        <v>0.2458146760151704</v>
      </c>
      <c r="AO23" s="24">
        <v>11686390.220000001</v>
      </c>
      <c r="AP23" s="24">
        <v>1621417.61</v>
      </c>
      <c r="AQ23" s="25">
        <f t="shared" si="12"/>
        <v>0.13874409287010783</v>
      </c>
      <c r="AR23" s="24">
        <v>7153505</v>
      </c>
      <c r="AS23" s="24">
        <v>1826594.14</v>
      </c>
      <c r="AT23" s="25">
        <f t="shared" si="13"/>
        <v>0.255342540474914</v>
      </c>
      <c r="AU23" s="24">
        <v>2931252.33</v>
      </c>
      <c r="AV23" s="24">
        <v>318808.01</v>
      </c>
      <c r="AW23" s="25">
        <f t="shared" si="14"/>
        <v>0.10876170800348668</v>
      </c>
      <c r="AX23" s="24">
        <v>23015177</v>
      </c>
      <c r="AY23" s="24">
        <v>2038030.06</v>
      </c>
      <c r="AZ23" s="25">
        <f t="shared" si="15"/>
        <v>8.8551570122619522E-2</v>
      </c>
      <c r="BA23" s="24">
        <v>500000</v>
      </c>
      <c r="BB23" s="24">
        <v>62325</v>
      </c>
      <c r="BC23" s="25">
        <f t="shared" si="16"/>
        <v>0.12465</v>
      </c>
      <c r="BD23" s="24">
        <v>4305370</v>
      </c>
      <c r="BE23" s="24">
        <v>814271.1</v>
      </c>
      <c r="BF23" s="25">
        <f t="shared" si="17"/>
        <v>0.18912918053500627</v>
      </c>
      <c r="BG23" s="24">
        <v>15907850</v>
      </c>
      <c r="BH23" s="24">
        <v>3115077.92</v>
      </c>
      <c r="BI23" s="25">
        <f t="shared" si="18"/>
        <v>0.19582017180197198</v>
      </c>
      <c r="BJ23" s="26">
        <v>865000</v>
      </c>
      <c r="BK23" s="26">
        <v>113585</v>
      </c>
      <c r="BL23" s="25">
        <f t="shared" si="19"/>
        <v>0.1313121387283237</v>
      </c>
      <c r="BM23" s="26">
        <v>1884342.2</v>
      </c>
      <c r="BN23" s="26">
        <v>218782</v>
      </c>
      <c r="BO23" s="25">
        <f t="shared" si="20"/>
        <v>0.1161052382099175</v>
      </c>
      <c r="BP23" s="26">
        <v>1190000</v>
      </c>
      <c r="BQ23" s="26">
        <v>404924.82</v>
      </c>
      <c r="BR23" s="25">
        <f t="shared" si="21"/>
        <v>0.34027295798319329</v>
      </c>
      <c r="BS23" s="26">
        <v>1835763</v>
      </c>
      <c r="BT23" s="26">
        <v>412258.91</v>
      </c>
      <c r="BU23" s="25">
        <f t="shared" si="22"/>
        <v>0.22457087870275191</v>
      </c>
      <c r="BV23" s="26">
        <v>33200000</v>
      </c>
      <c r="BW23" s="26">
        <v>8182389.2199999997</v>
      </c>
      <c r="BX23" s="25">
        <f t="shared" si="23"/>
        <v>0.24645750662650601</v>
      </c>
      <c r="BY23" s="26">
        <v>241353448</v>
      </c>
      <c r="BZ23" s="26">
        <v>50962185.719999999</v>
      </c>
      <c r="CA23" s="25">
        <f t="shared" si="24"/>
        <v>0.21115167876118346</v>
      </c>
      <c r="CB23" s="3">
        <f t="shared" si="28"/>
        <v>632681559.26999998</v>
      </c>
      <c r="CC23" s="3">
        <f>C23+F23+I23+L23+O23+R23+U23+X23+AA23+AD23+AG23+AJ23+AM23+AP23+AS23+AV23+AY23+BB23+BE23+BH23+BK23+BN23+BQ23+BT23+BW23+BZ23</f>
        <v>121193216.84</v>
      </c>
      <c r="CD23" s="19">
        <f t="shared" si="25"/>
        <v>0.19155484313441196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>
        <v>1310000</v>
      </c>
      <c r="C24" s="26">
        <v>180000</v>
      </c>
      <c r="D24" s="25">
        <f t="shared" si="26"/>
        <v>0.13740458015267176</v>
      </c>
      <c r="E24" s="26">
        <v>1200000</v>
      </c>
      <c r="F24" s="26">
        <v>297139</v>
      </c>
      <c r="G24" s="25">
        <f t="shared" si="0"/>
        <v>0.24761583333333334</v>
      </c>
      <c r="H24" s="26">
        <v>18752783.920000002</v>
      </c>
      <c r="I24" s="26">
        <v>7683472.9100000001</v>
      </c>
      <c r="J24" s="25">
        <f t="shared" si="1"/>
        <v>0.40972438773773273</v>
      </c>
      <c r="K24" s="26">
        <v>400000</v>
      </c>
      <c r="L24" s="26">
        <v>198000</v>
      </c>
      <c r="M24" s="25">
        <f t="shared" si="2"/>
        <v>0.495</v>
      </c>
      <c r="N24" s="26">
        <v>1300000</v>
      </c>
      <c r="O24" s="26">
        <v>324000</v>
      </c>
      <c r="P24" s="25">
        <f t="shared" si="3"/>
        <v>0.24923076923076923</v>
      </c>
      <c r="Q24" s="26">
        <v>1030000</v>
      </c>
      <c r="R24" s="26">
        <v>321500</v>
      </c>
      <c r="S24" s="25">
        <f t="shared" si="4"/>
        <v>0.31213592233009707</v>
      </c>
      <c r="T24" s="24">
        <v>8540933.8000000007</v>
      </c>
      <c r="U24" s="24">
        <v>2007380.27</v>
      </c>
      <c r="V24" s="25">
        <f t="shared" si="5"/>
        <v>0.23503053846407285</v>
      </c>
      <c r="W24" s="24">
        <v>2500000</v>
      </c>
      <c r="X24" s="24">
        <v>514300</v>
      </c>
      <c r="Y24" s="25">
        <f t="shared" si="6"/>
        <v>0.20571999999999999</v>
      </c>
      <c r="Z24" s="26">
        <v>6458000</v>
      </c>
      <c r="AA24" s="26">
        <v>1429366.29</v>
      </c>
      <c r="AB24" s="25">
        <f t="shared" si="7"/>
        <v>0.22133265562093529</v>
      </c>
      <c r="AC24" s="24">
        <v>3150000</v>
      </c>
      <c r="AD24" s="24">
        <v>735032</v>
      </c>
      <c r="AE24" s="25">
        <f t="shared" si="8"/>
        <v>0.23334349206349206</v>
      </c>
      <c r="AF24" s="24">
        <v>1600000</v>
      </c>
      <c r="AG24" s="24">
        <v>266000</v>
      </c>
      <c r="AH24" s="25">
        <f t="shared" si="9"/>
        <v>0.16625000000000001</v>
      </c>
      <c r="AI24" s="26">
        <v>3000000</v>
      </c>
      <c r="AJ24" s="26">
        <v>750000</v>
      </c>
      <c r="AK24" s="25">
        <f t="shared" si="10"/>
        <v>0.25</v>
      </c>
      <c r="AL24" s="24">
        <v>9270000</v>
      </c>
      <c r="AM24" s="24">
        <v>2339707.3199999998</v>
      </c>
      <c r="AN24" s="25">
        <f t="shared" si="11"/>
        <v>0.25239561165048541</v>
      </c>
      <c r="AO24" s="24">
        <v>2860000</v>
      </c>
      <c r="AP24" s="24">
        <v>180000</v>
      </c>
      <c r="AQ24" s="25">
        <f t="shared" si="12"/>
        <v>6.2937062937062943E-2</v>
      </c>
      <c r="AR24" s="24">
        <v>2195000</v>
      </c>
      <c r="AS24" s="24">
        <v>570000</v>
      </c>
      <c r="AT24" s="25">
        <f t="shared" si="13"/>
        <v>0.25968109339407747</v>
      </c>
      <c r="AU24" s="24">
        <v>1965800</v>
      </c>
      <c r="AV24" s="24">
        <v>491449.98</v>
      </c>
      <c r="AW24" s="25">
        <f t="shared" si="14"/>
        <v>0.24999998982602503</v>
      </c>
      <c r="AX24" s="24">
        <v>1800000</v>
      </c>
      <c r="AY24" s="24">
        <v>450000</v>
      </c>
      <c r="AZ24" s="25">
        <f t="shared" si="15"/>
        <v>0.25</v>
      </c>
      <c r="BA24" s="24">
        <v>2400000</v>
      </c>
      <c r="BB24" s="24">
        <v>733000</v>
      </c>
      <c r="BC24" s="25">
        <f t="shared" si="16"/>
        <v>0.30541666666666667</v>
      </c>
      <c r="BD24" s="24">
        <v>5000000</v>
      </c>
      <c r="BE24" s="24">
        <v>1420000</v>
      </c>
      <c r="BF24" s="25">
        <f t="shared" si="17"/>
        <v>0.28399999999999997</v>
      </c>
      <c r="BG24" s="24">
        <v>1821500</v>
      </c>
      <c r="BH24" s="24">
        <v>146000</v>
      </c>
      <c r="BI24" s="25">
        <f t="shared" si="18"/>
        <v>8.0153719461981882E-2</v>
      </c>
      <c r="BJ24" s="26">
        <v>1400000</v>
      </c>
      <c r="BK24" s="26">
        <v>349800</v>
      </c>
      <c r="BL24" s="25">
        <f t="shared" si="19"/>
        <v>0.24985714285714286</v>
      </c>
      <c r="BM24" s="26">
        <v>4784000</v>
      </c>
      <c r="BN24" s="26">
        <v>1202356.46</v>
      </c>
      <c r="BO24" s="25">
        <f t="shared" si="20"/>
        <v>0.25132869147157189</v>
      </c>
      <c r="BP24" s="26">
        <v>2500000</v>
      </c>
      <c r="BQ24" s="26">
        <v>688397</v>
      </c>
      <c r="BR24" s="25">
        <f t="shared" si="21"/>
        <v>0.27535880000000001</v>
      </c>
      <c r="BS24" s="26">
        <v>1500000</v>
      </c>
      <c r="BT24" s="26">
        <v>375000</v>
      </c>
      <c r="BU24" s="25">
        <f t="shared" si="22"/>
        <v>0.25</v>
      </c>
      <c r="BV24" s="26">
        <v>5450000</v>
      </c>
      <c r="BW24" s="26">
        <v>0</v>
      </c>
      <c r="BX24" s="25">
        <f t="shared" si="23"/>
        <v>0</v>
      </c>
      <c r="BY24" s="26">
        <v>25093380</v>
      </c>
      <c r="BZ24" s="26">
        <v>5550000</v>
      </c>
      <c r="CA24" s="25">
        <f t="shared" si="24"/>
        <v>0.22117387135571215</v>
      </c>
      <c r="CB24" s="3">
        <f t="shared" si="28"/>
        <v>117281397.72</v>
      </c>
      <c r="CC24" s="3">
        <f>C24+F24+I24+L24+O24+R24+U24+X24+AA24+AD24+AG24+AJ24+AM24+AP24+AS24+AV24+AY24+BB24+BE24+BH24+BK24+BN24+BQ24+BT24+BW24+BZ24</f>
        <v>29201901.23</v>
      </c>
      <c r="CD24" s="19">
        <f t="shared" si="25"/>
        <v>0.24899005125874452</v>
      </c>
      <c r="CE24" s="31"/>
      <c r="CF24" s="27"/>
      <c r="CG24" s="27"/>
      <c r="CH24" s="23"/>
      <c r="CI24" s="23"/>
    </row>
    <row r="25" spans="1:87" s="33" customFormat="1" ht="31.5" x14ac:dyDescent="0.2">
      <c r="A25" s="14" t="s">
        <v>55</v>
      </c>
      <c r="B25" s="26">
        <v>800395</v>
      </c>
      <c r="C25" s="26">
        <v>4159</v>
      </c>
      <c r="D25" s="25">
        <f t="shared" si="26"/>
        <v>5.1961843839604194E-3</v>
      </c>
      <c r="E25" s="26">
        <v>20000</v>
      </c>
      <c r="F25" s="26">
        <v>1961</v>
      </c>
      <c r="G25" s="25">
        <f t="shared" si="0"/>
        <v>9.8049999999999998E-2</v>
      </c>
      <c r="H25" s="26">
        <v>12195866.9</v>
      </c>
      <c r="I25" s="26">
        <v>2881423.01</v>
      </c>
      <c r="J25" s="25">
        <f t="shared" si="1"/>
        <v>0.23626225455117092</v>
      </c>
      <c r="K25" s="26">
        <v>1745220</v>
      </c>
      <c r="L25" s="26">
        <v>265841</v>
      </c>
      <c r="M25" s="25">
        <f t="shared" si="2"/>
        <v>0.1523252082831964</v>
      </c>
      <c r="N25" s="26">
        <v>60000</v>
      </c>
      <c r="O25" s="26">
        <v>5437</v>
      </c>
      <c r="P25" s="25">
        <f t="shared" si="3"/>
        <v>9.0616666666666665E-2</v>
      </c>
      <c r="Q25" s="26">
        <v>530000</v>
      </c>
      <c r="R25" s="26">
        <v>64054</v>
      </c>
      <c r="S25" s="25">
        <f t="shared" si="4"/>
        <v>0.12085660377358491</v>
      </c>
      <c r="T25" s="24">
        <v>1034790</v>
      </c>
      <c r="U25" s="24">
        <v>14267</v>
      </c>
      <c r="V25" s="25">
        <f t="shared" si="5"/>
        <v>1.3787338493800675E-2</v>
      </c>
      <c r="W25" s="24">
        <v>828342.66</v>
      </c>
      <c r="X25" s="24">
        <v>101764.06</v>
      </c>
      <c r="Y25" s="25">
        <f t="shared" si="6"/>
        <v>0.12285261270981745</v>
      </c>
      <c r="Z25" s="26">
        <v>1975220.5</v>
      </c>
      <c r="AA25" s="26">
        <v>679565.64</v>
      </c>
      <c r="AB25" s="25">
        <f t="shared" si="7"/>
        <v>0.34404545720338564</v>
      </c>
      <c r="AC25" s="24">
        <v>1205000</v>
      </c>
      <c r="AD25" s="24">
        <v>54274</v>
      </c>
      <c r="AE25" s="25">
        <f t="shared" si="8"/>
        <v>4.5040663900414939E-2</v>
      </c>
      <c r="AF25" s="24">
        <v>348000</v>
      </c>
      <c r="AG25" s="24">
        <v>59937</v>
      </c>
      <c r="AH25" s="25">
        <f t="shared" si="9"/>
        <v>0.17223275862068965</v>
      </c>
      <c r="AI25" s="26">
        <v>222000</v>
      </c>
      <c r="AJ25" s="26">
        <v>13347</v>
      </c>
      <c r="AK25" s="25">
        <f t="shared" si="10"/>
        <v>6.0121621621621622E-2</v>
      </c>
      <c r="AL25" s="24">
        <v>6128850</v>
      </c>
      <c r="AM25" s="24">
        <v>1411578.32</v>
      </c>
      <c r="AN25" s="25">
        <f t="shared" si="11"/>
        <v>0.23031699584750812</v>
      </c>
      <c r="AO25" s="24">
        <v>212049</v>
      </c>
      <c r="AP25" s="24">
        <v>37383</v>
      </c>
      <c r="AQ25" s="25">
        <f t="shared" si="12"/>
        <v>0.17629415842564691</v>
      </c>
      <c r="AR25" s="24">
        <v>64397</v>
      </c>
      <c r="AS25" s="24">
        <v>16124</v>
      </c>
      <c r="AT25" s="25">
        <f t="shared" si="13"/>
        <v>0.25038433467397547</v>
      </c>
      <c r="AU25" s="24">
        <v>300000</v>
      </c>
      <c r="AV25" s="24">
        <v>43348</v>
      </c>
      <c r="AW25" s="25">
        <f t="shared" si="14"/>
        <v>0.14449333333333333</v>
      </c>
      <c r="AX25" s="24">
        <v>220000</v>
      </c>
      <c r="AY25" s="24">
        <v>38161</v>
      </c>
      <c r="AZ25" s="25">
        <f t="shared" si="15"/>
        <v>0.1734590909090909</v>
      </c>
      <c r="BA25" s="24">
        <v>100000</v>
      </c>
      <c r="BB25" s="24">
        <v>1508</v>
      </c>
      <c r="BC25" s="25">
        <f t="shared" si="16"/>
        <v>1.508E-2</v>
      </c>
      <c r="BD25" s="24">
        <v>150000</v>
      </c>
      <c r="BE25" s="24">
        <v>23040</v>
      </c>
      <c r="BF25" s="25">
        <f t="shared" si="17"/>
        <v>0.15359999999999999</v>
      </c>
      <c r="BG25" s="24">
        <v>773951</v>
      </c>
      <c r="BH25" s="24">
        <v>191196.82</v>
      </c>
      <c r="BI25" s="25">
        <f t="shared" si="18"/>
        <v>0.247039954725816</v>
      </c>
      <c r="BJ25" s="26">
        <v>17100</v>
      </c>
      <c r="BK25" s="26">
        <v>2345</v>
      </c>
      <c r="BL25" s="25">
        <f t="shared" si="19"/>
        <v>0.13713450292397661</v>
      </c>
      <c r="BM25" s="26">
        <v>41200</v>
      </c>
      <c r="BN25" s="26">
        <v>4960</v>
      </c>
      <c r="BO25" s="25">
        <f t="shared" si="20"/>
        <v>0.12038834951456311</v>
      </c>
      <c r="BP25" s="26">
        <v>150000</v>
      </c>
      <c r="BQ25" s="26">
        <v>1809</v>
      </c>
      <c r="BR25" s="25">
        <f t="shared" si="21"/>
        <v>1.206E-2</v>
      </c>
      <c r="BS25" s="26">
        <v>88000</v>
      </c>
      <c r="BT25" s="26">
        <v>6743</v>
      </c>
      <c r="BU25" s="25">
        <f t="shared" si="22"/>
        <v>7.6624999999999999E-2</v>
      </c>
      <c r="BV25" s="26">
        <v>17500000</v>
      </c>
      <c r="BW25" s="26">
        <v>4416542.12</v>
      </c>
      <c r="BX25" s="25">
        <f t="shared" si="23"/>
        <v>0.25237383542857145</v>
      </c>
      <c r="BY25" s="26">
        <v>211600000</v>
      </c>
      <c r="BZ25" s="26">
        <v>43853794.530000001</v>
      </c>
      <c r="CA25" s="25">
        <f t="shared" si="24"/>
        <v>0.2072485563799622</v>
      </c>
      <c r="CB25" s="3">
        <f t="shared" si="28"/>
        <v>258310382.06</v>
      </c>
      <c r="CC25" s="3">
        <f>C25+F25+I25+L25+O25+R25+U25+X25+AA25+AD25+AG25+AJ25+AM25+AP25+AS25+AV25+AY25+BB25+BE25+BH25+BK25+BN25+BQ25+BT25+BW25+BZ25</f>
        <v>54194562.5</v>
      </c>
      <c r="CD25" s="19">
        <f t="shared" si="25"/>
        <v>0.20980404298040084</v>
      </c>
      <c r="CE25" s="32"/>
      <c r="CF25" s="27"/>
      <c r="CG25" s="27"/>
      <c r="CH25" s="23"/>
      <c r="CI25" s="23"/>
    </row>
    <row r="26" spans="1:87" ht="15.75" x14ac:dyDescent="0.2">
      <c r="A26" s="5" t="s">
        <v>42</v>
      </c>
      <c r="B26" s="34">
        <v>0</v>
      </c>
      <c r="C26" s="34">
        <v>0</v>
      </c>
      <c r="D26" s="25">
        <f t="shared" si="26"/>
        <v>0</v>
      </c>
      <c r="E26" s="24">
        <v>0</v>
      </c>
      <c r="F26" s="24">
        <v>0</v>
      </c>
      <c r="G26" s="25">
        <f t="shared" si="0"/>
        <v>0</v>
      </c>
      <c r="H26" s="24">
        <v>0</v>
      </c>
      <c r="I26" s="24">
        <v>0</v>
      </c>
      <c r="J26" s="25">
        <f t="shared" si="1"/>
        <v>0</v>
      </c>
      <c r="K26" s="26">
        <v>0</v>
      </c>
      <c r="L26" s="26">
        <v>0</v>
      </c>
      <c r="M26" s="25">
        <f t="shared" si="2"/>
        <v>0</v>
      </c>
      <c r="N26" s="24">
        <v>0</v>
      </c>
      <c r="O26" s="24">
        <v>0</v>
      </c>
      <c r="P26" s="25">
        <f t="shared" si="3"/>
        <v>0</v>
      </c>
      <c r="Q26" s="24">
        <v>0</v>
      </c>
      <c r="R26" s="24">
        <v>0</v>
      </c>
      <c r="S26" s="25">
        <f t="shared" si="4"/>
        <v>0</v>
      </c>
      <c r="T26" s="24">
        <v>0</v>
      </c>
      <c r="U26" s="24">
        <v>0</v>
      </c>
      <c r="V26" s="25">
        <f t="shared" si="5"/>
        <v>0</v>
      </c>
      <c r="W26" s="24">
        <v>83074</v>
      </c>
      <c r="X26" s="24">
        <v>0</v>
      </c>
      <c r="Y26" s="25">
        <f t="shared" si="6"/>
        <v>0</v>
      </c>
      <c r="Z26" s="24">
        <v>0</v>
      </c>
      <c r="AA26" s="24">
        <v>0</v>
      </c>
      <c r="AB26" s="25">
        <f t="shared" si="7"/>
        <v>0</v>
      </c>
      <c r="AC26" s="24">
        <v>0</v>
      </c>
      <c r="AD26" s="24">
        <v>0</v>
      </c>
      <c r="AE26" s="25">
        <f t="shared" si="8"/>
        <v>0</v>
      </c>
      <c r="AF26" s="24">
        <v>0</v>
      </c>
      <c r="AG26" s="24">
        <v>0</v>
      </c>
      <c r="AH26" s="25">
        <f t="shared" si="9"/>
        <v>0</v>
      </c>
      <c r="AI26" s="24">
        <v>0</v>
      </c>
      <c r="AJ26" s="24">
        <v>0</v>
      </c>
      <c r="AK26" s="25">
        <f t="shared" si="10"/>
        <v>0</v>
      </c>
      <c r="AL26" s="24">
        <v>0</v>
      </c>
      <c r="AM26" s="24">
        <v>0</v>
      </c>
      <c r="AN26" s="25">
        <f t="shared" si="11"/>
        <v>0</v>
      </c>
      <c r="AO26" s="24">
        <v>0</v>
      </c>
      <c r="AP26" s="24">
        <v>0</v>
      </c>
      <c r="AQ26" s="25">
        <f t="shared" si="12"/>
        <v>0</v>
      </c>
      <c r="AR26" s="34">
        <v>0</v>
      </c>
      <c r="AS26" s="34">
        <v>0</v>
      </c>
      <c r="AT26" s="25">
        <f t="shared" si="13"/>
        <v>0</v>
      </c>
      <c r="AU26" s="24">
        <v>0</v>
      </c>
      <c r="AV26" s="24">
        <v>0</v>
      </c>
      <c r="AW26" s="25">
        <f t="shared" si="14"/>
        <v>0</v>
      </c>
      <c r="AX26" s="24">
        <v>500000</v>
      </c>
      <c r="AY26" s="24">
        <v>0</v>
      </c>
      <c r="AZ26" s="25">
        <f t="shared" si="15"/>
        <v>0</v>
      </c>
      <c r="BA26" s="24">
        <v>0</v>
      </c>
      <c r="BB26" s="24">
        <v>0</v>
      </c>
      <c r="BC26" s="25">
        <f t="shared" si="16"/>
        <v>0</v>
      </c>
      <c r="BD26" s="24">
        <v>0</v>
      </c>
      <c r="BE26" s="24">
        <v>0</v>
      </c>
      <c r="BF26" s="25">
        <f t="shared" si="17"/>
        <v>0</v>
      </c>
      <c r="BG26" s="35">
        <v>0</v>
      </c>
      <c r="BH26" s="35">
        <v>0</v>
      </c>
      <c r="BI26" s="25">
        <f t="shared" si="18"/>
        <v>0</v>
      </c>
      <c r="BJ26" s="24">
        <v>0</v>
      </c>
      <c r="BK26" s="24">
        <v>0</v>
      </c>
      <c r="BL26" s="25">
        <f t="shared" si="19"/>
        <v>0</v>
      </c>
      <c r="BM26" s="35">
        <v>6000000</v>
      </c>
      <c r="BN26" s="35">
        <v>0</v>
      </c>
      <c r="BO26" s="25">
        <f t="shared" si="20"/>
        <v>0</v>
      </c>
      <c r="BP26" s="24">
        <v>0</v>
      </c>
      <c r="BQ26" s="24">
        <v>0</v>
      </c>
      <c r="BR26" s="25">
        <f t="shared" si="21"/>
        <v>0</v>
      </c>
      <c r="BS26" s="35">
        <v>0</v>
      </c>
      <c r="BT26" s="35">
        <v>0</v>
      </c>
      <c r="BU26" s="25">
        <f t="shared" si="22"/>
        <v>0</v>
      </c>
      <c r="BV26" s="24">
        <v>17970852.199999999</v>
      </c>
      <c r="BW26" s="24">
        <v>0</v>
      </c>
      <c r="BX26" s="25">
        <f t="shared" si="23"/>
        <v>0</v>
      </c>
      <c r="BY26" s="24">
        <v>0</v>
      </c>
      <c r="BZ26" s="24">
        <v>0</v>
      </c>
      <c r="CA26" s="25">
        <f t="shared" si="24"/>
        <v>0</v>
      </c>
      <c r="CB26" s="3">
        <f t="shared" si="28"/>
        <v>24553926.199999999</v>
      </c>
      <c r="CC26" s="3">
        <f>C26+F26+I26+L26+O26+R26+U26+X26+AA26+AD26+AG26+AJ26+AM26+AP26+AS26+AV26+AY26+BB26+BE26+BH26+BK26+BN26+BQ26+BT26+BW26+BZ26</f>
        <v>0</v>
      </c>
      <c r="CD26" s="19">
        <f t="shared" si="25"/>
        <v>0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1024157448.4400001</v>
      </c>
      <c r="C27" s="3">
        <f>SUM(C13:C26)</f>
        <v>144387205.29999998</v>
      </c>
      <c r="D27" s="16">
        <f t="shared" si="26"/>
        <v>0.14098145311536917</v>
      </c>
      <c r="E27" s="3">
        <f>SUM(E13:E26)</f>
        <v>239805416.82999998</v>
      </c>
      <c r="F27" s="3">
        <f>SUM(F13:F26)</f>
        <v>40460654.870000005</v>
      </c>
      <c r="G27" s="16">
        <f t="shared" si="0"/>
        <v>0.16872285624257977</v>
      </c>
      <c r="H27" s="3">
        <f>SUM(H13:H26)</f>
        <v>2260281274.1200004</v>
      </c>
      <c r="I27" s="3">
        <f>SUM(I13:I26)</f>
        <v>432573241.56999999</v>
      </c>
      <c r="J27" s="16">
        <f t="shared" si="1"/>
        <v>0.19138027046585809</v>
      </c>
      <c r="K27" s="3">
        <f>SUM(K13:K26)</f>
        <v>1451041694.8399999</v>
      </c>
      <c r="L27" s="3">
        <f>SUM(L13:L26)</f>
        <v>298708663.21999997</v>
      </c>
      <c r="M27" s="16">
        <f t="shared" si="2"/>
        <v>0.20585808408002865</v>
      </c>
      <c r="N27" s="3">
        <f>SUM(N13:N26)</f>
        <v>494546005.94</v>
      </c>
      <c r="O27" s="3">
        <f>SUM(O13:O26)</f>
        <v>98876527.510000005</v>
      </c>
      <c r="P27" s="16">
        <f t="shared" si="3"/>
        <v>0.19993393197476564</v>
      </c>
      <c r="Q27" s="3">
        <f>SUM(Q13:Q26)</f>
        <v>501064632.98000002</v>
      </c>
      <c r="R27" s="3">
        <f>SUM(R13:R26)</f>
        <v>85498780.280000001</v>
      </c>
      <c r="S27" s="16">
        <f t="shared" si="4"/>
        <v>0.17063423489203375</v>
      </c>
      <c r="T27" s="3">
        <f>SUM(T13:T26)</f>
        <v>1444811948.3299999</v>
      </c>
      <c r="U27" s="3">
        <f>SUM(U13:U26)</f>
        <v>294695496.15999997</v>
      </c>
      <c r="V27" s="16">
        <f t="shared" si="5"/>
        <v>0.2039680641488511</v>
      </c>
      <c r="W27" s="3">
        <f>SUM(W13:W26)</f>
        <v>299585912.40000004</v>
      </c>
      <c r="X27" s="3">
        <f>SUM(X13:X26)</f>
        <v>52064628.620000005</v>
      </c>
      <c r="Y27" s="16">
        <f t="shared" si="6"/>
        <v>0.17378864113771994</v>
      </c>
      <c r="Z27" s="3">
        <f>SUM(Z13:Z26)</f>
        <v>1108809557.2</v>
      </c>
      <c r="AA27" s="3">
        <f>SUM(AA13:AA26)</f>
        <v>251474946.03999996</v>
      </c>
      <c r="AB27" s="16">
        <f t="shared" si="7"/>
        <v>0.22679723890099956</v>
      </c>
      <c r="AC27" s="3">
        <f>SUM(AC13:AC26)</f>
        <v>1197707915.46</v>
      </c>
      <c r="AD27" s="3">
        <f>SUM(AD13:AD26)</f>
        <v>251530274.02000001</v>
      </c>
      <c r="AE27" s="16">
        <f t="shared" si="8"/>
        <v>0.21000969499595862</v>
      </c>
      <c r="AF27" s="3">
        <f>SUM(AF13:AF26)</f>
        <v>376675300.39999998</v>
      </c>
      <c r="AG27" s="3">
        <f>SUM(AG13:AG26)</f>
        <v>80415057.25</v>
      </c>
      <c r="AH27" s="16">
        <f t="shared" si="9"/>
        <v>0.21348640902285188</v>
      </c>
      <c r="AI27" s="3">
        <f>SUM(AI13:AI26)</f>
        <v>1554464254.24</v>
      </c>
      <c r="AJ27" s="3">
        <f>SUM(AJ13:AJ26)</f>
        <v>326926004.50999999</v>
      </c>
      <c r="AK27" s="16">
        <f t="shared" si="10"/>
        <v>0.21031426333430794</v>
      </c>
      <c r="AL27" s="3">
        <f>SUM(AL13:AL26)</f>
        <v>1713324463.0899999</v>
      </c>
      <c r="AM27" s="3">
        <f>SUM(AM13:AM26)</f>
        <v>377977074.05999994</v>
      </c>
      <c r="AN27" s="16">
        <f t="shared" si="11"/>
        <v>0.22061032933500177</v>
      </c>
      <c r="AO27" s="3">
        <f>SUM(AO13:AO26)</f>
        <v>471798360.22000003</v>
      </c>
      <c r="AP27" s="3">
        <f>SUM(AP13:AP26)</f>
        <v>81556392.519999996</v>
      </c>
      <c r="AQ27" s="16">
        <f t="shared" si="12"/>
        <v>0.17286281470323503</v>
      </c>
      <c r="AR27" s="3">
        <f>SUM(AR13:AR26)</f>
        <v>480784510.60000002</v>
      </c>
      <c r="AS27" s="3">
        <f>SUM(AS13:AS26)</f>
        <v>83562308.849999994</v>
      </c>
      <c r="AT27" s="16">
        <f t="shared" si="13"/>
        <v>0.17380407855843263</v>
      </c>
      <c r="AU27" s="3">
        <f>SUM(AU13:AU26)</f>
        <v>392657394.55999994</v>
      </c>
      <c r="AV27" s="3">
        <f>SUM(AV13:AV26)</f>
        <v>77366376.150000006</v>
      </c>
      <c r="AW27" s="16">
        <f t="shared" si="14"/>
        <v>0.19703277519246629</v>
      </c>
      <c r="AX27" s="3">
        <f>SUM(AX13:AX26)</f>
        <v>656484293.38</v>
      </c>
      <c r="AY27" s="3">
        <f>SUM(AY13:AY26)</f>
        <v>87851192.480000004</v>
      </c>
      <c r="AZ27" s="16">
        <f t="shared" si="15"/>
        <v>0.13382070731302043</v>
      </c>
      <c r="BA27" s="3">
        <f>SUM(BA13:BA26)</f>
        <v>292073227.85000002</v>
      </c>
      <c r="BB27" s="3">
        <f>SUM(BB13:BB26)</f>
        <v>67623796.770000011</v>
      </c>
      <c r="BC27" s="16">
        <f t="shared" si="16"/>
        <v>0.23153028186729099</v>
      </c>
      <c r="BD27" s="3">
        <f>SUM(BD13:BD26)</f>
        <v>783444784.88999999</v>
      </c>
      <c r="BE27" s="3">
        <f>SUM(BE13:BE26)</f>
        <v>174395595.95000002</v>
      </c>
      <c r="BF27" s="16">
        <f t="shared" si="17"/>
        <v>0.22260100432538604</v>
      </c>
      <c r="BG27" s="3">
        <f>SUM(BG13:BG26)</f>
        <v>595033963</v>
      </c>
      <c r="BH27" s="3">
        <f>SUM(BH13:BH26)</f>
        <v>105037947.78999998</v>
      </c>
      <c r="BI27" s="16">
        <f t="shared" si="18"/>
        <v>0.17652428990847363</v>
      </c>
      <c r="BJ27" s="3">
        <f>SUM(BJ13:BJ26)</f>
        <v>354540310</v>
      </c>
      <c r="BK27" s="3">
        <f>SUM(BK13:BK26)</f>
        <v>63563307.120000005</v>
      </c>
      <c r="BL27" s="16">
        <f t="shared" si="19"/>
        <v>0.17928372409896073</v>
      </c>
      <c r="BM27" s="3">
        <f>SUM(BM13:BM26)</f>
        <v>661126630.8900001</v>
      </c>
      <c r="BN27" s="3">
        <f>SUM(BN13:BN26)</f>
        <v>114409334.48</v>
      </c>
      <c r="BO27" s="16">
        <f t="shared" si="20"/>
        <v>0.17305207373961573</v>
      </c>
      <c r="BP27" s="3">
        <f>SUM(BP13:BP26)</f>
        <v>448268116.80000001</v>
      </c>
      <c r="BQ27" s="3">
        <f>SUM(BQ13:BQ26)</f>
        <v>81544528.829999998</v>
      </c>
      <c r="BR27" s="16">
        <f t="shared" si="21"/>
        <v>0.18191016887864464</v>
      </c>
      <c r="BS27" s="3">
        <f>SUM(BS13:BS26)</f>
        <v>427385051.37</v>
      </c>
      <c r="BT27" s="3">
        <f>SUM(BT13:BT26)</f>
        <v>83148729.11999999</v>
      </c>
      <c r="BU27" s="16">
        <f t="shared" si="22"/>
        <v>0.19455226347637425</v>
      </c>
      <c r="BV27" s="3">
        <f>SUM(BV13:BV26)</f>
        <v>3700843027.1899996</v>
      </c>
      <c r="BW27" s="3">
        <f>SUM(BW13:BW26)</f>
        <v>814783221.01999998</v>
      </c>
      <c r="BX27" s="16">
        <f t="shared" si="23"/>
        <v>0.2201615186144909</v>
      </c>
      <c r="BY27" s="3">
        <f>SUM(BY13:BY26)</f>
        <v>10140222752.779999</v>
      </c>
      <c r="BZ27" s="3">
        <f>SUM(BZ13:BZ26)</f>
        <v>2098100633.2800002</v>
      </c>
      <c r="CA27" s="16">
        <f t="shared" si="24"/>
        <v>0.20690873212866986</v>
      </c>
      <c r="CB27" s="3">
        <f>SUM(CB13:CB26)</f>
        <v>33070938247.800011</v>
      </c>
      <c r="CC27" s="3">
        <f>SUM(CC13:CC26)</f>
        <v>6668531917.7699986</v>
      </c>
      <c r="CD27" s="19">
        <f t="shared" si="25"/>
        <v>0.20164326357488849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-14305440.390000105</v>
      </c>
      <c r="C28" s="3">
        <f>C12-C27</f>
        <v>41900035.950000018</v>
      </c>
      <c r="D28" s="16"/>
      <c r="E28" s="3">
        <f>E12-E27</f>
        <v>15905139.310000002</v>
      </c>
      <c r="F28" s="3">
        <f>F12-F27</f>
        <v>29546623.629999995</v>
      </c>
      <c r="G28" s="16"/>
      <c r="H28" s="3">
        <f>H12-H27</f>
        <v>69317000.209999561</v>
      </c>
      <c r="I28" s="3">
        <f>I12-I27</f>
        <v>151063525.01000005</v>
      </c>
      <c r="J28" s="16"/>
      <c r="K28" s="3">
        <f>K12-K27</f>
        <v>8152831.2400000095</v>
      </c>
      <c r="L28" s="3">
        <f>L12-L27</f>
        <v>50576029.870000005</v>
      </c>
      <c r="M28" s="16"/>
      <c r="N28" s="3">
        <f>N12-N27</f>
        <v>34984692.75999999</v>
      </c>
      <c r="O28" s="3">
        <f>O12-O27</f>
        <v>55511296.87999998</v>
      </c>
      <c r="P28" s="16"/>
      <c r="Q28" s="3">
        <f>Q12-Q27</f>
        <v>-1679276.3199999928</v>
      </c>
      <c r="R28" s="3">
        <f>R12-R27</f>
        <v>18288802.700000003</v>
      </c>
      <c r="S28" s="16"/>
      <c r="T28" s="3">
        <f>T12-T27</f>
        <v>21765173.470000029</v>
      </c>
      <c r="U28" s="3">
        <f>U12-U27</f>
        <v>45524021.310000062</v>
      </c>
      <c r="V28" s="16"/>
      <c r="W28" s="3">
        <f>W12-W27</f>
        <v>28116647.519999981</v>
      </c>
      <c r="X28" s="3">
        <f>X12-X27</f>
        <v>48561133.959999993</v>
      </c>
      <c r="Y28" s="16"/>
      <c r="Z28" s="3">
        <f>Z12-Z27</f>
        <v>69564686.74000001</v>
      </c>
      <c r="AA28" s="3">
        <f>AA12-AA27</f>
        <v>99899513.650000036</v>
      </c>
      <c r="AB28" s="16"/>
      <c r="AC28" s="3">
        <f>AC12-AC27</f>
        <v>105515684.69000006</v>
      </c>
      <c r="AD28" s="3">
        <f>AD12-AD27</f>
        <v>84126336.179999977</v>
      </c>
      <c r="AE28" s="16"/>
      <c r="AF28" s="3">
        <f>AF12-AF27</f>
        <v>1315000</v>
      </c>
      <c r="AG28" s="3">
        <f>AG12-AG27</f>
        <v>15059452.760000005</v>
      </c>
      <c r="AH28" s="16"/>
      <c r="AI28" s="3">
        <f>AI12-AI27</f>
        <v>124462196</v>
      </c>
      <c r="AJ28" s="3">
        <f>AJ12-AJ27</f>
        <v>125024218.84000003</v>
      </c>
      <c r="AK28" s="19"/>
      <c r="AL28" s="3">
        <f>AL12-AL27</f>
        <v>118758382</v>
      </c>
      <c r="AM28" s="3">
        <f>AM12-AM27</f>
        <v>131310170.92000008</v>
      </c>
      <c r="AN28" s="16"/>
      <c r="AO28" s="3">
        <f>AO12-AO27</f>
        <v>121234835.85000002</v>
      </c>
      <c r="AP28" s="3">
        <f>AP12-AP27</f>
        <v>146732007.19</v>
      </c>
      <c r="AQ28" s="16"/>
      <c r="AR28" s="3">
        <f>AR12-AR27</f>
        <v>11246911</v>
      </c>
      <c r="AS28" s="3">
        <f>AS12-AS27</f>
        <v>60838946.360000014</v>
      </c>
      <c r="AT28" s="16"/>
      <c r="AU28" s="3">
        <f>AU12-AU27</f>
        <v>10347411.910000086</v>
      </c>
      <c r="AV28" s="3">
        <f>AV12-AV27</f>
        <v>33900128.11999999</v>
      </c>
      <c r="AW28" s="16"/>
      <c r="AX28" s="3">
        <f>AX12-AX27</f>
        <v>67402867.480000019</v>
      </c>
      <c r="AY28" s="3">
        <f>AY12-AY27</f>
        <v>73405637.089999989</v>
      </c>
      <c r="AZ28" s="16"/>
      <c r="BA28" s="3">
        <f>BA12-BA27</f>
        <v>10729611.939999998</v>
      </c>
      <c r="BB28" s="3">
        <f>BB12-BB27</f>
        <v>17261886.339999989</v>
      </c>
      <c r="BC28" s="16"/>
      <c r="BD28" s="3">
        <f>BD12-BD27</f>
        <v>50605291.480000019</v>
      </c>
      <c r="BE28" s="3">
        <f>BE12-BE27</f>
        <v>52252615.549999982</v>
      </c>
      <c r="BF28" s="16"/>
      <c r="BG28" s="3">
        <f>BG12-BG27</f>
        <v>40939521.5</v>
      </c>
      <c r="BH28" s="3">
        <f>BH12-BH27</f>
        <v>8672593.7800000161</v>
      </c>
      <c r="BI28" s="16"/>
      <c r="BJ28" s="3">
        <f>BJ12-BJ27</f>
        <v>14180134.220000029</v>
      </c>
      <c r="BK28" s="3">
        <f>BK12-BK27</f>
        <v>30243437.219999999</v>
      </c>
      <c r="BL28" s="16"/>
      <c r="BM28" s="3">
        <f>BM12-BM27</f>
        <v>-10131068.660000086</v>
      </c>
      <c r="BN28" s="3">
        <f>BN12-BN27</f>
        <v>79690939.749999985</v>
      </c>
      <c r="BO28" s="16"/>
      <c r="BP28" s="3">
        <f>BP12-BP27</f>
        <v>12727525</v>
      </c>
      <c r="BQ28" s="3">
        <f>BQ12-BQ27</f>
        <v>42777488.120000005</v>
      </c>
      <c r="BR28" s="16"/>
      <c r="BS28" s="3">
        <f>BS12-BS27</f>
        <v>-4275585.4399999976</v>
      </c>
      <c r="BT28" s="3">
        <f>BT12-BT27</f>
        <v>23722326.120000005</v>
      </c>
      <c r="BU28" s="16"/>
      <c r="BV28" s="3">
        <f>BV12-BV27</f>
        <v>393435.44000053406</v>
      </c>
      <c r="BW28" s="3">
        <f>BW12-BW27</f>
        <v>30746814.320000052</v>
      </c>
      <c r="BX28" s="16"/>
      <c r="BY28" s="3">
        <f>BY12-BY27</f>
        <v>-149999999.99999809</v>
      </c>
      <c r="BZ28" s="3">
        <f>BZ12-BZ27</f>
        <v>59922424.609999657</v>
      </c>
      <c r="CA28" s="16"/>
      <c r="CB28" s="3">
        <f t="shared" ref="CB28:CC28" si="29">BY28+BV28+BS28+BP28+BM28+BJ28+BG28+BD28+BA28+AX28+AU28+AR28+AO28+AL28+AI28+AF28+AC28+Z28+W28+T28+Q28+N28+K28+H28+E28+B28</f>
        <v>757273608.95000196</v>
      </c>
      <c r="CC28" s="3">
        <f t="shared" si="29"/>
        <v>1556558406.2299998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75" hidden="1" x14ac:dyDescent="0.25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5" hidden="1" thickBot="1" x14ac:dyDescent="0.3">
      <c r="A31" s="7" t="s">
        <v>47</v>
      </c>
      <c r="B31" s="36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7"/>
      <c r="AG31" s="37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2.25" hidden="1" thickBot="1" x14ac:dyDescent="0.3">
      <c r="A32" s="7" t="s">
        <v>48</v>
      </c>
      <c r="B32" s="36">
        <f>(B31+B30)/B27*100</f>
        <v>0</v>
      </c>
      <c r="C32" s="24">
        <f>(C31+C30)/C27*100</f>
        <v>0</v>
      </c>
      <c r="D32" s="12"/>
      <c r="E32" s="24">
        <f>(E31+E30)/E27*100</f>
        <v>0</v>
      </c>
      <c r="F32" s="24">
        <f>(F31+F30)/F27*100</f>
        <v>0</v>
      </c>
      <c r="G32" s="12"/>
      <c r="H32" s="24">
        <f>(H31+H30)/H27*100</f>
        <v>0</v>
      </c>
      <c r="I32" s="24">
        <f>(I31+I30)/I27*100</f>
        <v>0</v>
      </c>
      <c r="J32" s="12"/>
      <c r="K32" s="24">
        <f>(K31+K30)/K27*100</f>
        <v>0</v>
      </c>
      <c r="L32" s="24">
        <f>(L31+L30)/L27*100</f>
        <v>0</v>
      </c>
      <c r="M32" s="12"/>
      <c r="N32" s="24">
        <f>(N31+N30)/N27*100</f>
        <v>0</v>
      </c>
      <c r="O32" s="24">
        <f>(O31+O30)/O27*100</f>
        <v>0</v>
      </c>
      <c r="P32" s="12"/>
      <c r="Q32" s="24">
        <f>(Q31+Q30)/Q27*100</f>
        <v>0</v>
      </c>
      <c r="R32" s="24">
        <f>(R31+R30)/R27*100</f>
        <v>0</v>
      </c>
      <c r="S32" s="12"/>
      <c r="T32" s="24">
        <f>(T31+T30)/T27*100</f>
        <v>0</v>
      </c>
      <c r="U32" s="24">
        <f>(U31+U30)/U27*100</f>
        <v>0</v>
      </c>
      <c r="V32" s="12"/>
      <c r="W32" s="24">
        <f>(W31+W30)/W27*100</f>
        <v>0</v>
      </c>
      <c r="X32" s="24">
        <f>(X31+X30)/X27*100</f>
        <v>0</v>
      </c>
      <c r="Y32" s="12"/>
      <c r="Z32" s="24">
        <f>(Z31+Z30)/Z27*100</f>
        <v>0</v>
      </c>
      <c r="AA32" s="24">
        <f>(AA31+AA30)/AA27*100</f>
        <v>0</v>
      </c>
      <c r="AB32" s="12"/>
      <c r="AC32" s="24">
        <f>(AC31+AC30)/AC27*100</f>
        <v>0</v>
      </c>
      <c r="AD32" s="24">
        <f>(AD31+AD30)/AD27*100</f>
        <v>0</v>
      </c>
      <c r="AE32" s="12"/>
      <c r="AF32" s="24">
        <f>(AF31+AF30)/AF27*100</f>
        <v>0</v>
      </c>
      <c r="AG32" s="24">
        <f>(AG31+AG30)/AG27*100</f>
        <v>0</v>
      </c>
      <c r="AH32" s="12"/>
      <c r="AI32" s="24">
        <f>(AI31+AI30)/AI27*100</f>
        <v>0</v>
      </c>
      <c r="AJ32" s="24">
        <f>(AJ31+AJ30)/AJ27*100</f>
        <v>0</v>
      </c>
      <c r="AK32" s="11"/>
      <c r="AL32" s="24">
        <f>(AL31+AL30)/AL27*100</f>
        <v>0</v>
      </c>
      <c r="AM32" s="24">
        <f>(AM31+AM30)/AM27*100</f>
        <v>0</v>
      </c>
      <c r="AN32" s="12"/>
      <c r="AO32" s="24">
        <f>(AO31+AO30)/AO27*100</f>
        <v>0</v>
      </c>
      <c r="AP32" s="24">
        <f>(AP31+AP30)/AP27*100</f>
        <v>0</v>
      </c>
      <c r="AQ32" s="12"/>
      <c r="AR32" s="24">
        <f>(AR31+AR30)/AR27*100</f>
        <v>0</v>
      </c>
      <c r="AS32" s="24">
        <f>(AS31+AS30)/AS27*100</f>
        <v>0</v>
      </c>
      <c r="AT32" s="12"/>
      <c r="AU32" s="24">
        <f>(AU31+AU30)/AU27*100</f>
        <v>0</v>
      </c>
      <c r="AV32" s="24">
        <f>(AV31+AV30)/AV27*100</f>
        <v>0</v>
      </c>
      <c r="AW32" s="12"/>
      <c r="AX32" s="24">
        <f>(AX31+AX30)/AX27*100</f>
        <v>0</v>
      </c>
      <c r="AY32" s="24">
        <f>(AY31+AY30)/AY27*100</f>
        <v>0</v>
      </c>
      <c r="AZ32" s="12"/>
      <c r="BA32" s="24">
        <f>(BA31+BA30)/BA27*100</f>
        <v>0</v>
      </c>
      <c r="BB32" s="24">
        <f>(BB31+BB30)/BB27*100</f>
        <v>0</v>
      </c>
      <c r="BC32" s="12"/>
      <c r="BD32" s="24">
        <f>(BD31+BD30)/BD27*100</f>
        <v>0</v>
      </c>
      <c r="BE32" s="24">
        <f>(BE31+BE30)/BE27*100</f>
        <v>0</v>
      </c>
      <c r="BF32" s="12" t="e">
        <f>SUM(BE32/BD32)</f>
        <v>#DIV/0!</v>
      </c>
      <c r="BG32" s="24">
        <f>(BG31+BG30)/BG27*100</f>
        <v>0</v>
      </c>
      <c r="BH32" s="24">
        <f>(BH31+BH30)/BH27*100</f>
        <v>0</v>
      </c>
      <c r="BI32" s="12"/>
      <c r="BJ32" s="24">
        <f>(BJ31+BJ30)/BJ27*100</f>
        <v>0</v>
      </c>
      <c r="BK32" s="24">
        <f>(BK31+BK30)/BK27*100</f>
        <v>0</v>
      </c>
      <c r="BL32" s="12"/>
      <c r="BM32" s="24">
        <f>(BM31+BM30)/BM27*100</f>
        <v>0</v>
      </c>
      <c r="BN32" s="24">
        <f>(BN31+BN30)/BN27*100</f>
        <v>0</v>
      </c>
      <c r="BO32" s="12"/>
      <c r="BP32" s="24">
        <f>(BP31+BP30)/BP27*100</f>
        <v>0</v>
      </c>
      <c r="BQ32" s="24">
        <f>(BQ31+BQ30)/BQ27*100</f>
        <v>0</v>
      </c>
      <c r="BR32" s="12"/>
      <c r="BS32" s="37">
        <f>(BS31+BS30)/BS27*100</f>
        <v>0</v>
      </c>
      <c r="BT32" s="37">
        <f>(BT31+BT30)/BT27*100</f>
        <v>0</v>
      </c>
      <c r="BU32" s="12"/>
      <c r="BV32" s="24">
        <f>(BV31+BV30)/BV27*100</f>
        <v>0</v>
      </c>
      <c r="BW32" s="24">
        <f>(BW31+BW30)/BW27*100</f>
        <v>0</v>
      </c>
      <c r="BX32" s="12"/>
      <c r="BY32" s="24">
        <f>(BY31+BY30)/BY27*100</f>
        <v>0</v>
      </c>
      <c r="BZ32" s="24">
        <f>(BZ31+BZ30)/BZ27*100</f>
        <v>0</v>
      </c>
      <c r="CA32" s="12"/>
      <c r="CB32" s="3">
        <f>(CB31+CB30)/CB27*100</f>
        <v>0</v>
      </c>
      <c r="CC32" s="3">
        <f>(CC31+CC30)/CC27*100</f>
        <v>0</v>
      </c>
      <c r="CD32" s="19"/>
      <c r="CF32" s="27"/>
      <c r="CG32" s="27"/>
      <c r="CH32" s="23"/>
      <c r="CI32" s="23"/>
    </row>
    <row r="33" spans="1:87" ht="15.75" hidden="1" x14ac:dyDescent="0.25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">
      <c r="R34" s="33"/>
      <c r="S34" s="38"/>
      <c r="T34" s="33"/>
      <c r="AY34" s="33"/>
      <c r="AZ34" s="15"/>
      <c r="BE34" s="33"/>
      <c r="BF34" s="15"/>
      <c r="BG34" s="33"/>
      <c r="CF34" s="23"/>
      <c r="CG34" s="23"/>
      <c r="CH34" s="23"/>
      <c r="CI34" s="23"/>
    </row>
    <row r="35" spans="1:87" x14ac:dyDescent="0.2">
      <c r="B35" s="40"/>
      <c r="C35" s="40"/>
      <c r="E35" s="40"/>
      <c r="F35" s="40"/>
      <c r="H35" s="40"/>
      <c r="I35" s="40"/>
      <c r="K35" s="40"/>
      <c r="L35" s="40"/>
      <c r="N35" s="40"/>
      <c r="O35" s="40"/>
      <c r="Q35" s="40"/>
      <c r="R35" s="40"/>
      <c r="T35" s="40"/>
      <c r="U35" s="40"/>
      <c r="W35" s="40"/>
      <c r="X35" s="40"/>
      <c r="Z35" s="40"/>
      <c r="AA35" s="40"/>
      <c r="AC35" s="40"/>
      <c r="AD35" s="40"/>
      <c r="AF35" s="40"/>
      <c r="AG35" s="40"/>
      <c r="AI35" s="40"/>
      <c r="AJ35" s="40"/>
      <c r="AL35" s="40"/>
      <c r="AM35" s="40"/>
      <c r="AO35" s="40"/>
      <c r="AP35" s="40"/>
      <c r="AR35" s="40"/>
      <c r="AS35" s="40"/>
      <c r="AU35" s="40"/>
      <c r="AV35" s="40"/>
      <c r="AX35" s="40"/>
      <c r="AY35" s="40"/>
      <c r="AZ35" s="33"/>
      <c r="BA35" s="40"/>
      <c r="BB35" s="40"/>
      <c r="BD35" s="40"/>
      <c r="BE35" s="41"/>
      <c r="BF35" s="15"/>
      <c r="BG35" s="41"/>
      <c r="BH35" s="40"/>
      <c r="BJ35" s="40"/>
      <c r="BK35" s="40"/>
      <c r="BM35" s="40"/>
      <c r="BN35" s="40"/>
      <c r="BP35" s="40"/>
      <c r="BQ35" s="40"/>
      <c r="BS35" s="40"/>
      <c r="BT35" s="40"/>
      <c r="BV35" s="40"/>
      <c r="BW35" s="40"/>
      <c r="BY35" s="40"/>
      <c r="BZ35" s="40"/>
      <c r="CB35" s="40"/>
      <c r="CC35" s="40"/>
      <c r="CF35" s="23"/>
      <c r="CG35" s="23"/>
      <c r="CH35" s="23"/>
      <c r="CI35" s="23"/>
    </row>
    <row r="36" spans="1:87" x14ac:dyDescent="0.2">
      <c r="BE36" s="33"/>
      <c r="BF36" s="15"/>
      <c r="BG36" s="33"/>
      <c r="CF36" s="23"/>
      <c r="CG36" s="23"/>
      <c r="CH36" s="23"/>
      <c r="CI36" s="23"/>
    </row>
    <row r="37" spans="1:87" x14ac:dyDescent="0.2">
      <c r="BD37" s="40"/>
      <c r="BE37" s="41"/>
      <c r="BF37" s="15"/>
      <c r="BG37" s="33"/>
    </row>
    <row r="38" spans="1:87" x14ac:dyDescent="0.2">
      <c r="BE38" s="33"/>
      <c r="BF38" s="33"/>
      <c r="BG38" s="33"/>
    </row>
    <row r="39" spans="1:87" x14ac:dyDescent="0.2">
      <c r="BE39" s="33"/>
      <c r="BF39" s="33"/>
      <c r="BG39" s="33"/>
    </row>
  </sheetData>
  <mergeCells count="110"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6" sqref="B6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8.71093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39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 x14ac:dyDescent="0.3">
      <c r="A2" s="20"/>
      <c r="B2" s="52" t="s">
        <v>73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 t="s">
        <v>0</v>
      </c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</row>
    <row r="3" spans="1:87" ht="15.75" x14ac:dyDescent="0.25">
      <c r="A3" s="53"/>
      <c r="B3" s="48" t="s">
        <v>1</v>
      </c>
      <c r="C3" s="49"/>
      <c r="D3" s="49"/>
      <c r="E3" s="48" t="s">
        <v>2</v>
      </c>
      <c r="F3" s="49"/>
      <c r="G3" s="49"/>
      <c r="H3" s="48" t="s">
        <v>3</v>
      </c>
      <c r="I3" s="49"/>
      <c r="J3" s="49"/>
      <c r="K3" s="48" t="s">
        <v>4</v>
      </c>
      <c r="L3" s="49"/>
      <c r="M3" s="49"/>
      <c r="N3" s="48" t="s">
        <v>5</v>
      </c>
      <c r="O3" s="49"/>
      <c r="P3" s="49"/>
      <c r="Q3" s="48" t="s">
        <v>6</v>
      </c>
      <c r="R3" s="49"/>
      <c r="S3" s="49"/>
      <c r="T3" s="48" t="s">
        <v>7</v>
      </c>
      <c r="U3" s="49"/>
      <c r="V3" s="49"/>
      <c r="W3" s="48" t="s">
        <v>8</v>
      </c>
      <c r="X3" s="49"/>
      <c r="Y3" s="49"/>
      <c r="Z3" s="48" t="s">
        <v>49</v>
      </c>
      <c r="AA3" s="49"/>
      <c r="AB3" s="49"/>
      <c r="AC3" s="48" t="s">
        <v>9</v>
      </c>
      <c r="AD3" s="49"/>
      <c r="AE3" s="49"/>
      <c r="AF3" s="48" t="s">
        <v>10</v>
      </c>
      <c r="AG3" s="49"/>
      <c r="AH3" s="49"/>
      <c r="AI3" s="48" t="s">
        <v>51</v>
      </c>
      <c r="AJ3" s="49"/>
      <c r="AK3" s="49"/>
      <c r="AL3" s="48" t="s">
        <v>11</v>
      </c>
      <c r="AM3" s="49"/>
      <c r="AN3" s="49"/>
      <c r="AO3" s="48" t="s">
        <v>12</v>
      </c>
      <c r="AP3" s="49"/>
      <c r="AQ3" s="49"/>
      <c r="AR3" s="48" t="s">
        <v>13</v>
      </c>
      <c r="AS3" s="49"/>
      <c r="AT3" s="49"/>
      <c r="AU3" s="48" t="s">
        <v>14</v>
      </c>
      <c r="AV3" s="49"/>
      <c r="AW3" s="49"/>
      <c r="AX3" s="48" t="s">
        <v>15</v>
      </c>
      <c r="AY3" s="49"/>
      <c r="AZ3" s="49"/>
      <c r="BA3" s="48" t="s">
        <v>16</v>
      </c>
      <c r="BB3" s="49"/>
      <c r="BC3" s="49"/>
      <c r="BD3" s="48" t="s">
        <v>17</v>
      </c>
      <c r="BE3" s="49"/>
      <c r="BF3" s="49"/>
      <c r="BG3" s="48" t="s">
        <v>18</v>
      </c>
      <c r="BH3" s="49"/>
      <c r="BI3" s="49"/>
      <c r="BJ3" s="48" t="s">
        <v>19</v>
      </c>
      <c r="BK3" s="49"/>
      <c r="BL3" s="49"/>
      <c r="BM3" s="48" t="s">
        <v>20</v>
      </c>
      <c r="BN3" s="49"/>
      <c r="BO3" s="49"/>
      <c r="BP3" s="48" t="s">
        <v>21</v>
      </c>
      <c r="BQ3" s="49"/>
      <c r="BR3" s="49"/>
      <c r="BS3" s="48" t="s">
        <v>22</v>
      </c>
      <c r="BT3" s="49"/>
      <c r="BU3" s="49"/>
      <c r="BV3" s="48" t="s">
        <v>23</v>
      </c>
      <c r="BW3" s="49"/>
      <c r="BX3" s="49"/>
      <c r="BY3" s="48" t="s">
        <v>24</v>
      </c>
      <c r="BZ3" s="49"/>
      <c r="CA3" s="49"/>
      <c r="CB3" s="48" t="s">
        <v>25</v>
      </c>
      <c r="CC3" s="49"/>
      <c r="CD3" s="49"/>
    </row>
    <row r="4" spans="1:87" ht="13.15" customHeight="1" x14ac:dyDescent="0.2">
      <c r="A4" s="49"/>
      <c r="B4" s="48" t="s">
        <v>26</v>
      </c>
      <c r="C4" s="48" t="s">
        <v>58</v>
      </c>
      <c r="D4" s="50" t="s">
        <v>27</v>
      </c>
      <c r="E4" s="48" t="s">
        <v>26</v>
      </c>
      <c r="F4" s="48" t="s">
        <v>58</v>
      </c>
      <c r="G4" s="50" t="s">
        <v>27</v>
      </c>
      <c r="H4" s="48" t="s">
        <v>26</v>
      </c>
      <c r="I4" s="48" t="s">
        <v>58</v>
      </c>
      <c r="J4" s="50" t="s">
        <v>27</v>
      </c>
      <c r="K4" s="48" t="s">
        <v>26</v>
      </c>
      <c r="L4" s="48" t="s">
        <v>58</v>
      </c>
      <c r="M4" s="50" t="s">
        <v>27</v>
      </c>
      <c r="N4" s="48" t="s">
        <v>26</v>
      </c>
      <c r="O4" s="48" t="s">
        <v>58</v>
      </c>
      <c r="P4" s="50" t="s">
        <v>27</v>
      </c>
      <c r="Q4" s="48" t="s">
        <v>26</v>
      </c>
      <c r="R4" s="48" t="s">
        <v>58</v>
      </c>
      <c r="S4" s="50" t="s">
        <v>27</v>
      </c>
      <c r="T4" s="48" t="s">
        <v>26</v>
      </c>
      <c r="U4" s="48" t="s">
        <v>58</v>
      </c>
      <c r="V4" s="50" t="s">
        <v>27</v>
      </c>
      <c r="W4" s="48" t="s">
        <v>26</v>
      </c>
      <c r="X4" s="48" t="s">
        <v>58</v>
      </c>
      <c r="Y4" s="50" t="s">
        <v>27</v>
      </c>
      <c r="Z4" s="48" t="s">
        <v>26</v>
      </c>
      <c r="AA4" s="48" t="s">
        <v>58</v>
      </c>
      <c r="AB4" s="50" t="s">
        <v>27</v>
      </c>
      <c r="AC4" s="48" t="s">
        <v>26</v>
      </c>
      <c r="AD4" s="48" t="s">
        <v>58</v>
      </c>
      <c r="AE4" s="50" t="s">
        <v>27</v>
      </c>
      <c r="AF4" s="48" t="s">
        <v>26</v>
      </c>
      <c r="AG4" s="48" t="s">
        <v>58</v>
      </c>
      <c r="AH4" s="50" t="s">
        <v>27</v>
      </c>
      <c r="AI4" s="48" t="s">
        <v>26</v>
      </c>
      <c r="AJ4" s="48" t="s">
        <v>58</v>
      </c>
      <c r="AK4" s="50" t="s">
        <v>27</v>
      </c>
      <c r="AL4" s="48" t="s">
        <v>26</v>
      </c>
      <c r="AM4" s="48" t="s">
        <v>58</v>
      </c>
      <c r="AN4" s="50" t="s">
        <v>27</v>
      </c>
      <c r="AO4" s="48" t="s">
        <v>26</v>
      </c>
      <c r="AP4" s="48" t="s">
        <v>58</v>
      </c>
      <c r="AQ4" s="50" t="s">
        <v>27</v>
      </c>
      <c r="AR4" s="48" t="s">
        <v>26</v>
      </c>
      <c r="AS4" s="48" t="s">
        <v>58</v>
      </c>
      <c r="AT4" s="50" t="s">
        <v>27</v>
      </c>
      <c r="AU4" s="48" t="s">
        <v>26</v>
      </c>
      <c r="AV4" s="48" t="s">
        <v>58</v>
      </c>
      <c r="AW4" s="50" t="s">
        <v>27</v>
      </c>
      <c r="AX4" s="48" t="s">
        <v>26</v>
      </c>
      <c r="AY4" s="48" t="s">
        <v>58</v>
      </c>
      <c r="AZ4" s="50" t="s">
        <v>27</v>
      </c>
      <c r="BA4" s="48" t="s">
        <v>26</v>
      </c>
      <c r="BB4" s="48" t="s">
        <v>58</v>
      </c>
      <c r="BC4" s="50" t="s">
        <v>27</v>
      </c>
      <c r="BD4" s="48" t="s">
        <v>26</v>
      </c>
      <c r="BE4" s="48" t="s">
        <v>58</v>
      </c>
      <c r="BF4" s="50" t="s">
        <v>27</v>
      </c>
      <c r="BG4" s="48" t="s">
        <v>26</v>
      </c>
      <c r="BH4" s="48" t="s">
        <v>58</v>
      </c>
      <c r="BI4" s="50" t="s">
        <v>27</v>
      </c>
      <c r="BJ4" s="48" t="s">
        <v>26</v>
      </c>
      <c r="BK4" s="48" t="s">
        <v>58</v>
      </c>
      <c r="BL4" s="50" t="s">
        <v>27</v>
      </c>
      <c r="BM4" s="48" t="s">
        <v>26</v>
      </c>
      <c r="BN4" s="48" t="s">
        <v>58</v>
      </c>
      <c r="BO4" s="50" t="s">
        <v>27</v>
      </c>
      <c r="BP4" s="48" t="s">
        <v>26</v>
      </c>
      <c r="BQ4" s="48" t="s">
        <v>58</v>
      </c>
      <c r="BR4" s="50" t="s">
        <v>27</v>
      </c>
      <c r="BS4" s="48" t="s">
        <v>26</v>
      </c>
      <c r="BT4" s="48" t="s">
        <v>58</v>
      </c>
      <c r="BU4" s="50" t="s">
        <v>27</v>
      </c>
      <c r="BV4" s="48" t="s">
        <v>26</v>
      </c>
      <c r="BW4" s="48" t="s">
        <v>58</v>
      </c>
      <c r="BX4" s="50" t="s">
        <v>27</v>
      </c>
      <c r="BY4" s="48" t="s">
        <v>26</v>
      </c>
      <c r="BZ4" s="48" t="s">
        <v>58</v>
      </c>
      <c r="CA4" s="50" t="s">
        <v>27</v>
      </c>
      <c r="CB4" s="48" t="s">
        <v>26</v>
      </c>
      <c r="CC4" s="48" t="s">
        <v>58</v>
      </c>
      <c r="CD4" s="50" t="s">
        <v>27</v>
      </c>
    </row>
    <row r="5" spans="1:87" ht="18" customHeight="1" x14ac:dyDescent="0.2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51"/>
      <c r="CF5" s="23"/>
      <c r="CG5" s="23"/>
      <c r="CH5" s="23"/>
      <c r="CI5" s="23"/>
    </row>
    <row r="6" spans="1:87" ht="15.75" x14ac:dyDescent="0.2">
      <c r="A6" s="5" t="s">
        <v>28</v>
      </c>
      <c r="B6" s="24">
        <v>381684756.10000002</v>
      </c>
      <c r="C6" s="24">
        <v>84216522.510000005</v>
      </c>
      <c r="D6" s="25">
        <f>IF(B6&gt;0,C6/B6,0)</f>
        <v>0.22064418650226519</v>
      </c>
      <c r="E6" s="26">
        <v>57622739</v>
      </c>
      <c r="F6" s="26">
        <v>18230398.829999998</v>
      </c>
      <c r="G6" s="25">
        <f t="shared" ref="G6:G27" si="0">IF(E6&gt;0,F6/E6,0)</f>
        <v>0.3163750829338397</v>
      </c>
      <c r="H6" s="26">
        <v>1224817701.29</v>
      </c>
      <c r="I6" s="26">
        <v>427329226.45999998</v>
      </c>
      <c r="J6" s="25">
        <f t="shared" ref="J6:J27" si="1">IF(H6&gt;0,I6/H6,0)</f>
        <v>0.34889210533937348</v>
      </c>
      <c r="K6" s="26">
        <v>524676200</v>
      </c>
      <c r="L6" s="26">
        <v>172917575.96000001</v>
      </c>
      <c r="M6" s="25">
        <f t="shared" ref="M6:M27" si="2">IF(K6&gt;0,L6/K6,0)</f>
        <v>0.32957007762120716</v>
      </c>
      <c r="N6" s="26">
        <v>149919122</v>
      </c>
      <c r="O6" s="26">
        <v>46150792.789999999</v>
      </c>
      <c r="P6" s="25">
        <f t="shared" ref="P6:P27" si="3">IF(N6&gt;0,O6/N6,0)</f>
        <v>0.30783793404286347</v>
      </c>
      <c r="Q6" s="26">
        <v>108166357</v>
      </c>
      <c r="R6" s="26">
        <v>33250821.510000002</v>
      </c>
      <c r="S6" s="25">
        <f t="shared" ref="S6:S27" si="4">IF(Q6&gt;0,R6/Q6,0)</f>
        <v>0.30740446874807847</v>
      </c>
      <c r="T6" s="26">
        <v>673461328.10000002</v>
      </c>
      <c r="U6" s="26">
        <v>241398305.88999999</v>
      </c>
      <c r="V6" s="25">
        <f t="shared" ref="V6:V27" si="5">IF(T6&gt;0,U6/T6,0)</f>
        <v>0.35844419837890906</v>
      </c>
      <c r="W6" s="26">
        <v>85645826</v>
      </c>
      <c r="X6" s="26">
        <v>25340401.670000002</v>
      </c>
      <c r="Y6" s="25">
        <f t="shared" ref="Y6:Y27" si="6">IF(W6&gt;0,X6/W6,0)</f>
        <v>0.29587433332711394</v>
      </c>
      <c r="Z6" s="26">
        <v>431748400</v>
      </c>
      <c r="AA6" s="26">
        <v>132021256.03</v>
      </c>
      <c r="AB6" s="25">
        <f t="shared" ref="AB6:AB27" si="7">IF(Z6&gt;0,AA6/Z6,0)</f>
        <v>0.30578284952532542</v>
      </c>
      <c r="AC6" s="26">
        <v>419041723</v>
      </c>
      <c r="AD6" s="26">
        <v>131549790.13</v>
      </c>
      <c r="AE6" s="25">
        <f t="shared" ref="AE6:AE27" si="8">IF(AC6&gt;0,AD6/AC6,0)</f>
        <v>0.31393005256901352</v>
      </c>
      <c r="AF6" s="26">
        <v>67352305</v>
      </c>
      <c r="AG6" s="26">
        <v>22427070.350000001</v>
      </c>
      <c r="AH6" s="25">
        <f t="shared" ref="AH6:AH27" si="9">IF(AF6&gt;0,AG6/AF6,0)</f>
        <v>0.33298148222247187</v>
      </c>
      <c r="AI6" s="26">
        <v>447949657</v>
      </c>
      <c r="AJ6" s="26">
        <v>166080148</v>
      </c>
      <c r="AK6" s="11">
        <f t="shared" ref="AK6:AK27" si="10">IF(AI6&gt;0,AJ6/AI6,0)</f>
        <v>0.37075627898069807</v>
      </c>
      <c r="AL6" s="26">
        <v>688353954.96000004</v>
      </c>
      <c r="AM6" s="26">
        <v>233808758.65000001</v>
      </c>
      <c r="AN6" s="12">
        <f t="shared" ref="AN6:AN27" si="11">IF(AL6&gt;0,AM6/AL6,0)</f>
        <v>0.33966356547422832</v>
      </c>
      <c r="AO6" s="26">
        <v>218785801.40000001</v>
      </c>
      <c r="AP6" s="26">
        <v>63899643.43</v>
      </c>
      <c r="AQ6" s="12">
        <f t="shared" ref="AQ6:AQ27" si="12">IF(AO6&gt;0,AP6/AO6,0)</f>
        <v>0.29206485531103571</v>
      </c>
      <c r="AR6" s="26">
        <v>136809478</v>
      </c>
      <c r="AS6" s="26">
        <v>53824610.939999998</v>
      </c>
      <c r="AT6" s="12">
        <f t="shared" ref="AT6:AT27" si="13">IF(AR6&gt;0,AS6/AR6,0)</f>
        <v>0.39342750024965373</v>
      </c>
      <c r="AU6" s="26">
        <v>122539600.55</v>
      </c>
      <c r="AV6" s="26">
        <v>45016861.350000001</v>
      </c>
      <c r="AW6" s="12">
        <f t="shared" ref="AW6:AW27" si="14">IF(AU6&gt;0,AV6/AU6,0)</f>
        <v>0.36736582417397151</v>
      </c>
      <c r="AX6" s="26">
        <v>185415498</v>
      </c>
      <c r="AY6" s="26">
        <v>60784832.920000002</v>
      </c>
      <c r="AZ6" s="12">
        <f t="shared" ref="AZ6:AZ27" si="15">IF(AX6&gt;0,AY6/AX6,0)</f>
        <v>0.3278303786666204</v>
      </c>
      <c r="BA6" s="26">
        <v>93073305.489999995</v>
      </c>
      <c r="BB6" s="26">
        <v>35195187.939999998</v>
      </c>
      <c r="BC6" s="12">
        <f t="shared" ref="BC6:BC27" si="16">IF(BA6&gt;0,BB6/BA6,0)</f>
        <v>0.37814481558067631</v>
      </c>
      <c r="BD6" s="26">
        <v>333700887.98000002</v>
      </c>
      <c r="BE6" s="26">
        <v>99846297.420000002</v>
      </c>
      <c r="BF6" s="12">
        <f t="shared" ref="BF6:BF27" si="17">IF(BD6&gt;0,BE6/BD6,0)</f>
        <v>0.29920896532341312</v>
      </c>
      <c r="BG6" s="26">
        <v>332427539</v>
      </c>
      <c r="BH6" s="26">
        <v>81350528.609999999</v>
      </c>
      <c r="BI6" s="12">
        <f t="shared" ref="BI6:BI27" si="18">IF(BG6&gt;0,BH6/BG6,0)</f>
        <v>0.24471657448933556</v>
      </c>
      <c r="BJ6" s="26">
        <v>80010885</v>
      </c>
      <c r="BK6" s="26">
        <v>24980331.739999998</v>
      </c>
      <c r="BL6" s="12">
        <f t="shared" ref="BL6:BL27" si="19">IF(BJ6&gt;0,BK6/BJ6,0)</f>
        <v>0.3122116664501336</v>
      </c>
      <c r="BM6" s="26">
        <v>246321762</v>
      </c>
      <c r="BN6" s="26">
        <v>97964544.930000007</v>
      </c>
      <c r="BO6" s="12">
        <f t="shared" ref="BO6:BO27" si="20">IF(BM6&gt;0,BN6/BM6,0)</f>
        <v>0.39770966290018667</v>
      </c>
      <c r="BP6" s="26">
        <v>105709298</v>
      </c>
      <c r="BQ6" s="26">
        <v>35446200.039999999</v>
      </c>
      <c r="BR6" s="12">
        <f t="shared" ref="BR6:BR27" si="21">IF(BP6&gt;0,BQ6/BP6,0)</f>
        <v>0.33531771292247159</v>
      </c>
      <c r="BS6" s="26">
        <v>176828573.08000001</v>
      </c>
      <c r="BT6" s="26">
        <v>55796069.840000004</v>
      </c>
      <c r="BU6" s="12">
        <f t="shared" ref="BU6:BU27" si="22">IF(BS6&gt;0,BT6/BS6,0)</f>
        <v>0.31553763550847064</v>
      </c>
      <c r="BV6" s="26">
        <v>1880472000</v>
      </c>
      <c r="BW6" s="26">
        <v>690359912.86000001</v>
      </c>
      <c r="BX6" s="25">
        <f t="shared" ref="BX6:BX27" si="23">IF(BV6&gt;0,BW6/BV6,0)</f>
        <v>0.36712054891537871</v>
      </c>
      <c r="BY6" s="24">
        <v>4560743000</v>
      </c>
      <c r="BZ6" s="24">
        <v>1608320270.8399999</v>
      </c>
      <c r="CA6" s="12">
        <f t="shared" ref="CA6:CA27" si="24">IF(BY6&gt;0,BZ6/BY6,0)</f>
        <v>0.35264435440453451</v>
      </c>
      <c r="CB6" s="3">
        <f>B6+E6+H6+K6+N6+Q6+T6+W6+Z6+AC6+AF6+AI6+AL6+AO6+AR6+AU6+AX6+BA6+BD6+BG6+BJ6+BM6+BP6+BS6+BV6+BY6</f>
        <v>13733277697.949999</v>
      </c>
      <c r="CC6" s="3">
        <f>C6+F6+I6+L6+O6+R6+U6+X6+AA6+AD6+AG6+AJ6+AM6+AP6+AS6+AV6+AY6+BB6+BE6+BH6+BK6+BN6+BQ6+BT6+BW6+BZ6</f>
        <v>4687506361.6399994</v>
      </c>
      <c r="CD6" s="19">
        <f t="shared" ref="CD6:CD27" si="25">IF(CB6&gt;0,CC6/CB6,0)</f>
        <v>0.34132466150740659</v>
      </c>
      <c r="CF6" s="27"/>
      <c r="CG6" s="27"/>
      <c r="CH6" s="23"/>
      <c r="CI6" s="23"/>
    </row>
    <row r="7" spans="1:87" ht="31.5" x14ac:dyDescent="0.2">
      <c r="A7" s="5" t="s">
        <v>29</v>
      </c>
      <c r="B7" s="24">
        <v>0</v>
      </c>
      <c r="C7" s="24">
        <v>0</v>
      </c>
      <c r="D7" s="25">
        <f t="shared" ref="D7:D27" si="26">IF(B7&gt;0,C7/B7,0)</f>
        <v>0</v>
      </c>
      <c r="E7" s="26">
        <v>42321348</v>
      </c>
      <c r="F7" s="26">
        <v>17633895</v>
      </c>
      <c r="G7" s="25">
        <f t="shared" si="0"/>
        <v>0.41666666666666669</v>
      </c>
      <c r="H7" s="26">
        <v>0</v>
      </c>
      <c r="I7" s="26">
        <v>0</v>
      </c>
      <c r="J7" s="25">
        <f t="shared" si="1"/>
        <v>0</v>
      </c>
      <c r="K7" s="26">
        <v>0</v>
      </c>
      <c r="L7" s="26">
        <v>0</v>
      </c>
      <c r="M7" s="25">
        <f t="shared" si="2"/>
        <v>0</v>
      </c>
      <c r="N7" s="26">
        <v>45596088</v>
      </c>
      <c r="O7" s="26">
        <v>18998370</v>
      </c>
      <c r="P7" s="25">
        <f t="shared" si="3"/>
        <v>0.41666666666666669</v>
      </c>
      <c r="Q7" s="26">
        <v>64916212</v>
      </c>
      <c r="R7" s="26">
        <v>27048420</v>
      </c>
      <c r="S7" s="25">
        <f t="shared" si="4"/>
        <v>0.41666664099254591</v>
      </c>
      <c r="T7" s="26">
        <v>0</v>
      </c>
      <c r="U7" s="26">
        <v>0</v>
      </c>
      <c r="V7" s="25">
        <f t="shared" si="5"/>
        <v>0</v>
      </c>
      <c r="W7" s="26">
        <v>29175051</v>
      </c>
      <c r="X7" s="26">
        <v>12156270</v>
      </c>
      <c r="Y7" s="25">
        <f t="shared" si="6"/>
        <v>0.41666662382184011</v>
      </c>
      <c r="Z7" s="26">
        <v>0</v>
      </c>
      <c r="AA7" s="26">
        <v>0</v>
      </c>
      <c r="AB7" s="25">
        <f t="shared" si="7"/>
        <v>0</v>
      </c>
      <c r="AC7" s="26">
        <v>0</v>
      </c>
      <c r="AD7" s="26">
        <v>0</v>
      </c>
      <c r="AE7" s="25">
        <f t="shared" si="8"/>
        <v>0</v>
      </c>
      <c r="AF7" s="26">
        <v>77279871</v>
      </c>
      <c r="AG7" s="26">
        <v>32199945</v>
      </c>
      <c r="AH7" s="25">
        <f t="shared" si="9"/>
        <v>0.41666665049169144</v>
      </c>
      <c r="AI7" s="26">
        <v>0</v>
      </c>
      <c r="AJ7" s="26">
        <v>0</v>
      </c>
      <c r="AK7" s="11">
        <f t="shared" si="10"/>
        <v>0</v>
      </c>
      <c r="AL7" s="26">
        <v>0</v>
      </c>
      <c r="AM7" s="26">
        <v>0</v>
      </c>
      <c r="AN7" s="12">
        <f t="shared" si="11"/>
        <v>0</v>
      </c>
      <c r="AO7" s="26">
        <v>0</v>
      </c>
      <c r="AP7" s="26">
        <v>0</v>
      </c>
      <c r="AQ7" s="12">
        <f t="shared" si="12"/>
        <v>0</v>
      </c>
      <c r="AR7" s="26">
        <v>80317717</v>
      </c>
      <c r="AS7" s="26">
        <v>33465715</v>
      </c>
      <c r="AT7" s="12">
        <f t="shared" si="13"/>
        <v>0.41666666147893622</v>
      </c>
      <c r="AU7" s="26">
        <v>80710501</v>
      </c>
      <c r="AV7" s="26">
        <v>34729375</v>
      </c>
      <c r="AW7" s="12">
        <f t="shared" si="14"/>
        <v>0.43029561915369602</v>
      </c>
      <c r="AX7" s="26">
        <v>50329856</v>
      </c>
      <c r="AY7" s="26">
        <v>20970775</v>
      </c>
      <c r="AZ7" s="12">
        <f t="shared" si="15"/>
        <v>0.4166666997815372</v>
      </c>
      <c r="BA7" s="26">
        <v>40429586</v>
      </c>
      <c r="BB7" s="26">
        <v>16845660</v>
      </c>
      <c r="BC7" s="12">
        <f t="shared" si="16"/>
        <v>0.41666664605469866</v>
      </c>
      <c r="BD7" s="26">
        <v>4512782</v>
      </c>
      <c r="BE7" s="26">
        <v>1880325</v>
      </c>
      <c r="BF7" s="12">
        <f t="shared" si="17"/>
        <v>0.41666648200599987</v>
      </c>
      <c r="BG7" s="26">
        <v>0</v>
      </c>
      <c r="BH7" s="26">
        <v>0</v>
      </c>
      <c r="BI7" s="25">
        <f t="shared" si="18"/>
        <v>0</v>
      </c>
      <c r="BJ7" s="26">
        <v>51499930</v>
      </c>
      <c r="BK7" s="26">
        <v>21458300</v>
      </c>
      <c r="BL7" s="12">
        <f t="shared" si="19"/>
        <v>0.41666658576040783</v>
      </c>
      <c r="BM7" s="26">
        <v>25501590</v>
      </c>
      <c r="BN7" s="26">
        <v>10625665</v>
      </c>
      <c r="BO7" s="25">
        <f t="shared" si="20"/>
        <v>0.41666676469976971</v>
      </c>
      <c r="BP7" s="26">
        <v>59957612</v>
      </c>
      <c r="BQ7" s="26">
        <v>24982340</v>
      </c>
      <c r="BR7" s="12">
        <f t="shared" si="21"/>
        <v>0.41666669446408239</v>
      </c>
      <c r="BS7" s="26">
        <v>17749606</v>
      </c>
      <c r="BT7" s="26">
        <v>7395670</v>
      </c>
      <c r="BU7" s="12">
        <f t="shared" si="22"/>
        <v>0.41666671361606561</v>
      </c>
      <c r="BV7" s="26">
        <v>0</v>
      </c>
      <c r="BW7" s="26">
        <v>0</v>
      </c>
      <c r="BX7" s="25">
        <f t="shared" si="23"/>
        <v>0</v>
      </c>
      <c r="BY7" s="24">
        <v>0</v>
      </c>
      <c r="BZ7" s="24">
        <v>0</v>
      </c>
      <c r="CA7" s="12">
        <f t="shared" si="24"/>
        <v>0</v>
      </c>
      <c r="CB7" s="3">
        <f>B7+E7+H7+K7+N7+Q7+T7+W7+Z7+AC7+AF7+AI7+AL7+AO7+AR7+AU7+AX7+BA7+BD7+BG7+BJ7+BM7+BP7+BS7+BV7+BY7</f>
        <v>670297750</v>
      </c>
      <c r="CC7" s="3">
        <f t="shared" ref="CC7:CC12" si="27">BZ7+BW7+BT7+BQ7+BN7+BK7+BH7+BE7+BB7+AY7+AV7+AS7+AP7+AM7+AJ7+AG7+AD7+AA7+X7+U7+R7+O7+L7+I7+F7+C7</f>
        <v>280390725</v>
      </c>
      <c r="CD7" s="19">
        <f t="shared" si="25"/>
        <v>0.41830772220255846</v>
      </c>
      <c r="CF7" s="27"/>
      <c r="CG7" s="27"/>
      <c r="CH7" s="23"/>
      <c r="CI7" s="23"/>
    </row>
    <row r="8" spans="1:87" ht="47.25" x14ac:dyDescent="0.2">
      <c r="A8" s="5" t="s">
        <v>30</v>
      </c>
      <c r="B8" s="24">
        <v>248547232.53</v>
      </c>
      <c r="C8" s="24">
        <v>30507193.629999999</v>
      </c>
      <c r="D8" s="25">
        <f t="shared" si="26"/>
        <v>0.12274203707465436</v>
      </c>
      <c r="E8" s="26">
        <v>30669514.859999999</v>
      </c>
      <c r="F8" s="26">
        <v>15905139.310000001</v>
      </c>
      <c r="G8" s="25">
        <f t="shared" si="0"/>
        <v>0.51859768185456068</v>
      </c>
      <c r="H8" s="26">
        <v>250838113.41</v>
      </c>
      <c r="I8" s="26">
        <v>153341700.80000001</v>
      </c>
      <c r="J8" s="25">
        <f t="shared" si="1"/>
        <v>0.61131738999073038</v>
      </c>
      <c r="K8" s="26">
        <v>233724484.90000001</v>
      </c>
      <c r="L8" s="26">
        <v>52907513.189999998</v>
      </c>
      <c r="M8" s="25">
        <f t="shared" si="2"/>
        <v>0.22636701162326531</v>
      </c>
      <c r="N8" s="26">
        <v>72686677.049999997</v>
      </c>
      <c r="O8" s="26">
        <v>44097421.850000001</v>
      </c>
      <c r="P8" s="25">
        <f t="shared" si="3"/>
        <v>0.60667819247901644</v>
      </c>
      <c r="Q8" s="26">
        <v>19277482.539999999</v>
      </c>
      <c r="R8" s="26">
        <v>0</v>
      </c>
      <c r="S8" s="25">
        <f t="shared" si="4"/>
        <v>0</v>
      </c>
      <c r="T8" s="26">
        <v>153011391.91</v>
      </c>
      <c r="U8" s="26">
        <v>71320457.150000006</v>
      </c>
      <c r="V8" s="25">
        <f t="shared" si="5"/>
        <v>0.46611207348502581</v>
      </c>
      <c r="W8" s="26">
        <v>79384899.659999996</v>
      </c>
      <c r="X8" s="26">
        <v>38215959.079999998</v>
      </c>
      <c r="Y8" s="25">
        <f t="shared" si="6"/>
        <v>0.48140086141919047</v>
      </c>
      <c r="Z8" s="26">
        <v>133836681.79000001</v>
      </c>
      <c r="AA8" s="26">
        <v>72170975.5</v>
      </c>
      <c r="AB8" s="25">
        <f t="shared" si="7"/>
        <v>0.53924659917407236</v>
      </c>
      <c r="AC8" s="26">
        <v>283846844.26999998</v>
      </c>
      <c r="AD8" s="26">
        <v>138905068.78999999</v>
      </c>
      <c r="AE8" s="25">
        <f t="shared" si="8"/>
        <v>0.4893662606932882</v>
      </c>
      <c r="AF8" s="26">
        <v>28725531.370000001</v>
      </c>
      <c r="AG8" s="26">
        <v>0</v>
      </c>
      <c r="AH8" s="25">
        <f t="shared" si="9"/>
        <v>0</v>
      </c>
      <c r="AI8" s="26">
        <v>227008694.47999999</v>
      </c>
      <c r="AJ8" s="26">
        <v>155218750.11000001</v>
      </c>
      <c r="AK8" s="11">
        <f t="shared" si="10"/>
        <v>0.68375685110014661</v>
      </c>
      <c r="AL8" s="26">
        <v>251353009.97999999</v>
      </c>
      <c r="AM8" s="26">
        <v>164505404.97999999</v>
      </c>
      <c r="AN8" s="12">
        <f t="shared" si="11"/>
        <v>0.65447955046605399</v>
      </c>
      <c r="AO8" s="26">
        <v>179128440.74000001</v>
      </c>
      <c r="AP8" s="26">
        <v>146570590.74000001</v>
      </c>
      <c r="AQ8" s="12">
        <f t="shared" si="12"/>
        <v>0.81824298885481384</v>
      </c>
      <c r="AR8" s="26">
        <v>64233865.229999997</v>
      </c>
      <c r="AS8" s="26">
        <v>29078334</v>
      </c>
      <c r="AT8" s="12">
        <f t="shared" si="13"/>
        <v>0.45269475682150229</v>
      </c>
      <c r="AU8" s="26">
        <v>38348216.909999996</v>
      </c>
      <c r="AV8" s="26">
        <v>8047411.9100000001</v>
      </c>
      <c r="AW8" s="12">
        <f t="shared" si="14"/>
        <v>0.20985100634239634</v>
      </c>
      <c r="AX8" s="26">
        <v>230215630.81</v>
      </c>
      <c r="AY8" s="26">
        <v>64973010</v>
      </c>
      <c r="AZ8" s="12">
        <f t="shared" si="15"/>
        <v>0.28222675311574774</v>
      </c>
      <c r="BA8" s="26">
        <v>37090857.159999996</v>
      </c>
      <c r="BB8" s="26">
        <v>12229611.939999999</v>
      </c>
      <c r="BC8" s="12">
        <f t="shared" si="16"/>
        <v>0.32972039139577547</v>
      </c>
      <c r="BD8" s="26">
        <v>112856329.77</v>
      </c>
      <c r="BE8" s="26">
        <v>77480281.769999996</v>
      </c>
      <c r="BF8" s="12">
        <f t="shared" si="17"/>
        <v>0.68653908848448275</v>
      </c>
      <c r="BG8" s="26">
        <v>60921378.450000003</v>
      </c>
      <c r="BH8" s="26">
        <v>17881381.059999999</v>
      </c>
      <c r="BI8" s="12">
        <f t="shared" si="18"/>
        <v>0.29351570031652818</v>
      </c>
      <c r="BJ8" s="26">
        <v>64713283.399999999</v>
      </c>
      <c r="BK8" s="26">
        <v>17120467.219999999</v>
      </c>
      <c r="BL8" s="12">
        <f t="shared" si="19"/>
        <v>0.2645587786695428</v>
      </c>
      <c r="BM8" s="26">
        <v>79847314.5</v>
      </c>
      <c r="BN8" s="26">
        <v>36862556.770000003</v>
      </c>
      <c r="BO8" s="12">
        <f t="shared" si="20"/>
        <v>0.46166307534362977</v>
      </c>
      <c r="BP8" s="26">
        <v>38315882.020000003</v>
      </c>
      <c r="BQ8" s="26">
        <v>14669995</v>
      </c>
      <c r="BR8" s="12">
        <f t="shared" si="21"/>
        <v>0.38286982385900975</v>
      </c>
      <c r="BS8" s="26">
        <v>38644496</v>
      </c>
      <c r="BT8" s="26">
        <v>14102704.73</v>
      </c>
      <c r="BU8" s="12">
        <f t="shared" si="22"/>
        <v>0.36493436814391372</v>
      </c>
      <c r="BV8" s="26">
        <v>344581332.44</v>
      </c>
      <c r="BW8" s="26">
        <v>182942708.30000001</v>
      </c>
      <c r="BX8" s="25">
        <f t="shared" si="23"/>
        <v>0.53091299811447212</v>
      </c>
      <c r="BY8" s="24">
        <v>1770232187.1900001</v>
      </c>
      <c r="BZ8" s="24">
        <v>599095485.41999996</v>
      </c>
      <c r="CA8" s="12">
        <f t="shared" si="24"/>
        <v>0.33842763099397799</v>
      </c>
      <c r="CB8" s="3">
        <f>B8+E8+H8+K8+N8+Q8+T8+W8+Z8+AC8+AF8+AI8+AL8+AO8+AR8+AU8+AX8+BA8+BD8+BG8+BJ8+BM8+BP8+BS8+BV8+BY8</f>
        <v>5072039773.3699989</v>
      </c>
      <c r="CC8" s="3">
        <f t="shared" si="27"/>
        <v>2158150123.2499995</v>
      </c>
      <c r="CD8" s="19">
        <f t="shared" si="25"/>
        <v>0.42549944789097482</v>
      </c>
      <c r="CF8" s="27"/>
      <c r="CG8" s="27"/>
      <c r="CH8" s="23"/>
      <c r="CI8" s="23"/>
    </row>
    <row r="9" spans="1:87" ht="47.25" x14ac:dyDescent="0.2">
      <c r="A9" s="5" t="s">
        <v>31</v>
      </c>
      <c r="B9" s="24">
        <v>384825036</v>
      </c>
      <c r="C9" s="24">
        <v>127779041.83</v>
      </c>
      <c r="D9" s="25">
        <f t="shared" si="26"/>
        <v>0.3320445134188203</v>
      </c>
      <c r="E9" s="26">
        <v>125614904</v>
      </c>
      <c r="F9" s="26">
        <v>41101344.780000001</v>
      </c>
      <c r="G9" s="25">
        <f t="shared" si="0"/>
        <v>0.3272011797262529</v>
      </c>
      <c r="H9" s="26">
        <v>870006631</v>
      </c>
      <c r="I9" s="26">
        <v>320149998.98000002</v>
      </c>
      <c r="J9" s="25">
        <f t="shared" si="1"/>
        <v>0.36798569984692453</v>
      </c>
      <c r="K9" s="26">
        <v>692020696</v>
      </c>
      <c r="L9" s="26">
        <v>247173668.31999999</v>
      </c>
      <c r="M9" s="25">
        <f t="shared" si="2"/>
        <v>0.35717669969801019</v>
      </c>
      <c r="N9" s="26">
        <v>264496681</v>
      </c>
      <c r="O9" s="26">
        <v>90387369.299999997</v>
      </c>
      <c r="P9" s="25">
        <f t="shared" si="3"/>
        <v>0.34173347264043741</v>
      </c>
      <c r="Q9" s="26">
        <v>310043221</v>
      </c>
      <c r="R9" s="26">
        <v>79351596.5</v>
      </c>
      <c r="S9" s="25">
        <f t="shared" si="4"/>
        <v>0.25593720850939039</v>
      </c>
      <c r="T9" s="26">
        <v>646369336</v>
      </c>
      <c r="U9" s="26">
        <v>232896236.84999999</v>
      </c>
      <c r="V9" s="25">
        <f t="shared" si="5"/>
        <v>0.36031448875848282</v>
      </c>
      <c r="W9" s="26">
        <v>146006597</v>
      </c>
      <c r="X9" s="26">
        <v>46557108.07</v>
      </c>
      <c r="Y9" s="25">
        <f t="shared" si="6"/>
        <v>0.31886989373500707</v>
      </c>
      <c r="Z9" s="26">
        <v>587749087</v>
      </c>
      <c r="AA9" s="26">
        <v>218405543.81999999</v>
      </c>
      <c r="AB9" s="25">
        <f t="shared" si="7"/>
        <v>0.37159656841797867</v>
      </c>
      <c r="AC9" s="26">
        <v>611200829</v>
      </c>
      <c r="AD9" s="26">
        <v>217952773.41</v>
      </c>
      <c r="AE9" s="25">
        <f t="shared" si="8"/>
        <v>0.35659764036412978</v>
      </c>
      <c r="AF9" s="26">
        <v>203697718</v>
      </c>
      <c r="AG9" s="26">
        <v>67077245.350000001</v>
      </c>
      <c r="AH9" s="25">
        <f t="shared" si="9"/>
        <v>0.32929797156588669</v>
      </c>
      <c r="AI9" s="26">
        <v>989131698</v>
      </c>
      <c r="AJ9" s="26">
        <v>304357645.36000001</v>
      </c>
      <c r="AK9" s="11">
        <f t="shared" si="10"/>
        <v>0.30770184190376643</v>
      </c>
      <c r="AL9" s="26">
        <v>883837210</v>
      </c>
      <c r="AM9" s="26">
        <v>330141006.06</v>
      </c>
      <c r="AN9" s="12">
        <f t="shared" si="11"/>
        <v>0.37353146294892925</v>
      </c>
      <c r="AO9" s="26">
        <v>208208280</v>
      </c>
      <c r="AP9" s="26">
        <v>75631517.650000006</v>
      </c>
      <c r="AQ9" s="12">
        <f t="shared" si="12"/>
        <v>0.36324932730821274</v>
      </c>
      <c r="AR9" s="26">
        <v>211388590</v>
      </c>
      <c r="AS9" s="26">
        <v>69245977.629999995</v>
      </c>
      <c r="AT9" s="12">
        <f t="shared" si="13"/>
        <v>0.32757670425825725</v>
      </c>
      <c r="AU9" s="26">
        <v>158676100</v>
      </c>
      <c r="AV9" s="26">
        <v>57854385.649999999</v>
      </c>
      <c r="AW9" s="12">
        <f t="shared" si="14"/>
        <v>0.36460680373414772</v>
      </c>
      <c r="AX9" s="26">
        <v>248829824</v>
      </c>
      <c r="AY9" s="26">
        <v>89510963.530000001</v>
      </c>
      <c r="AZ9" s="12">
        <f t="shared" si="15"/>
        <v>0.35972763268923907</v>
      </c>
      <c r="BA9" s="26">
        <v>131797657</v>
      </c>
      <c r="BB9" s="26">
        <v>48031682.810000002</v>
      </c>
      <c r="BC9" s="12">
        <f t="shared" si="16"/>
        <v>0.36443502793073174</v>
      </c>
      <c r="BD9" s="26">
        <v>384358616</v>
      </c>
      <c r="BE9" s="26">
        <v>136524025.94</v>
      </c>
      <c r="BF9" s="12">
        <f t="shared" si="17"/>
        <v>0.35519959812739049</v>
      </c>
      <c r="BG9" s="26">
        <v>246194051</v>
      </c>
      <c r="BH9" s="26">
        <v>79884229.620000005</v>
      </c>
      <c r="BI9" s="12">
        <f t="shared" si="18"/>
        <v>0.32447668534443996</v>
      </c>
      <c r="BJ9" s="26">
        <v>173250263</v>
      </c>
      <c r="BK9" s="26">
        <v>56078974.979999997</v>
      </c>
      <c r="BL9" s="12">
        <f t="shared" si="19"/>
        <v>0.3236876759026911</v>
      </c>
      <c r="BM9" s="26">
        <v>308528091</v>
      </c>
      <c r="BN9" s="26">
        <v>109276667.18000001</v>
      </c>
      <c r="BO9" s="12">
        <f t="shared" si="20"/>
        <v>0.35418709144380633</v>
      </c>
      <c r="BP9" s="26">
        <v>258638146</v>
      </c>
      <c r="BQ9" s="26">
        <v>88456602.540000007</v>
      </c>
      <c r="BR9" s="12">
        <f t="shared" si="21"/>
        <v>0.34200911160258629</v>
      </c>
      <c r="BS9" s="26">
        <v>199800422</v>
      </c>
      <c r="BT9" s="26">
        <v>71753401.760000005</v>
      </c>
      <c r="BU9" s="12">
        <f t="shared" si="22"/>
        <v>0.35912537642187764</v>
      </c>
      <c r="BV9" s="26">
        <v>1454891919</v>
      </c>
      <c r="BW9" s="26">
        <v>531746312.58999997</v>
      </c>
      <c r="BX9" s="25">
        <f t="shared" si="23"/>
        <v>0.36548853261587189</v>
      </c>
      <c r="BY9" s="24">
        <v>4125890962</v>
      </c>
      <c r="BZ9" s="24">
        <v>1459358857.99</v>
      </c>
      <c r="CA9" s="12">
        <f t="shared" si="24"/>
        <v>0.35370756799704295</v>
      </c>
      <c r="CB9" s="3">
        <f>B9+E9+H9+K9+N9+Q9+T9+W9+Z9+AC9+AF9+AI9+AL9+AO9+AR9+AU9+AX9+BA9+BD9+BG9+BJ9+BM9+BP9+BS9+BV9+BY9</f>
        <v>14825452565</v>
      </c>
      <c r="CC9" s="3">
        <f t="shared" si="27"/>
        <v>5196684178.500001</v>
      </c>
      <c r="CD9" s="19">
        <f t="shared" si="25"/>
        <v>0.35052448859256802</v>
      </c>
      <c r="CF9" s="27"/>
      <c r="CG9" s="27"/>
      <c r="CH9" s="23"/>
      <c r="CI9" s="23"/>
    </row>
    <row r="10" spans="1:87" ht="31.5" x14ac:dyDescent="0.2">
      <c r="A10" s="5" t="s">
        <v>50</v>
      </c>
      <c r="B10" s="24">
        <v>890570</v>
      </c>
      <c r="C10" s="24">
        <v>222642</v>
      </c>
      <c r="D10" s="25">
        <f t="shared" si="26"/>
        <v>0.24999943856181997</v>
      </c>
      <c r="E10" s="26">
        <v>640580</v>
      </c>
      <c r="F10" s="26">
        <v>146800.5</v>
      </c>
      <c r="G10" s="25">
        <f t="shared" si="0"/>
        <v>0.22916809766149426</v>
      </c>
      <c r="H10" s="26">
        <v>2999800</v>
      </c>
      <c r="I10" s="26">
        <v>468404.78</v>
      </c>
      <c r="J10" s="25">
        <f t="shared" si="1"/>
        <v>0.15614533635575706</v>
      </c>
      <c r="K10" s="26">
        <v>34289270</v>
      </c>
      <c r="L10" s="26">
        <v>31372915.739999998</v>
      </c>
      <c r="M10" s="25">
        <f t="shared" si="2"/>
        <v>0.91494848796722705</v>
      </c>
      <c r="N10" s="26">
        <v>906190</v>
      </c>
      <c r="O10" s="26">
        <v>218598.95</v>
      </c>
      <c r="P10" s="25">
        <f t="shared" si="3"/>
        <v>0.24122860548008698</v>
      </c>
      <c r="Q10" s="26">
        <v>796820</v>
      </c>
      <c r="R10" s="26">
        <v>138457.42000000001</v>
      </c>
      <c r="S10" s="25">
        <f t="shared" si="4"/>
        <v>0.17376248086142418</v>
      </c>
      <c r="T10" s="26">
        <v>8859200</v>
      </c>
      <c r="U10" s="26">
        <v>6621054</v>
      </c>
      <c r="V10" s="25">
        <f t="shared" si="5"/>
        <v>0.74736477334296547</v>
      </c>
      <c r="W10" s="26">
        <v>640580</v>
      </c>
      <c r="X10" s="26">
        <v>160146</v>
      </c>
      <c r="Y10" s="25">
        <f t="shared" si="6"/>
        <v>0.2500015610852665</v>
      </c>
      <c r="Z10" s="26">
        <v>29416507</v>
      </c>
      <c r="AA10" s="26">
        <v>22285138</v>
      </c>
      <c r="AB10" s="25">
        <f t="shared" si="7"/>
        <v>0.75757254251838946</v>
      </c>
      <c r="AC10" s="26">
        <v>2015500</v>
      </c>
      <c r="AD10" s="26">
        <v>503874</v>
      </c>
      <c r="AE10" s="25">
        <f t="shared" si="8"/>
        <v>0.2499995038451997</v>
      </c>
      <c r="AF10" s="26">
        <v>2975110</v>
      </c>
      <c r="AG10" s="26">
        <v>2480352</v>
      </c>
      <c r="AH10" s="25">
        <f t="shared" si="9"/>
        <v>0.8337009387888179</v>
      </c>
      <c r="AI10" s="26">
        <v>25140550</v>
      </c>
      <c r="AJ10" s="26">
        <v>24285138</v>
      </c>
      <c r="AK10" s="25">
        <f t="shared" si="10"/>
        <v>0.96597480962031457</v>
      </c>
      <c r="AL10" s="26">
        <v>27984250</v>
      </c>
      <c r="AM10" s="26">
        <v>26394002.129999999</v>
      </c>
      <c r="AN10" s="25">
        <f t="shared" si="11"/>
        <v>0.94317346829019888</v>
      </c>
      <c r="AO10" s="26">
        <v>593710</v>
      </c>
      <c r="AP10" s="26">
        <v>0</v>
      </c>
      <c r="AQ10" s="25">
        <f t="shared" si="12"/>
        <v>0</v>
      </c>
      <c r="AR10" s="26">
        <v>899950</v>
      </c>
      <c r="AS10" s="26">
        <v>311448</v>
      </c>
      <c r="AT10" s="25">
        <f t="shared" si="13"/>
        <v>0.34607255958664368</v>
      </c>
      <c r="AU10" s="26">
        <v>8410695</v>
      </c>
      <c r="AV10" s="26">
        <v>187488</v>
      </c>
      <c r="AW10" s="25">
        <f t="shared" si="14"/>
        <v>2.2291617993518965E-2</v>
      </c>
      <c r="AX10" s="26">
        <v>11920057.039999999</v>
      </c>
      <c r="AY10" s="26">
        <v>208775.04000000001</v>
      </c>
      <c r="AZ10" s="25">
        <f t="shared" si="15"/>
        <v>1.7514600752279622E-2</v>
      </c>
      <c r="BA10" s="26">
        <v>749950</v>
      </c>
      <c r="BB10" s="26">
        <v>98952</v>
      </c>
      <c r="BC10" s="25">
        <f t="shared" si="16"/>
        <v>0.13194479631975464</v>
      </c>
      <c r="BD10" s="26">
        <v>1046810</v>
      </c>
      <c r="BE10" s="26">
        <v>261702</v>
      </c>
      <c r="BF10" s="25">
        <f t="shared" si="17"/>
        <v>0.24999952235840314</v>
      </c>
      <c r="BG10" s="26">
        <v>1171800</v>
      </c>
      <c r="BH10" s="26">
        <v>246078</v>
      </c>
      <c r="BI10" s="25">
        <f t="shared" si="18"/>
        <v>0.21</v>
      </c>
      <c r="BJ10" s="26">
        <v>640580</v>
      </c>
      <c r="BK10" s="26">
        <v>160146</v>
      </c>
      <c r="BL10" s="25">
        <f t="shared" si="19"/>
        <v>0.2500015610852665</v>
      </c>
      <c r="BM10" s="26">
        <v>890570</v>
      </c>
      <c r="BN10" s="26">
        <v>148428</v>
      </c>
      <c r="BO10" s="25">
        <f t="shared" si="20"/>
        <v>0.16666629237454664</v>
      </c>
      <c r="BP10" s="26">
        <v>593710</v>
      </c>
      <c r="BQ10" s="26">
        <v>148428</v>
      </c>
      <c r="BR10" s="25">
        <f t="shared" si="21"/>
        <v>0.2500008421619983</v>
      </c>
      <c r="BS10" s="26">
        <v>6479156.8600000003</v>
      </c>
      <c r="BT10" s="26">
        <v>138012</v>
      </c>
      <c r="BU10" s="12">
        <f t="shared" si="22"/>
        <v>2.1300919700221611E-2</v>
      </c>
      <c r="BV10" s="26">
        <v>2026200</v>
      </c>
      <c r="BW10" s="26">
        <v>270000</v>
      </c>
      <c r="BX10" s="25">
        <f t="shared" si="23"/>
        <v>0.13325436778205507</v>
      </c>
      <c r="BY10" s="24">
        <v>115151140</v>
      </c>
      <c r="BZ10" s="24">
        <v>113497327.59999999</v>
      </c>
      <c r="CA10" s="12">
        <f t="shared" si="24"/>
        <v>0.98563789815715241</v>
      </c>
      <c r="CB10" s="3">
        <f>B10+E10+H10+K10+N10+Q10+T10+W10+Z10+AC10+AF10+AI10+AL10+AO10+AR10+AU10+AX10+BA10+BD10+BG10+BJ10+BM10+BP10+BS10+BV10+BY10</f>
        <v>288129255.89999998</v>
      </c>
      <c r="CC10" s="3">
        <f t="shared" si="27"/>
        <v>230974308.16</v>
      </c>
      <c r="CD10" s="19">
        <f t="shared" si="25"/>
        <v>0.80163434788504595</v>
      </c>
      <c r="CF10" s="27"/>
      <c r="CG10" s="27"/>
      <c r="CH10" s="23"/>
      <c r="CI10" s="27"/>
    </row>
    <row r="11" spans="1:87" ht="31.5" x14ac:dyDescent="0.2">
      <c r="A11" s="5" t="s">
        <v>32</v>
      </c>
      <c r="B11" s="24">
        <v>0</v>
      </c>
      <c r="C11" s="24">
        <v>0</v>
      </c>
      <c r="D11" s="25">
        <f t="shared" si="26"/>
        <v>0</v>
      </c>
      <c r="E11" s="26">
        <v>0</v>
      </c>
      <c r="F11" s="26">
        <v>0</v>
      </c>
      <c r="G11" s="25">
        <f t="shared" si="0"/>
        <v>0</v>
      </c>
      <c r="H11" s="26">
        <v>2020000</v>
      </c>
      <c r="I11" s="26">
        <v>1083205</v>
      </c>
      <c r="J11" s="25">
        <f t="shared" si="1"/>
        <v>0.53624009900990099</v>
      </c>
      <c r="K11" s="26">
        <v>0</v>
      </c>
      <c r="L11" s="26">
        <v>0</v>
      </c>
      <c r="M11" s="25">
        <f t="shared" si="2"/>
        <v>0</v>
      </c>
      <c r="N11" s="26">
        <v>0</v>
      </c>
      <c r="O11" s="26">
        <v>0</v>
      </c>
      <c r="P11" s="25">
        <f t="shared" si="3"/>
        <v>0</v>
      </c>
      <c r="Q11" s="26">
        <v>140040</v>
      </c>
      <c r="R11" s="26">
        <v>100</v>
      </c>
      <c r="S11" s="25">
        <f t="shared" si="4"/>
        <v>7.1408169094544418E-4</v>
      </c>
      <c r="T11" s="26">
        <v>688499.52</v>
      </c>
      <c r="U11" s="26">
        <v>1043072.05</v>
      </c>
      <c r="V11" s="25">
        <f t="shared" si="5"/>
        <v>1.514993140445472</v>
      </c>
      <c r="W11" s="26">
        <v>307901</v>
      </c>
      <c r="X11" s="26">
        <v>93350</v>
      </c>
      <c r="Y11" s="25">
        <f t="shared" si="6"/>
        <v>0.30318186689877591</v>
      </c>
      <c r="Z11" s="26">
        <v>11383000</v>
      </c>
      <c r="AA11" s="26">
        <v>15000</v>
      </c>
      <c r="AB11" s="25">
        <f t="shared" si="7"/>
        <v>1.3177545462531846E-3</v>
      </c>
      <c r="AC11" s="26">
        <v>0</v>
      </c>
      <c r="AD11" s="26">
        <v>0</v>
      </c>
      <c r="AE11" s="25">
        <f t="shared" si="8"/>
        <v>0</v>
      </c>
      <c r="AF11" s="26">
        <v>1900000</v>
      </c>
      <c r="AG11" s="26">
        <v>0</v>
      </c>
      <c r="AH11" s="25">
        <f t="shared" si="9"/>
        <v>0</v>
      </c>
      <c r="AI11" s="26">
        <v>0</v>
      </c>
      <c r="AJ11" s="26">
        <v>30000</v>
      </c>
      <c r="AK11" s="11">
        <f t="shared" si="10"/>
        <v>0</v>
      </c>
      <c r="AL11" s="26">
        <v>13000</v>
      </c>
      <c r="AM11" s="26">
        <v>18000</v>
      </c>
      <c r="AN11" s="12">
        <f t="shared" si="11"/>
        <v>1.3846153846153846</v>
      </c>
      <c r="AO11" s="26">
        <v>3933334</v>
      </c>
      <c r="AP11" s="26">
        <v>600000</v>
      </c>
      <c r="AQ11" s="25">
        <f t="shared" si="12"/>
        <v>0.15254234702672084</v>
      </c>
      <c r="AR11" s="26">
        <v>80000</v>
      </c>
      <c r="AS11" s="26">
        <v>80000</v>
      </c>
      <c r="AT11" s="25">
        <f t="shared" si="13"/>
        <v>1</v>
      </c>
      <c r="AU11" s="26">
        <v>530253</v>
      </c>
      <c r="AV11" s="26">
        <v>23100</v>
      </c>
      <c r="AW11" s="12">
        <f t="shared" si="14"/>
        <v>4.3564109962602758E-2</v>
      </c>
      <c r="AX11" s="26">
        <v>0</v>
      </c>
      <c r="AY11" s="26">
        <v>0</v>
      </c>
      <c r="AZ11" s="12">
        <f t="shared" si="15"/>
        <v>0</v>
      </c>
      <c r="BA11" s="26">
        <v>1300000</v>
      </c>
      <c r="BB11" s="26">
        <v>316837.92</v>
      </c>
      <c r="BC11" s="25">
        <f t="shared" si="16"/>
        <v>0.24372147692307691</v>
      </c>
      <c r="BD11" s="26">
        <v>4721461.2699999996</v>
      </c>
      <c r="BE11" s="26">
        <v>263545.65000000002</v>
      </c>
      <c r="BF11" s="12">
        <f t="shared" si="17"/>
        <v>5.5818661835597361E-2</v>
      </c>
      <c r="BG11" s="26">
        <v>0</v>
      </c>
      <c r="BH11" s="26">
        <v>0</v>
      </c>
      <c r="BI11" s="12">
        <f t="shared" si="18"/>
        <v>0</v>
      </c>
      <c r="BJ11" s="26">
        <v>966157</v>
      </c>
      <c r="BK11" s="26">
        <v>0</v>
      </c>
      <c r="BL11" s="25">
        <f t="shared" si="19"/>
        <v>0</v>
      </c>
      <c r="BM11" s="26">
        <v>135000</v>
      </c>
      <c r="BN11" s="26">
        <v>15690</v>
      </c>
      <c r="BO11" s="25">
        <f t="shared" si="20"/>
        <v>0.11622222222222223</v>
      </c>
      <c r="BP11" s="26">
        <v>0</v>
      </c>
      <c r="BQ11" s="26">
        <v>0</v>
      </c>
      <c r="BR11" s="25">
        <f t="shared" si="21"/>
        <v>0</v>
      </c>
      <c r="BS11" s="26">
        <v>433157.19</v>
      </c>
      <c r="BT11" s="26">
        <v>0</v>
      </c>
      <c r="BU11" s="12">
        <f t="shared" si="22"/>
        <v>0</v>
      </c>
      <c r="BV11" s="26">
        <v>0</v>
      </c>
      <c r="BW11" s="26">
        <v>0</v>
      </c>
      <c r="BX11" s="25">
        <f t="shared" si="23"/>
        <v>0</v>
      </c>
      <c r="BY11" s="24">
        <v>65846500</v>
      </c>
      <c r="BZ11" s="24">
        <v>12164.11</v>
      </c>
      <c r="CA11" s="12">
        <f t="shared" si="24"/>
        <v>1.8473434427038643E-4</v>
      </c>
      <c r="CB11" s="3">
        <f>B11+E11+H11+K11+N11+Q11+T11+W11+Z11+AC11+AF11+AI11+AL11+AO11+AR11+AU11+AX11+BA11+BD11+BG11+BJ11+BM11+BP11+BS11+BV11+BY11</f>
        <v>94398302.980000004</v>
      </c>
      <c r="CC11" s="3">
        <f t="shared" si="27"/>
        <v>3594064.73</v>
      </c>
      <c r="CD11" s="19">
        <f t="shared" si="25"/>
        <v>3.8073404039492831E-2</v>
      </c>
      <c r="CF11" s="27"/>
      <c r="CG11" s="27"/>
      <c r="CH11" s="23"/>
      <c r="CI11" s="23"/>
    </row>
    <row r="12" spans="1:87" s="13" customFormat="1" ht="15.75" x14ac:dyDescent="0.25">
      <c r="A12" s="6" t="s">
        <v>33</v>
      </c>
      <c r="B12" s="28">
        <v>1015893834.53</v>
      </c>
      <c r="C12" s="28">
        <v>242665239.58000001</v>
      </c>
      <c r="D12" s="16">
        <f t="shared" si="26"/>
        <v>0.23886869998799462</v>
      </c>
      <c r="E12" s="29">
        <v>256869085.86000001</v>
      </c>
      <c r="F12" s="29">
        <v>93016103.870000005</v>
      </c>
      <c r="G12" s="16">
        <f t="shared" si="0"/>
        <v>0.36211482420541674</v>
      </c>
      <c r="H12" s="29">
        <v>2350063006.9000001</v>
      </c>
      <c r="I12" s="29">
        <v>901753297.22000003</v>
      </c>
      <c r="J12" s="16">
        <f t="shared" si="1"/>
        <v>0.38371451938623341</v>
      </c>
      <c r="K12" s="29">
        <v>1482969287.0599999</v>
      </c>
      <c r="L12" s="29">
        <v>502630309.37</v>
      </c>
      <c r="M12" s="16">
        <f t="shared" si="2"/>
        <v>0.33893507691347347</v>
      </c>
      <c r="N12" s="29">
        <v>533604300.05000001</v>
      </c>
      <c r="O12" s="29">
        <v>199852094.88999999</v>
      </c>
      <c r="P12" s="16">
        <f t="shared" si="3"/>
        <v>0.37453239202021676</v>
      </c>
      <c r="Q12" s="29">
        <v>503445132.54000002</v>
      </c>
      <c r="R12" s="29">
        <v>139789395.43000001</v>
      </c>
      <c r="S12" s="16">
        <f t="shared" si="4"/>
        <v>0.27766560126369555</v>
      </c>
      <c r="T12" s="29">
        <v>1482845762.4300001</v>
      </c>
      <c r="U12" s="29">
        <v>553735132.84000003</v>
      </c>
      <c r="V12" s="16">
        <f t="shared" si="5"/>
        <v>0.373427329308054</v>
      </c>
      <c r="W12" s="29">
        <v>341160854.66000003</v>
      </c>
      <c r="X12" s="29">
        <v>122523234.81999999</v>
      </c>
      <c r="Y12" s="16">
        <f t="shared" si="6"/>
        <v>0.35913626415934008</v>
      </c>
      <c r="Z12" s="29">
        <v>1194133675.79</v>
      </c>
      <c r="AA12" s="29">
        <v>444897913.35000002</v>
      </c>
      <c r="AB12" s="16">
        <f t="shared" si="7"/>
        <v>0.37256960620901175</v>
      </c>
      <c r="AC12" s="29">
        <v>1316104896.27</v>
      </c>
      <c r="AD12" s="29">
        <v>488591843.05000001</v>
      </c>
      <c r="AE12" s="16">
        <f t="shared" si="8"/>
        <v>0.37124080643931062</v>
      </c>
      <c r="AF12" s="29">
        <v>381930535.37</v>
      </c>
      <c r="AG12" s="29">
        <v>124091453.81999999</v>
      </c>
      <c r="AH12" s="16">
        <f t="shared" si="9"/>
        <v>0.32490582011146302</v>
      </c>
      <c r="AI12" s="29">
        <v>1703515943.8199999</v>
      </c>
      <c r="AJ12" s="29">
        <v>648689283.00999999</v>
      </c>
      <c r="AK12" s="16">
        <f t="shared" si="10"/>
        <v>0.38079437140774008</v>
      </c>
      <c r="AL12" s="29">
        <v>1851532631.21</v>
      </c>
      <c r="AM12" s="29">
        <v>754858378.09000003</v>
      </c>
      <c r="AN12" s="16">
        <f t="shared" si="11"/>
        <v>0.40769380207827638</v>
      </c>
      <c r="AO12" s="29">
        <v>611234566.13999999</v>
      </c>
      <c r="AP12" s="29">
        <v>278191432.52999997</v>
      </c>
      <c r="AQ12" s="16">
        <f t="shared" si="12"/>
        <v>0.45513039991635834</v>
      </c>
      <c r="AR12" s="29">
        <v>493729600.23000002</v>
      </c>
      <c r="AS12" s="29">
        <v>185985819.49000001</v>
      </c>
      <c r="AT12" s="16">
        <f t="shared" si="13"/>
        <v>0.37669570429514454</v>
      </c>
      <c r="AU12" s="29">
        <v>414348366.45999998</v>
      </c>
      <c r="AV12" s="29">
        <v>147124540.63999999</v>
      </c>
      <c r="AW12" s="16">
        <f t="shared" si="14"/>
        <v>0.35507450384555328</v>
      </c>
      <c r="AX12" s="29">
        <v>726710865.85000002</v>
      </c>
      <c r="AY12" s="29">
        <v>236410024.34</v>
      </c>
      <c r="AZ12" s="16">
        <f t="shared" si="15"/>
        <v>0.32531510873101116</v>
      </c>
      <c r="BA12" s="29">
        <v>304441355.64999998</v>
      </c>
      <c r="BB12" s="29">
        <v>112717932.61</v>
      </c>
      <c r="BC12" s="16">
        <f t="shared" si="16"/>
        <v>0.37024514087233867</v>
      </c>
      <c r="BD12" s="29">
        <v>841280897.16999996</v>
      </c>
      <c r="BE12" s="29">
        <v>316340187.93000001</v>
      </c>
      <c r="BF12" s="16">
        <f t="shared" si="17"/>
        <v>0.37602207418965827</v>
      </c>
      <c r="BG12" s="29">
        <v>640540209.88999999</v>
      </c>
      <c r="BH12" s="29">
        <v>179187658.72999999</v>
      </c>
      <c r="BI12" s="16">
        <f t="shared" si="18"/>
        <v>0.27974459052425749</v>
      </c>
      <c r="BJ12" s="29">
        <v>371081098.39999998</v>
      </c>
      <c r="BK12" s="29">
        <v>118691759.55</v>
      </c>
      <c r="BL12" s="16">
        <f t="shared" si="19"/>
        <v>0.31985396200929217</v>
      </c>
      <c r="BM12" s="29">
        <v>660998693.85000002</v>
      </c>
      <c r="BN12" s="29">
        <v>255246968.53</v>
      </c>
      <c r="BO12" s="16">
        <f t="shared" si="20"/>
        <v>0.38615351422755312</v>
      </c>
      <c r="BP12" s="29">
        <v>463214648.01999998</v>
      </c>
      <c r="BQ12" s="29">
        <v>163678719.69</v>
      </c>
      <c r="BR12" s="16">
        <f t="shared" si="21"/>
        <v>0.35335393729373799</v>
      </c>
      <c r="BS12" s="29">
        <v>434386923.52999997</v>
      </c>
      <c r="BT12" s="29">
        <v>143455651.47</v>
      </c>
      <c r="BU12" s="16">
        <f t="shared" si="22"/>
        <v>0.33024854962074507</v>
      </c>
      <c r="BV12" s="29">
        <v>3678929677.5100002</v>
      </c>
      <c r="BW12" s="29">
        <v>1402175704.1500001</v>
      </c>
      <c r="BX12" s="16">
        <f t="shared" si="23"/>
        <v>0.38113685964745886</v>
      </c>
      <c r="BY12" s="28">
        <v>10637863789.190001</v>
      </c>
      <c r="BZ12" s="28">
        <v>3764619852.9000001</v>
      </c>
      <c r="CA12" s="16">
        <f t="shared" si="24"/>
        <v>0.35388870618230106</v>
      </c>
      <c r="CB12" s="3">
        <f>BY12+BV12+BS12+BP12+BM12+BJ12+BG12+BD12+BA12+AX12+AU12+AR12+AO12+AL12+AI12+AF12+AC12+Z12+W12+T12+Q12+N12+K12+H12+E12+B12</f>
        <v>34692829638.380005</v>
      </c>
      <c r="CC12" s="3">
        <f t="shared" si="27"/>
        <v>12520919931.9</v>
      </c>
      <c r="CD12" s="16">
        <f t="shared" si="25"/>
        <v>0.36090800498003622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>
        <v>198483958.47</v>
      </c>
      <c r="C13" s="26">
        <v>22305626.940000001</v>
      </c>
      <c r="D13" s="25">
        <f t="shared" si="26"/>
        <v>0.11237999842375877</v>
      </c>
      <c r="E13" s="26">
        <v>39144806</v>
      </c>
      <c r="F13" s="26">
        <v>9893999</v>
      </c>
      <c r="G13" s="25">
        <f t="shared" si="0"/>
        <v>0.25275381362216998</v>
      </c>
      <c r="H13" s="26">
        <v>332116197.26999998</v>
      </c>
      <c r="I13" s="26">
        <v>107642640.76000001</v>
      </c>
      <c r="J13" s="25">
        <f t="shared" si="1"/>
        <v>0.32411138524656158</v>
      </c>
      <c r="K13" s="26">
        <v>151015123.25999999</v>
      </c>
      <c r="L13" s="26">
        <v>41983340.399999999</v>
      </c>
      <c r="M13" s="25">
        <f t="shared" si="2"/>
        <v>0.27800752331088091</v>
      </c>
      <c r="N13" s="26">
        <v>67594886.439999998</v>
      </c>
      <c r="O13" s="26">
        <v>17233643.859999999</v>
      </c>
      <c r="P13" s="25">
        <f t="shared" si="3"/>
        <v>0.25495484596009033</v>
      </c>
      <c r="Q13" s="26">
        <v>53503326.490000002</v>
      </c>
      <c r="R13" s="26">
        <v>13544165.65</v>
      </c>
      <c r="S13" s="25">
        <f t="shared" si="4"/>
        <v>0.25314623479591425</v>
      </c>
      <c r="T13" s="24">
        <v>209636568.40000001</v>
      </c>
      <c r="U13" s="24">
        <v>63628800.869999997</v>
      </c>
      <c r="V13" s="25">
        <f t="shared" si="5"/>
        <v>0.30351956891696569</v>
      </c>
      <c r="W13" s="24">
        <v>48856740.770000003</v>
      </c>
      <c r="X13" s="24">
        <v>13534115.300000001</v>
      </c>
      <c r="Y13" s="25">
        <f t="shared" si="6"/>
        <v>0.27701633565189615</v>
      </c>
      <c r="Z13" s="26">
        <v>119352137.5</v>
      </c>
      <c r="AA13" s="26">
        <v>49211919.18</v>
      </c>
      <c r="AB13" s="25">
        <f t="shared" si="7"/>
        <v>0.41232541126462857</v>
      </c>
      <c r="AC13" s="24">
        <v>132718534.27</v>
      </c>
      <c r="AD13" s="24">
        <v>42706283.100000001</v>
      </c>
      <c r="AE13" s="25">
        <f t="shared" si="8"/>
        <v>0.32178085250036875</v>
      </c>
      <c r="AF13" s="24">
        <v>41901365</v>
      </c>
      <c r="AG13" s="24">
        <v>14657814.15</v>
      </c>
      <c r="AH13" s="25">
        <f t="shared" si="9"/>
        <v>0.34981710381034126</v>
      </c>
      <c r="AI13" s="26">
        <v>100557372.59</v>
      </c>
      <c r="AJ13" s="26">
        <v>23867674.379999999</v>
      </c>
      <c r="AK13" s="25">
        <f t="shared" si="10"/>
        <v>0.23735379878425281</v>
      </c>
      <c r="AL13" s="24">
        <v>192862151.81999999</v>
      </c>
      <c r="AM13" s="24">
        <v>47980208.759999998</v>
      </c>
      <c r="AN13" s="25">
        <f t="shared" si="11"/>
        <v>0.24877980623580495</v>
      </c>
      <c r="AO13" s="24">
        <v>64994531.82</v>
      </c>
      <c r="AP13" s="24">
        <v>17254725.350000001</v>
      </c>
      <c r="AQ13" s="25">
        <f t="shared" si="12"/>
        <v>0.26547964677684482</v>
      </c>
      <c r="AR13" s="24">
        <v>75163514.140000001</v>
      </c>
      <c r="AS13" s="24">
        <v>20137459.59</v>
      </c>
      <c r="AT13" s="25">
        <f t="shared" si="13"/>
        <v>0.26791535521465709</v>
      </c>
      <c r="AU13" s="24">
        <v>60852511.950000003</v>
      </c>
      <c r="AV13" s="24">
        <v>19728690.920000002</v>
      </c>
      <c r="AW13" s="25">
        <f t="shared" si="14"/>
        <v>0.32420503752105179</v>
      </c>
      <c r="AX13" s="24">
        <v>71958632.159999996</v>
      </c>
      <c r="AY13" s="24">
        <v>17691893.350000001</v>
      </c>
      <c r="AZ13" s="25">
        <f t="shared" si="15"/>
        <v>0.24586200180489926</v>
      </c>
      <c r="BA13" s="24">
        <v>44357587</v>
      </c>
      <c r="BB13" s="24">
        <v>13714754.75</v>
      </c>
      <c r="BC13" s="25">
        <f t="shared" si="16"/>
        <v>0.30918622219012948</v>
      </c>
      <c r="BD13" s="24">
        <v>85121608.829999998</v>
      </c>
      <c r="BE13" s="24">
        <v>31755609.079999998</v>
      </c>
      <c r="BF13" s="25">
        <f t="shared" si="17"/>
        <v>0.37306166455829659</v>
      </c>
      <c r="BG13" s="24">
        <v>82749085.359999999</v>
      </c>
      <c r="BH13" s="24">
        <v>24562646.440000001</v>
      </c>
      <c r="BI13" s="25">
        <f t="shared" si="18"/>
        <v>0.29683284513828978</v>
      </c>
      <c r="BJ13" s="26">
        <v>58769075.789999999</v>
      </c>
      <c r="BK13" s="26">
        <v>16199988.07</v>
      </c>
      <c r="BL13" s="25">
        <f t="shared" si="19"/>
        <v>0.27565497418893475</v>
      </c>
      <c r="BM13" s="26">
        <v>79232944.530000001</v>
      </c>
      <c r="BN13" s="26">
        <v>20647014.719999999</v>
      </c>
      <c r="BO13" s="25">
        <f t="shared" si="20"/>
        <v>0.26058623521409596</v>
      </c>
      <c r="BP13" s="26">
        <v>58009533.850000001</v>
      </c>
      <c r="BQ13" s="26">
        <v>13835076.49</v>
      </c>
      <c r="BR13" s="25">
        <f t="shared" si="21"/>
        <v>0.23849659826218375</v>
      </c>
      <c r="BS13" s="26">
        <v>59980965.369999997</v>
      </c>
      <c r="BT13" s="26">
        <v>18805528.510000002</v>
      </c>
      <c r="BU13" s="25">
        <f t="shared" si="22"/>
        <v>0.31352493902016709</v>
      </c>
      <c r="BV13" s="26">
        <v>351102985</v>
      </c>
      <c r="BW13" s="26">
        <v>102303936.48999999</v>
      </c>
      <c r="BX13" s="25">
        <f t="shared" si="23"/>
        <v>0.29137871468110699</v>
      </c>
      <c r="BY13" s="26">
        <v>1201112408.8900001</v>
      </c>
      <c r="BZ13" s="26">
        <v>204123104.84999999</v>
      </c>
      <c r="CA13" s="25">
        <f t="shared" si="24"/>
        <v>0.16994504705736824</v>
      </c>
      <c r="CB13" s="3">
        <f t="shared" ref="CB13:CC26" si="28">BY13+BV13+BS13+BP13+BM13+BJ13+BG13+BD13+BA13+AX13+AU13+AR13+AO13+AL13+AI13+AF13+AC13+Z13+W13+T13+Q13+N13+K13+H13+E13+B13</f>
        <v>3981148552.9699993</v>
      </c>
      <c r="CC13" s="3">
        <f t="shared" si="28"/>
        <v>988950660.95999992</v>
      </c>
      <c r="CD13" s="19">
        <f t="shared" si="25"/>
        <v>0.24840837959242371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>
        <v>1605398</v>
      </c>
      <c r="C14" s="26">
        <v>304801.53000000003</v>
      </c>
      <c r="D14" s="25">
        <f t="shared" si="26"/>
        <v>0.18986041467598691</v>
      </c>
      <c r="E14" s="26">
        <v>603355</v>
      </c>
      <c r="F14" s="26">
        <v>107159.21</v>
      </c>
      <c r="G14" s="25">
        <f t="shared" si="0"/>
        <v>0.17760557217558487</v>
      </c>
      <c r="H14" s="26">
        <v>3453840</v>
      </c>
      <c r="I14" s="26">
        <v>936502.34</v>
      </c>
      <c r="J14" s="25">
        <f t="shared" si="1"/>
        <v>0.27114815393880431</v>
      </c>
      <c r="K14" s="26">
        <v>2900075</v>
      </c>
      <c r="L14" s="26">
        <v>584347.78</v>
      </c>
      <c r="M14" s="25">
        <f t="shared" si="2"/>
        <v>0.20149402343042852</v>
      </c>
      <c r="N14" s="26">
        <v>1030562</v>
      </c>
      <c r="O14" s="26">
        <v>165108.60999999999</v>
      </c>
      <c r="P14" s="25">
        <f t="shared" si="3"/>
        <v>0.16021220460292537</v>
      </c>
      <c r="Q14" s="26">
        <v>802698</v>
      </c>
      <c r="R14" s="26">
        <v>163722.74</v>
      </c>
      <c r="S14" s="25">
        <f t="shared" si="4"/>
        <v>0.20396555117864998</v>
      </c>
      <c r="T14" s="24">
        <v>2747303</v>
      </c>
      <c r="U14" s="24">
        <v>603644.75</v>
      </c>
      <c r="V14" s="25">
        <f t="shared" si="5"/>
        <v>0.21972266983292341</v>
      </c>
      <c r="W14" s="24">
        <v>463494</v>
      </c>
      <c r="X14" s="24">
        <v>100568.56</v>
      </c>
      <c r="Y14" s="25">
        <f t="shared" si="6"/>
        <v>0.21697920577181148</v>
      </c>
      <c r="Z14" s="26">
        <v>906270</v>
      </c>
      <c r="AA14" s="26">
        <v>217130.84</v>
      </c>
      <c r="AB14" s="25">
        <f t="shared" si="7"/>
        <v>0.23958736358921734</v>
      </c>
      <c r="AC14" s="24">
        <v>1895405</v>
      </c>
      <c r="AD14" s="24">
        <v>286281.37</v>
      </c>
      <c r="AE14" s="25">
        <f t="shared" si="8"/>
        <v>0.15103968281185287</v>
      </c>
      <c r="AF14" s="24">
        <v>673232</v>
      </c>
      <c r="AG14" s="24">
        <v>119933.45</v>
      </c>
      <c r="AH14" s="25">
        <f t="shared" si="9"/>
        <v>0.1781457952087839</v>
      </c>
      <c r="AI14" s="26">
        <v>442779</v>
      </c>
      <c r="AJ14" s="26">
        <v>96793.22</v>
      </c>
      <c r="AK14" s="25">
        <f t="shared" si="10"/>
        <v>0.21860390849611205</v>
      </c>
      <c r="AL14" s="24">
        <v>2014515</v>
      </c>
      <c r="AM14" s="24">
        <v>303643.37</v>
      </c>
      <c r="AN14" s="25">
        <f t="shared" si="11"/>
        <v>0.15072777815007582</v>
      </c>
      <c r="AO14" s="24">
        <v>507513.01</v>
      </c>
      <c r="AP14" s="24">
        <v>40151.1</v>
      </c>
      <c r="AQ14" s="25">
        <f t="shared" si="12"/>
        <v>7.9113439870240956E-2</v>
      </c>
      <c r="AR14" s="24">
        <v>958060</v>
      </c>
      <c r="AS14" s="24">
        <v>194172.19</v>
      </c>
      <c r="AT14" s="25">
        <f t="shared" si="13"/>
        <v>0.20267226478508654</v>
      </c>
      <c r="AU14" s="24">
        <v>813057</v>
      </c>
      <c r="AV14" s="24">
        <v>172311.36</v>
      </c>
      <c r="AW14" s="25">
        <f t="shared" si="14"/>
        <v>0.21193023367365385</v>
      </c>
      <c r="AX14" s="24">
        <v>1250657</v>
      </c>
      <c r="AY14" s="24">
        <v>202915.9</v>
      </c>
      <c r="AZ14" s="25">
        <f t="shared" si="15"/>
        <v>0.1622474427440937</v>
      </c>
      <c r="BA14" s="24">
        <v>699119</v>
      </c>
      <c r="BB14" s="24">
        <v>202075</v>
      </c>
      <c r="BC14" s="25">
        <f t="shared" si="16"/>
        <v>0.28904235187428751</v>
      </c>
      <c r="BD14" s="24">
        <v>828589</v>
      </c>
      <c r="BE14" s="24">
        <v>276198</v>
      </c>
      <c r="BF14" s="25">
        <f t="shared" si="17"/>
        <v>0.33333534478492954</v>
      </c>
      <c r="BG14" s="24">
        <v>525638</v>
      </c>
      <c r="BH14" s="24">
        <v>127164.33</v>
      </c>
      <c r="BI14" s="25">
        <f t="shared" si="18"/>
        <v>0.24192377643929852</v>
      </c>
      <c r="BJ14" s="26">
        <v>675820</v>
      </c>
      <c r="BK14" s="26">
        <v>154839.82</v>
      </c>
      <c r="BL14" s="25">
        <f t="shared" si="19"/>
        <v>0.22911399485069991</v>
      </c>
      <c r="BM14" s="26">
        <v>1462984</v>
      </c>
      <c r="BN14" s="26">
        <v>333115.86</v>
      </c>
      <c r="BO14" s="25">
        <f t="shared" si="20"/>
        <v>0.22769617439425174</v>
      </c>
      <c r="BP14" s="26">
        <v>657691</v>
      </c>
      <c r="BQ14" s="26">
        <v>0</v>
      </c>
      <c r="BR14" s="25">
        <f t="shared" si="21"/>
        <v>0</v>
      </c>
      <c r="BS14" s="26">
        <v>546352</v>
      </c>
      <c r="BT14" s="26">
        <v>12378.7</v>
      </c>
      <c r="BU14" s="25">
        <f t="shared" si="22"/>
        <v>2.2657005007760567E-2</v>
      </c>
      <c r="BV14" s="26">
        <v>0</v>
      </c>
      <c r="BW14" s="26">
        <v>0</v>
      </c>
      <c r="BX14" s="25">
        <f t="shared" si="23"/>
        <v>0</v>
      </c>
      <c r="BY14" s="26">
        <v>0</v>
      </c>
      <c r="BZ14" s="26">
        <v>0</v>
      </c>
      <c r="CA14" s="25">
        <f t="shared" si="24"/>
        <v>0</v>
      </c>
      <c r="CB14" s="3">
        <f t="shared" si="28"/>
        <v>28464406.009999998</v>
      </c>
      <c r="CC14" s="3">
        <f t="shared" si="28"/>
        <v>5704960.0300000003</v>
      </c>
      <c r="CD14" s="19">
        <f t="shared" si="25"/>
        <v>0.20042434850022015</v>
      </c>
      <c r="CF14" s="27"/>
      <c r="CG14" s="27"/>
      <c r="CH14" s="23"/>
      <c r="CI14" s="23"/>
    </row>
    <row r="15" spans="1:87" ht="31.5" x14ac:dyDescent="0.2">
      <c r="A15" s="5" t="s">
        <v>36</v>
      </c>
      <c r="B15" s="26">
        <v>5413530</v>
      </c>
      <c r="C15" s="26">
        <v>1793060.77</v>
      </c>
      <c r="D15" s="25">
        <f t="shared" si="26"/>
        <v>0.33121840462692548</v>
      </c>
      <c r="E15" s="26">
        <v>2909463</v>
      </c>
      <c r="F15" s="26">
        <v>725141.26</v>
      </c>
      <c r="G15" s="25">
        <f t="shared" si="0"/>
        <v>0.24923542935586396</v>
      </c>
      <c r="H15" s="26">
        <v>23278462.379999999</v>
      </c>
      <c r="I15" s="26">
        <v>6999040.1600000001</v>
      </c>
      <c r="J15" s="25">
        <f t="shared" si="1"/>
        <v>0.30066591365645001</v>
      </c>
      <c r="K15" s="26">
        <v>11159962</v>
      </c>
      <c r="L15" s="26">
        <v>2726442.97</v>
      </c>
      <c r="M15" s="25">
        <f t="shared" si="2"/>
        <v>0.24430575749272265</v>
      </c>
      <c r="N15" s="26">
        <v>4169839.17</v>
      </c>
      <c r="O15" s="26">
        <v>1187090.99</v>
      </c>
      <c r="P15" s="25">
        <f t="shared" si="3"/>
        <v>0.28468507815374566</v>
      </c>
      <c r="Q15" s="26">
        <v>5791279</v>
      </c>
      <c r="R15" s="26">
        <v>1550905.37</v>
      </c>
      <c r="S15" s="25">
        <f t="shared" si="4"/>
        <v>0.26780014742857322</v>
      </c>
      <c r="T15" s="24">
        <v>14670471.1</v>
      </c>
      <c r="U15" s="24">
        <v>3920260.21</v>
      </c>
      <c r="V15" s="25">
        <f t="shared" si="5"/>
        <v>0.26722115351837611</v>
      </c>
      <c r="W15" s="24">
        <v>3521827</v>
      </c>
      <c r="X15" s="24">
        <v>983411.77</v>
      </c>
      <c r="Y15" s="25">
        <f t="shared" si="6"/>
        <v>0.27923341208980451</v>
      </c>
      <c r="Z15" s="26">
        <v>9679485</v>
      </c>
      <c r="AA15" s="26">
        <v>2672337.16</v>
      </c>
      <c r="AB15" s="25">
        <f t="shared" si="7"/>
        <v>0.27608257670733516</v>
      </c>
      <c r="AC15" s="24">
        <v>8656524</v>
      </c>
      <c r="AD15" s="24">
        <v>2454169.85</v>
      </c>
      <c r="AE15" s="25">
        <f t="shared" si="8"/>
        <v>0.28350523258527327</v>
      </c>
      <c r="AF15" s="24">
        <v>5726074</v>
      </c>
      <c r="AG15" s="24">
        <v>1585101.31</v>
      </c>
      <c r="AH15" s="25">
        <f t="shared" si="9"/>
        <v>0.27682166000648961</v>
      </c>
      <c r="AI15" s="26">
        <v>9762652</v>
      </c>
      <c r="AJ15" s="26">
        <v>1709938.69</v>
      </c>
      <c r="AK15" s="25">
        <f t="shared" si="10"/>
        <v>0.17515104399911008</v>
      </c>
      <c r="AL15" s="24">
        <v>8335293</v>
      </c>
      <c r="AM15" s="24">
        <v>2232119.35</v>
      </c>
      <c r="AN15" s="25">
        <f t="shared" si="11"/>
        <v>0.26779134818656047</v>
      </c>
      <c r="AO15" s="24">
        <v>5365894</v>
      </c>
      <c r="AP15" s="24">
        <v>942231.76</v>
      </c>
      <c r="AQ15" s="25">
        <f t="shared" si="12"/>
        <v>0.17559641692512004</v>
      </c>
      <c r="AR15" s="24">
        <v>4991218.72</v>
      </c>
      <c r="AS15" s="24">
        <v>1459828.7</v>
      </c>
      <c r="AT15" s="25">
        <f t="shared" si="13"/>
        <v>0.29247940871643469</v>
      </c>
      <c r="AU15" s="24">
        <v>3886119</v>
      </c>
      <c r="AV15" s="24">
        <v>881722.05</v>
      </c>
      <c r="AW15" s="25">
        <f t="shared" si="14"/>
        <v>0.22689013125949054</v>
      </c>
      <c r="AX15" s="24">
        <v>6721085</v>
      </c>
      <c r="AY15" s="24">
        <v>1344063.17</v>
      </c>
      <c r="AZ15" s="25">
        <f t="shared" si="15"/>
        <v>0.19997711232635801</v>
      </c>
      <c r="BA15" s="24">
        <v>2994515</v>
      </c>
      <c r="BB15" s="24">
        <v>914534.89</v>
      </c>
      <c r="BC15" s="25">
        <f t="shared" si="16"/>
        <v>0.3054033424444359</v>
      </c>
      <c r="BD15" s="24">
        <v>6301291</v>
      </c>
      <c r="BE15" s="24">
        <v>2066076.62</v>
      </c>
      <c r="BF15" s="25">
        <f t="shared" si="17"/>
        <v>0.32788148016017671</v>
      </c>
      <c r="BG15" s="24">
        <v>6568960</v>
      </c>
      <c r="BH15" s="24">
        <v>1465809.26</v>
      </c>
      <c r="BI15" s="25">
        <f t="shared" si="18"/>
        <v>0.22314175455475449</v>
      </c>
      <c r="BJ15" s="26">
        <v>4715337</v>
      </c>
      <c r="BK15" s="26">
        <v>1388750.89</v>
      </c>
      <c r="BL15" s="25">
        <f t="shared" si="19"/>
        <v>0.29451784464185699</v>
      </c>
      <c r="BM15" s="26">
        <v>6521499</v>
      </c>
      <c r="BN15" s="26">
        <v>1674769.2</v>
      </c>
      <c r="BO15" s="25">
        <f t="shared" si="20"/>
        <v>0.25680739964845506</v>
      </c>
      <c r="BP15" s="26">
        <v>4469472</v>
      </c>
      <c r="BQ15" s="26">
        <v>843777.69</v>
      </c>
      <c r="BR15" s="25">
        <f t="shared" si="21"/>
        <v>0.18878688355134565</v>
      </c>
      <c r="BS15" s="26">
        <v>4752421.1900000004</v>
      </c>
      <c r="BT15" s="26">
        <v>1359441.57</v>
      </c>
      <c r="BU15" s="25">
        <f t="shared" si="22"/>
        <v>0.28605241742051907</v>
      </c>
      <c r="BV15" s="26">
        <v>33190879</v>
      </c>
      <c r="BW15" s="26">
        <v>9446843.8300000001</v>
      </c>
      <c r="BX15" s="25">
        <f t="shared" si="23"/>
        <v>0.28462168266167343</v>
      </c>
      <c r="BY15" s="26">
        <v>56018004</v>
      </c>
      <c r="BZ15" s="26">
        <v>17687218.120000001</v>
      </c>
      <c r="CA15" s="25">
        <f t="shared" si="24"/>
        <v>0.31574166976745549</v>
      </c>
      <c r="CB15" s="3">
        <f t="shared" si="28"/>
        <v>259571556.55999997</v>
      </c>
      <c r="CC15" s="3">
        <f t="shared" si="28"/>
        <v>72014087.609999999</v>
      </c>
      <c r="CD15" s="19">
        <f t="shared" si="25"/>
        <v>0.27743443297245068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>
        <v>19863536.690000001</v>
      </c>
      <c r="C16" s="26">
        <v>3845931.05</v>
      </c>
      <c r="D16" s="25">
        <f t="shared" si="26"/>
        <v>0.19361763768564819</v>
      </c>
      <c r="E16" s="26">
        <v>11373030</v>
      </c>
      <c r="F16" s="26">
        <v>2420904.42</v>
      </c>
      <c r="G16" s="25">
        <f t="shared" si="0"/>
        <v>0.21286362737106998</v>
      </c>
      <c r="H16" s="26">
        <v>103876911.16</v>
      </c>
      <c r="I16" s="26">
        <v>26534710.32</v>
      </c>
      <c r="J16" s="25">
        <f t="shared" si="1"/>
        <v>0.25544377498026483</v>
      </c>
      <c r="K16" s="26">
        <v>51951236</v>
      </c>
      <c r="L16" s="26">
        <v>11303384.720000001</v>
      </c>
      <c r="M16" s="25">
        <f t="shared" si="2"/>
        <v>0.2175768199239764</v>
      </c>
      <c r="N16" s="26">
        <v>29389661.100000001</v>
      </c>
      <c r="O16" s="26">
        <v>4375848.76</v>
      </c>
      <c r="P16" s="25">
        <f t="shared" si="3"/>
        <v>0.14889075260551404</v>
      </c>
      <c r="Q16" s="26">
        <v>31166577.079999998</v>
      </c>
      <c r="R16" s="26">
        <v>5332074.8600000003</v>
      </c>
      <c r="S16" s="25">
        <f t="shared" si="4"/>
        <v>0.17108310759674866</v>
      </c>
      <c r="T16" s="24">
        <v>91010755.730000004</v>
      </c>
      <c r="U16" s="24">
        <v>10450751.57</v>
      </c>
      <c r="V16" s="25">
        <f t="shared" si="5"/>
        <v>0.1148298515507778</v>
      </c>
      <c r="W16" s="24">
        <v>26824263.690000001</v>
      </c>
      <c r="X16" s="24">
        <v>4443488.8</v>
      </c>
      <c r="Y16" s="25">
        <f t="shared" si="6"/>
        <v>0.16565184608055125</v>
      </c>
      <c r="Z16" s="26">
        <v>69372947.560000002</v>
      </c>
      <c r="AA16" s="26">
        <v>9445224.4199999999</v>
      </c>
      <c r="AB16" s="25">
        <f t="shared" si="7"/>
        <v>0.13615140702837969</v>
      </c>
      <c r="AC16" s="24">
        <v>43216038.130000003</v>
      </c>
      <c r="AD16" s="24">
        <v>10763935.6</v>
      </c>
      <c r="AE16" s="25">
        <f t="shared" si="8"/>
        <v>0.24907270693395231</v>
      </c>
      <c r="AF16" s="24">
        <v>15757692</v>
      </c>
      <c r="AG16" s="24">
        <v>3775887.93</v>
      </c>
      <c r="AH16" s="25">
        <f t="shared" si="9"/>
        <v>0.23962188942390802</v>
      </c>
      <c r="AI16" s="26">
        <v>67641714.969999999</v>
      </c>
      <c r="AJ16" s="26">
        <v>8428408.3200000003</v>
      </c>
      <c r="AK16" s="25">
        <f t="shared" si="10"/>
        <v>0.12460370532796385</v>
      </c>
      <c r="AL16" s="24">
        <v>66025592</v>
      </c>
      <c r="AM16" s="24">
        <v>9869536.3300000001</v>
      </c>
      <c r="AN16" s="25">
        <f t="shared" si="11"/>
        <v>0.14948046705889437</v>
      </c>
      <c r="AO16" s="24">
        <v>46344528.539999999</v>
      </c>
      <c r="AP16" s="24">
        <v>4520662.4800000004</v>
      </c>
      <c r="AQ16" s="25">
        <f t="shared" si="12"/>
        <v>9.7544685908245096E-2</v>
      </c>
      <c r="AR16" s="24">
        <v>49813586.479999997</v>
      </c>
      <c r="AS16" s="24">
        <v>3999826.93</v>
      </c>
      <c r="AT16" s="25">
        <f t="shared" si="13"/>
        <v>8.0295903440036759E-2</v>
      </c>
      <c r="AU16" s="24">
        <v>26557452.219999999</v>
      </c>
      <c r="AV16" s="24">
        <v>4960260.88</v>
      </c>
      <c r="AW16" s="25">
        <f t="shared" si="14"/>
        <v>0.18677472669100786</v>
      </c>
      <c r="AX16" s="24">
        <v>176414676.59</v>
      </c>
      <c r="AY16" s="24">
        <v>5748154.9400000004</v>
      </c>
      <c r="AZ16" s="25">
        <f t="shared" si="15"/>
        <v>3.2583201415600546E-2</v>
      </c>
      <c r="BA16" s="24">
        <v>13760005.49</v>
      </c>
      <c r="BB16" s="24">
        <v>4127501.96</v>
      </c>
      <c r="BC16" s="25">
        <f t="shared" si="16"/>
        <v>0.29996368555227954</v>
      </c>
      <c r="BD16" s="24">
        <v>45832296.939999998</v>
      </c>
      <c r="BE16" s="24">
        <v>11928853.51</v>
      </c>
      <c r="BF16" s="25">
        <f t="shared" si="17"/>
        <v>0.26027178008591423</v>
      </c>
      <c r="BG16" s="24">
        <v>55233207</v>
      </c>
      <c r="BH16" s="24">
        <v>3408121.17</v>
      </c>
      <c r="BI16" s="25">
        <f t="shared" si="18"/>
        <v>6.1704205768823094E-2</v>
      </c>
      <c r="BJ16" s="26">
        <v>63124150</v>
      </c>
      <c r="BK16" s="26">
        <v>7018253.4400000004</v>
      </c>
      <c r="BL16" s="25">
        <f t="shared" si="19"/>
        <v>0.1111817496156384</v>
      </c>
      <c r="BM16" s="26">
        <v>50475478.600000001</v>
      </c>
      <c r="BN16" s="26">
        <v>5946970.4000000004</v>
      </c>
      <c r="BO16" s="25">
        <f t="shared" si="20"/>
        <v>0.11781899973901387</v>
      </c>
      <c r="BP16" s="26">
        <v>32783908.420000002</v>
      </c>
      <c r="BQ16" s="26">
        <v>1864159.68</v>
      </c>
      <c r="BR16" s="25">
        <f t="shared" si="21"/>
        <v>5.6862032925359171E-2</v>
      </c>
      <c r="BS16" s="26">
        <v>35594747.119999997</v>
      </c>
      <c r="BT16" s="26">
        <v>5042560.8</v>
      </c>
      <c r="BU16" s="25">
        <f t="shared" si="22"/>
        <v>0.1416658694891158</v>
      </c>
      <c r="BV16" s="26">
        <v>435893912.05000001</v>
      </c>
      <c r="BW16" s="26">
        <v>91260242.280000001</v>
      </c>
      <c r="BX16" s="25">
        <f t="shared" si="23"/>
        <v>0.20936342480858469</v>
      </c>
      <c r="BY16" s="26">
        <v>907067112.79999995</v>
      </c>
      <c r="BZ16" s="26">
        <v>263132299.30000001</v>
      </c>
      <c r="CA16" s="25">
        <f t="shared" si="24"/>
        <v>0.29009132354908596</v>
      </c>
      <c r="CB16" s="3">
        <f t="shared" si="28"/>
        <v>2566365018.3599997</v>
      </c>
      <c r="CC16" s="3">
        <f t="shared" si="28"/>
        <v>523947954.87000012</v>
      </c>
      <c r="CD16" s="19">
        <f t="shared" si="25"/>
        <v>0.20415956074900907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>
        <v>78560233.090000004</v>
      </c>
      <c r="C17" s="26">
        <v>14881269.960000001</v>
      </c>
      <c r="D17" s="25">
        <f t="shared" si="26"/>
        <v>0.18942497208418096</v>
      </c>
      <c r="E17" s="26">
        <v>13929244.720000001</v>
      </c>
      <c r="F17" s="26">
        <v>1810337.66</v>
      </c>
      <c r="G17" s="25">
        <f t="shared" si="0"/>
        <v>0.12996667776255422</v>
      </c>
      <c r="H17" s="26">
        <v>384790775.99000001</v>
      </c>
      <c r="I17" s="26">
        <v>50628605.329999998</v>
      </c>
      <c r="J17" s="25">
        <f t="shared" si="1"/>
        <v>0.13157437363133606</v>
      </c>
      <c r="K17" s="26">
        <v>246371245.21000001</v>
      </c>
      <c r="L17" s="26">
        <v>59961219.289999999</v>
      </c>
      <c r="M17" s="25">
        <f t="shared" si="2"/>
        <v>0.24337750632745603</v>
      </c>
      <c r="N17" s="26">
        <v>33961638.289999999</v>
      </c>
      <c r="O17" s="26">
        <v>6584200.5899999999</v>
      </c>
      <c r="P17" s="25">
        <f t="shared" si="3"/>
        <v>0.19387170117581509</v>
      </c>
      <c r="Q17" s="26">
        <v>23506490.629999999</v>
      </c>
      <c r="R17" s="26">
        <v>4918843.6100000003</v>
      </c>
      <c r="S17" s="25">
        <f t="shared" si="4"/>
        <v>0.20925469851813439</v>
      </c>
      <c r="T17" s="24">
        <v>154193990.22999999</v>
      </c>
      <c r="U17" s="24">
        <v>34956723.460000001</v>
      </c>
      <c r="V17" s="25">
        <f t="shared" si="5"/>
        <v>0.2267061343172817</v>
      </c>
      <c r="W17" s="24">
        <v>21789840.98</v>
      </c>
      <c r="X17" s="24">
        <v>2977320.32</v>
      </c>
      <c r="Y17" s="25">
        <f t="shared" si="6"/>
        <v>0.13663800129302273</v>
      </c>
      <c r="Z17" s="26">
        <v>114246092.95</v>
      </c>
      <c r="AA17" s="26">
        <v>21396069.399999999</v>
      </c>
      <c r="AB17" s="25">
        <f t="shared" si="7"/>
        <v>0.18728053491828403</v>
      </c>
      <c r="AC17" s="24">
        <v>122756377.33</v>
      </c>
      <c r="AD17" s="24">
        <v>19181254.649999999</v>
      </c>
      <c r="AE17" s="25">
        <f t="shared" si="8"/>
        <v>0.1562546489819911</v>
      </c>
      <c r="AF17" s="24">
        <v>42491140.969999999</v>
      </c>
      <c r="AG17" s="24">
        <v>7677272.0800000001</v>
      </c>
      <c r="AH17" s="25">
        <f t="shared" si="9"/>
        <v>0.18067935820834702</v>
      </c>
      <c r="AI17" s="26">
        <v>152616697.18000001</v>
      </c>
      <c r="AJ17" s="26">
        <v>51888524.159999996</v>
      </c>
      <c r="AK17" s="25">
        <f t="shared" si="10"/>
        <v>0.33999244590388006</v>
      </c>
      <c r="AL17" s="24">
        <v>157853120.77000001</v>
      </c>
      <c r="AM17" s="24">
        <v>50961367.75</v>
      </c>
      <c r="AN17" s="25">
        <f t="shared" si="11"/>
        <v>0.32284041963448601</v>
      </c>
      <c r="AO17" s="24">
        <v>48986985.560000002</v>
      </c>
      <c r="AP17" s="24">
        <v>8916634.3900000006</v>
      </c>
      <c r="AQ17" s="25">
        <f t="shared" si="12"/>
        <v>0.1820204751949632</v>
      </c>
      <c r="AR17" s="24">
        <v>43685725.950000003</v>
      </c>
      <c r="AS17" s="24">
        <v>5023957.97</v>
      </c>
      <c r="AT17" s="25">
        <f t="shared" si="13"/>
        <v>0.11500227730563785</v>
      </c>
      <c r="AU17" s="24">
        <v>42188358.590000004</v>
      </c>
      <c r="AV17" s="24">
        <v>5270459.38</v>
      </c>
      <c r="AW17" s="25">
        <f t="shared" si="14"/>
        <v>0.12492686504398083</v>
      </c>
      <c r="AX17" s="24">
        <v>43842129.979999997</v>
      </c>
      <c r="AY17" s="24">
        <v>5260689.38</v>
      </c>
      <c r="AZ17" s="25">
        <f t="shared" si="15"/>
        <v>0.11999164690218822</v>
      </c>
      <c r="BA17" s="24">
        <v>13348570.859999999</v>
      </c>
      <c r="BB17" s="24">
        <v>8192585.8300000001</v>
      </c>
      <c r="BC17" s="25">
        <f t="shared" si="16"/>
        <v>0.61374254337216749</v>
      </c>
      <c r="BD17" s="24">
        <v>68849657.769999996</v>
      </c>
      <c r="BE17" s="24">
        <v>18268430.32</v>
      </c>
      <c r="BF17" s="25">
        <f t="shared" si="17"/>
        <v>0.2653379974818138</v>
      </c>
      <c r="BG17" s="24">
        <v>96429307.030000001</v>
      </c>
      <c r="BH17" s="24">
        <v>14791441.98</v>
      </c>
      <c r="BI17" s="25">
        <f t="shared" si="18"/>
        <v>0.1533915615031668</v>
      </c>
      <c r="BJ17" s="26">
        <v>17706888.309999999</v>
      </c>
      <c r="BK17" s="26">
        <v>4821558.08</v>
      </c>
      <c r="BL17" s="25">
        <f t="shared" si="19"/>
        <v>0.27229844089980598</v>
      </c>
      <c r="BM17" s="26">
        <v>77620466.790000007</v>
      </c>
      <c r="BN17" s="26">
        <v>10003570.050000001</v>
      </c>
      <c r="BO17" s="25">
        <f t="shared" si="20"/>
        <v>0.12887799395827365</v>
      </c>
      <c r="BP17" s="26">
        <v>37384469.950000003</v>
      </c>
      <c r="BQ17" s="26">
        <v>5571558.5300000003</v>
      </c>
      <c r="BR17" s="25">
        <f t="shared" si="21"/>
        <v>0.14903403839754054</v>
      </c>
      <c r="BS17" s="26">
        <v>22558895.149999999</v>
      </c>
      <c r="BT17" s="26">
        <v>3145927.31</v>
      </c>
      <c r="BU17" s="25">
        <f t="shared" si="22"/>
        <v>0.13945396213253822</v>
      </c>
      <c r="BV17" s="26">
        <v>429252761.10000002</v>
      </c>
      <c r="BW17" s="26">
        <v>81579269.719999999</v>
      </c>
      <c r="BX17" s="25">
        <f t="shared" si="23"/>
        <v>0.1900494932425025</v>
      </c>
      <c r="BY17" s="26">
        <v>988275841.83000004</v>
      </c>
      <c r="BZ17" s="26">
        <v>369170425.54000002</v>
      </c>
      <c r="CA17" s="25">
        <f t="shared" si="24"/>
        <v>0.37354998464437167</v>
      </c>
      <c r="CB17" s="3">
        <f t="shared" si="28"/>
        <v>3477196947.2099996</v>
      </c>
      <c r="CC17" s="3">
        <f t="shared" si="28"/>
        <v>867839516.74000013</v>
      </c>
      <c r="CD17" s="19">
        <f t="shared" si="25"/>
        <v>0.24958020207521722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>
        <v>0</v>
      </c>
      <c r="C18" s="26">
        <v>0</v>
      </c>
      <c r="D18" s="25">
        <f t="shared" si="26"/>
        <v>0</v>
      </c>
      <c r="E18" s="26">
        <v>0</v>
      </c>
      <c r="F18" s="26">
        <v>0</v>
      </c>
      <c r="G18" s="25">
        <f t="shared" si="0"/>
        <v>0</v>
      </c>
      <c r="H18" s="26">
        <v>2338221</v>
      </c>
      <c r="I18" s="26">
        <v>767219.87</v>
      </c>
      <c r="J18" s="25">
        <f t="shared" si="1"/>
        <v>0.32812119555850366</v>
      </c>
      <c r="K18" s="26">
        <v>2466000</v>
      </c>
      <c r="L18" s="26">
        <v>0</v>
      </c>
      <c r="M18" s="25">
        <f t="shared" si="2"/>
        <v>0</v>
      </c>
      <c r="N18" s="26">
        <v>0</v>
      </c>
      <c r="O18" s="26">
        <v>0</v>
      </c>
      <c r="P18" s="25">
        <f t="shared" si="3"/>
        <v>0</v>
      </c>
      <c r="Q18" s="26">
        <v>0</v>
      </c>
      <c r="R18" s="26">
        <v>0</v>
      </c>
      <c r="S18" s="25">
        <f t="shared" si="4"/>
        <v>0</v>
      </c>
      <c r="T18" s="24">
        <v>480000</v>
      </c>
      <c r="U18" s="24">
        <v>0</v>
      </c>
      <c r="V18" s="25">
        <f t="shared" si="5"/>
        <v>0</v>
      </c>
      <c r="W18" s="24">
        <v>0</v>
      </c>
      <c r="X18" s="24">
        <v>0</v>
      </c>
      <c r="Y18" s="25">
        <f t="shared" si="6"/>
        <v>0</v>
      </c>
      <c r="Z18" s="26">
        <v>120000</v>
      </c>
      <c r="AA18" s="26">
        <v>49278.09</v>
      </c>
      <c r="AB18" s="25">
        <f t="shared" si="7"/>
        <v>0.41065074999999995</v>
      </c>
      <c r="AC18" s="24">
        <v>900000</v>
      </c>
      <c r="AD18" s="24">
        <v>0</v>
      </c>
      <c r="AE18" s="25">
        <f t="shared" si="8"/>
        <v>0</v>
      </c>
      <c r="AF18" s="24">
        <v>50000</v>
      </c>
      <c r="AG18" s="24">
        <v>0</v>
      </c>
      <c r="AH18" s="25">
        <f t="shared" si="9"/>
        <v>0</v>
      </c>
      <c r="AI18" s="26">
        <v>1850000</v>
      </c>
      <c r="AJ18" s="26">
        <v>0</v>
      </c>
      <c r="AK18" s="25">
        <f t="shared" si="10"/>
        <v>0</v>
      </c>
      <c r="AL18" s="24">
        <v>0</v>
      </c>
      <c r="AM18" s="24">
        <v>0</v>
      </c>
      <c r="AN18" s="25">
        <f t="shared" si="11"/>
        <v>0</v>
      </c>
      <c r="AO18" s="24">
        <v>80000</v>
      </c>
      <c r="AP18" s="24">
        <v>0</v>
      </c>
      <c r="AQ18" s="25">
        <f t="shared" si="12"/>
        <v>0</v>
      </c>
      <c r="AR18" s="24">
        <v>0</v>
      </c>
      <c r="AS18" s="24">
        <v>0</v>
      </c>
      <c r="AT18" s="25">
        <f t="shared" si="13"/>
        <v>0</v>
      </c>
      <c r="AU18" s="24">
        <v>300000</v>
      </c>
      <c r="AV18" s="24">
        <v>0</v>
      </c>
      <c r="AW18" s="25">
        <f t="shared" si="14"/>
        <v>0</v>
      </c>
      <c r="AX18" s="24">
        <v>1497250.82</v>
      </c>
      <c r="AY18" s="24">
        <v>0</v>
      </c>
      <c r="AZ18" s="25">
        <f t="shared" si="15"/>
        <v>0</v>
      </c>
      <c r="BA18" s="24">
        <v>0</v>
      </c>
      <c r="BB18" s="24">
        <v>0</v>
      </c>
      <c r="BC18" s="25">
        <f t="shared" si="16"/>
        <v>0</v>
      </c>
      <c r="BD18" s="24">
        <v>170000</v>
      </c>
      <c r="BE18" s="24">
        <v>0</v>
      </c>
      <c r="BF18" s="25">
        <f t="shared" si="17"/>
        <v>0</v>
      </c>
      <c r="BG18" s="24">
        <v>0</v>
      </c>
      <c r="BH18" s="24">
        <v>0</v>
      </c>
      <c r="BI18" s="25">
        <f t="shared" si="18"/>
        <v>0</v>
      </c>
      <c r="BJ18" s="26">
        <v>0</v>
      </c>
      <c r="BK18" s="26">
        <v>0</v>
      </c>
      <c r="BL18" s="25">
        <f t="shared" si="19"/>
        <v>0</v>
      </c>
      <c r="BM18" s="26">
        <v>0</v>
      </c>
      <c r="BN18" s="26">
        <v>0</v>
      </c>
      <c r="BO18" s="25">
        <f t="shared" si="20"/>
        <v>0</v>
      </c>
      <c r="BP18" s="26">
        <v>2266800</v>
      </c>
      <c r="BQ18" s="26">
        <v>99252</v>
      </c>
      <c r="BR18" s="25">
        <f t="shared" si="21"/>
        <v>4.3785071466384329E-2</v>
      </c>
      <c r="BS18" s="26">
        <v>2540100</v>
      </c>
      <c r="BT18" s="26">
        <v>0</v>
      </c>
      <c r="BU18" s="25">
        <f t="shared" si="22"/>
        <v>0</v>
      </c>
      <c r="BV18" s="26">
        <v>0</v>
      </c>
      <c r="BW18" s="26">
        <v>0</v>
      </c>
      <c r="BX18" s="25">
        <f t="shared" si="23"/>
        <v>0</v>
      </c>
      <c r="BY18" s="26">
        <v>275866</v>
      </c>
      <c r="BZ18" s="26">
        <v>35649.08</v>
      </c>
      <c r="CA18" s="25">
        <f t="shared" si="24"/>
        <v>0.12922607352845222</v>
      </c>
      <c r="CB18" s="3">
        <f t="shared" si="28"/>
        <v>15334237.82</v>
      </c>
      <c r="CC18" s="3">
        <f t="shared" si="28"/>
        <v>951399.04</v>
      </c>
      <c r="CD18" s="19">
        <f t="shared" si="25"/>
        <v>6.2044103604492029E-2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>
        <v>498530114.42000002</v>
      </c>
      <c r="C19" s="26">
        <v>90008859.319999993</v>
      </c>
      <c r="D19" s="25">
        <f t="shared" si="26"/>
        <v>0.18054848988354116</v>
      </c>
      <c r="E19" s="26">
        <v>92481041.829999998</v>
      </c>
      <c r="F19" s="26">
        <v>23300168.530000001</v>
      </c>
      <c r="G19" s="25">
        <f t="shared" si="0"/>
        <v>0.25194535084099412</v>
      </c>
      <c r="H19" s="26">
        <v>831291162.42999995</v>
      </c>
      <c r="I19" s="26">
        <v>236476566.30000001</v>
      </c>
      <c r="J19" s="25">
        <f t="shared" si="1"/>
        <v>0.28446900073945253</v>
      </c>
      <c r="K19" s="26">
        <v>741452222.44000006</v>
      </c>
      <c r="L19" s="26">
        <v>186954606.63999999</v>
      </c>
      <c r="M19" s="25">
        <f t="shared" si="2"/>
        <v>0.2521465321457429</v>
      </c>
      <c r="N19" s="26">
        <v>186990098.84999999</v>
      </c>
      <c r="O19" s="26">
        <v>57387928.25</v>
      </c>
      <c r="P19" s="25">
        <f t="shared" si="3"/>
        <v>0.3069035665681718</v>
      </c>
      <c r="Q19" s="26">
        <v>152388454.66</v>
      </c>
      <c r="R19" s="26">
        <v>43115668.439999998</v>
      </c>
      <c r="S19" s="25">
        <f t="shared" si="4"/>
        <v>0.28293264431480125</v>
      </c>
      <c r="T19" s="24">
        <v>588698414.17999995</v>
      </c>
      <c r="U19" s="24">
        <v>188320525.61000001</v>
      </c>
      <c r="V19" s="25">
        <f t="shared" si="5"/>
        <v>0.31989304043278649</v>
      </c>
      <c r="W19" s="24">
        <v>120818650.84</v>
      </c>
      <c r="X19" s="24">
        <v>27734746.170000002</v>
      </c>
      <c r="Y19" s="25">
        <f t="shared" si="6"/>
        <v>0.22955682733727173</v>
      </c>
      <c r="Z19" s="26">
        <v>506256303.51999998</v>
      </c>
      <c r="AA19" s="26">
        <v>149132714.52000001</v>
      </c>
      <c r="AB19" s="25">
        <f t="shared" si="7"/>
        <v>0.29457947186648398</v>
      </c>
      <c r="AC19" s="24">
        <v>454857094.63</v>
      </c>
      <c r="AD19" s="24">
        <v>143071954.13999999</v>
      </c>
      <c r="AE19" s="25">
        <f t="shared" si="8"/>
        <v>0.31454264609499116</v>
      </c>
      <c r="AF19" s="24">
        <v>129151207.40000001</v>
      </c>
      <c r="AG19" s="24">
        <v>41034594.549999997</v>
      </c>
      <c r="AH19" s="25">
        <f t="shared" si="9"/>
        <v>0.31772521044197372</v>
      </c>
      <c r="AI19" s="26">
        <v>538832270</v>
      </c>
      <c r="AJ19" s="26">
        <v>152744094.97</v>
      </c>
      <c r="AK19" s="25">
        <f t="shared" si="10"/>
        <v>0.28347243376867537</v>
      </c>
      <c r="AL19" s="24">
        <v>764968492.60000002</v>
      </c>
      <c r="AM19" s="24">
        <v>226419999.25999999</v>
      </c>
      <c r="AN19" s="25">
        <f t="shared" si="11"/>
        <v>0.29598604576567106</v>
      </c>
      <c r="AO19" s="24">
        <v>197652309.91</v>
      </c>
      <c r="AP19" s="24">
        <v>51047303.829999998</v>
      </c>
      <c r="AQ19" s="25">
        <f t="shared" si="12"/>
        <v>0.25826818747144487</v>
      </c>
      <c r="AR19" s="24">
        <v>185810377.03</v>
      </c>
      <c r="AS19" s="24">
        <v>51906200.25</v>
      </c>
      <c r="AT19" s="25">
        <f t="shared" si="13"/>
        <v>0.27935038440624599</v>
      </c>
      <c r="AU19" s="24">
        <v>154644027.84</v>
      </c>
      <c r="AV19" s="24">
        <v>44568778.479999997</v>
      </c>
      <c r="AW19" s="25">
        <f t="shared" si="14"/>
        <v>0.28820239037043432</v>
      </c>
      <c r="AX19" s="24">
        <v>210611718.81999999</v>
      </c>
      <c r="AY19" s="24">
        <v>58234471.100000001</v>
      </c>
      <c r="AZ19" s="25">
        <f t="shared" si="15"/>
        <v>0.27650157088253141</v>
      </c>
      <c r="BA19" s="24">
        <v>124899377.36</v>
      </c>
      <c r="BB19" s="24">
        <v>37324006.350000001</v>
      </c>
      <c r="BC19" s="25">
        <f t="shared" si="16"/>
        <v>0.29883260540539175</v>
      </c>
      <c r="BD19" s="24">
        <v>331542360.93000001</v>
      </c>
      <c r="BE19" s="24">
        <v>91618500.530000001</v>
      </c>
      <c r="BF19" s="25">
        <f t="shared" si="17"/>
        <v>0.27634025490137537</v>
      </c>
      <c r="BG19" s="24">
        <v>197103463</v>
      </c>
      <c r="BH19" s="24">
        <v>55424187.960000001</v>
      </c>
      <c r="BI19" s="25">
        <f t="shared" si="18"/>
        <v>0.28119337487236334</v>
      </c>
      <c r="BJ19" s="26">
        <v>83592958</v>
      </c>
      <c r="BK19" s="26">
        <v>23698282.870000001</v>
      </c>
      <c r="BL19" s="25">
        <f t="shared" si="19"/>
        <v>0.28349616327729427</v>
      </c>
      <c r="BM19" s="26">
        <v>301299421.73000002</v>
      </c>
      <c r="BN19" s="26">
        <v>86716553.609999999</v>
      </c>
      <c r="BO19" s="25">
        <f t="shared" si="20"/>
        <v>0.28780856303039409</v>
      </c>
      <c r="BP19" s="26">
        <v>167844422.80000001</v>
      </c>
      <c r="BQ19" s="26">
        <v>47809726.369999997</v>
      </c>
      <c r="BR19" s="25">
        <f t="shared" si="21"/>
        <v>0.28484548710307217</v>
      </c>
      <c r="BS19" s="26">
        <v>208853331.68000001</v>
      </c>
      <c r="BT19" s="26">
        <v>57693622.439999998</v>
      </c>
      <c r="BU19" s="25">
        <f t="shared" si="22"/>
        <v>0.27623989512600527</v>
      </c>
      <c r="BV19" s="26">
        <v>1558523510</v>
      </c>
      <c r="BW19" s="26">
        <v>521530803.18000001</v>
      </c>
      <c r="BX19" s="25">
        <f t="shared" si="23"/>
        <v>0.33463133525653393</v>
      </c>
      <c r="BY19" s="26">
        <v>4641544350.0799999</v>
      </c>
      <c r="BZ19" s="26">
        <v>1237719674.1700001</v>
      </c>
      <c r="CA19" s="25">
        <f t="shared" si="24"/>
        <v>0.26666117585382271</v>
      </c>
      <c r="CB19" s="3">
        <f t="shared" si="28"/>
        <v>13970637156.980001</v>
      </c>
      <c r="CC19" s="3">
        <f>BZ19+BW19+BT19+BQ19+BN19+BK19+BH19+BE19+BB19+AY19+AV19+AS19+AP19+AM19+AJ19+AG19+AD19+AA19+X19+U19+R19+O19+L19+I19+F19+C19</f>
        <v>3930994537.8400002</v>
      </c>
      <c r="CD19" s="19">
        <f t="shared" si="25"/>
        <v>0.28137546581946687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>
        <v>41845450.25</v>
      </c>
      <c r="C20" s="26">
        <v>12415524.470000001</v>
      </c>
      <c r="D20" s="25">
        <f t="shared" si="26"/>
        <v>0.29669950725407718</v>
      </c>
      <c r="E20" s="26">
        <v>26182047</v>
      </c>
      <c r="F20" s="26">
        <v>4543995.0199999996</v>
      </c>
      <c r="G20" s="25">
        <f t="shared" si="0"/>
        <v>0.17355384855889991</v>
      </c>
      <c r="H20" s="26">
        <v>125364749.67</v>
      </c>
      <c r="I20" s="26">
        <v>36727213.310000002</v>
      </c>
      <c r="J20" s="25">
        <f t="shared" si="1"/>
        <v>0.29296284168139558</v>
      </c>
      <c r="K20" s="26">
        <v>70072034.799999997</v>
      </c>
      <c r="L20" s="26">
        <v>23457269.109999999</v>
      </c>
      <c r="M20" s="25">
        <f t="shared" si="2"/>
        <v>0.33475935409827717</v>
      </c>
      <c r="N20" s="26">
        <v>40838034.439999998</v>
      </c>
      <c r="O20" s="26">
        <v>10792742.42</v>
      </c>
      <c r="P20" s="25">
        <f t="shared" si="3"/>
        <v>0.26428163274745503</v>
      </c>
      <c r="Q20" s="26">
        <v>32841100.800000001</v>
      </c>
      <c r="R20" s="26">
        <v>8699509.7400000002</v>
      </c>
      <c r="S20" s="25">
        <f t="shared" si="4"/>
        <v>0.26489702013886207</v>
      </c>
      <c r="T20" s="24">
        <v>81930590.230000004</v>
      </c>
      <c r="U20" s="24">
        <v>28446340.620000001</v>
      </c>
      <c r="V20" s="25">
        <f t="shared" si="5"/>
        <v>0.34720048446061341</v>
      </c>
      <c r="W20" s="24">
        <v>17640737.199999999</v>
      </c>
      <c r="X20" s="24">
        <v>4664181.49</v>
      </c>
      <c r="Y20" s="25">
        <f t="shared" si="6"/>
        <v>0.26439833194726126</v>
      </c>
      <c r="Z20" s="26">
        <v>55629100</v>
      </c>
      <c r="AA20" s="26">
        <v>16851706.210000001</v>
      </c>
      <c r="AB20" s="25">
        <f t="shared" si="7"/>
        <v>0.30292969345180853</v>
      </c>
      <c r="AC20" s="24">
        <v>159592997.09999999</v>
      </c>
      <c r="AD20" s="24">
        <v>18324333.859999999</v>
      </c>
      <c r="AE20" s="25">
        <f t="shared" si="8"/>
        <v>0.11481915994420534</v>
      </c>
      <c r="AF20" s="24">
        <v>33250552</v>
      </c>
      <c r="AG20" s="24">
        <v>8964516.3100000005</v>
      </c>
      <c r="AH20" s="25">
        <f t="shared" si="9"/>
        <v>0.26960503723366758</v>
      </c>
      <c r="AI20" s="26">
        <v>66052724</v>
      </c>
      <c r="AJ20" s="26">
        <v>17179568.41</v>
      </c>
      <c r="AK20" s="25">
        <f t="shared" si="10"/>
        <v>0.26008871958104257</v>
      </c>
      <c r="AL20" s="24">
        <v>115081511.93000001</v>
      </c>
      <c r="AM20" s="24">
        <v>33045871.57</v>
      </c>
      <c r="AN20" s="25">
        <f t="shared" si="11"/>
        <v>0.28715187188451807</v>
      </c>
      <c r="AO20" s="24">
        <v>30443012.489999998</v>
      </c>
      <c r="AP20" s="24">
        <v>7675883.8700000001</v>
      </c>
      <c r="AQ20" s="25">
        <f t="shared" si="12"/>
        <v>0.25213943175043518</v>
      </c>
      <c r="AR20" s="24">
        <v>27624412.91</v>
      </c>
      <c r="AS20" s="24">
        <v>8250877.3799999999</v>
      </c>
      <c r="AT20" s="25">
        <f t="shared" si="13"/>
        <v>0.298680641897486</v>
      </c>
      <c r="AU20" s="24">
        <v>39140108</v>
      </c>
      <c r="AV20" s="24">
        <v>11025459.199999999</v>
      </c>
      <c r="AW20" s="25">
        <f t="shared" si="14"/>
        <v>0.28169209957213198</v>
      </c>
      <c r="AX20" s="24">
        <v>31884583</v>
      </c>
      <c r="AY20" s="24">
        <v>8625994.3100000005</v>
      </c>
      <c r="AZ20" s="25">
        <f t="shared" si="15"/>
        <v>0.27053809391203265</v>
      </c>
      <c r="BA20" s="24">
        <v>31676204</v>
      </c>
      <c r="BB20" s="24">
        <v>9401031.5399999991</v>
      </c>
      <c r="BC20" s="25">
        <f t="shared" si="16"/>
        <v>0.29678529472786574</v>
      </c>
      <c r="BD20" s="24">
        <v>76407511.810000002</v>
      </c>
      <c r="BE20" s="24">
        <v>20116998.440000001</v>
      </c>
      <c r="BF20" s="25">
        <f t="shared" si="17"/>
        <v>0.26328561110619941</v>
      </c>
      <c r="BG20" s="24">
        <v>33360057</v>
      </c>
      <c r="BH20" s="24">
        <v>9622199.9000000004</v>
      </c>
      <c r="BI20" s="25">
        <f t="shared" si="18"/>
        <v>0.28843475597178986</v>
      </c>
      <c r="BJ20" s="26">
        <v>24467200</v>
      </c>
      <c r="BK20" s="26">
        <v>6331718.3300000001</v>
      </c>
      <c r="BL20" s="25">
        <f t="shared" si="19"/>
        <v>0.25878393645370129</v>
      </c>
      <c r="BM20" s="26">
        <v>41846340.659999996</v>
      </c>
      <c r="BN20" s="26">
        <v>9654669.3100000005</v>
      </c>
      <c r="BO20" s="25">
        <f t="shared" si="20"/>
        <v>0.23071717043179091</v>
      </c>
      <c r="BP20" s="26">
        <v>15826969.949999999</v>
      </c>
      <c r="BQ20" s="26">
        <v>5268612.3499999996</v>
      </c>
      <c r="BR20" s="25">
        <f t="shared" si="21"/>
        <v>0.33288825129790556</v>
      </c>
      <c r="BS20" s="26">
        <v>33782539.460000001</v>
      </c>
      <c r="BT20" s="26">
        <v>10824429.470000001</v>
      </c>
      <c r="BU20" s="25">
        <f t="shared" si="22"/>
        <v>0.32041491382897952</v>
      </c>
      <c r="BV20" s="26">
        <v>210033948</v>
      </c>
      <c r="BW20" s="26">
        <v>66622436.979999997</v>
      </c>
      <c r="BX20" s="25">
        <f t="shared" si="23"/>
        <v>0.3171984225140595</v>
      </c>
      <c r="BY20" s="26">
        <v>260822050</v>
      </c>
      <c r="BZ20" s="26">
        <v>97070035.640000001</v>
      </c>
      <c r="CA20" s="25">
        <f t="shared" si="24"/>
        <v>0.37216959087623153</v>
      </c>
      <c r="CB20" s="3">
        <f t="shared" si="28"/>
        <v>1723636566.6999998</v>
      </c>
      <c r="CC20" s="3">
        <f t="shared" si="28"/>
        <v>494603119.26000005</v>
      </c>
      <c r="CD20" s="19">
        <f t="shared" si="25"/>
        <v>0.28695325268420468</v>
      </c>
      <c r="CF20" s="27"/>
      <c r="CG20" s="27"/>
      <c r="CH20" s="23"/>
      <c r="CI20" s="23"/>
    </row>
    <row r="21" spans="1:87" ht="15.75" x14ac:dyDescent="0.2">
      <c r="A21" s="14" t="s">
        <v>68</v>
      </c>
      <c r="B21" s="26">
        <v>0</v>
      </c>
      <c r="C21" s="26">
        <v>0</v>
      </c>
      <c r="D21" s="25">
        <f t="shared" si="26"/>
        <v>0</v>
      </c>
      <c r="E21" s="26">
        <v>0</v>
      </c>
      <c r="F21" s="26">
        <v>0</v>
      </c>
      <c r="G21" s="25">
        <f t="shared" si="0"/>
        <v>0</v>
      </c>
      <c r="H21" s="26">
        <v>3676714.15</v>
      </c>
      <c r="I21" s="26">
        <v>1320486.77</v>
      </c>
      <c r="J21" s="25">
        <f t="shared" si="1"/>
        <v>0.35914860827568007</v>
      </c>
      <c r="K21" s="26">
        <v>0</v>
      </c>
      <c r="L21" s="26">
        <v>0</v>
      </c>
      <c r="M21" s="25">
        <f t="shared" si="2"/>
        <v>0</v>
      </c>
      <c r="N21" s="26">
        <v>0</v>
      </c>
      <c r="O21" s="26">
        <v>0</v>
      </c>
      <c r="P21" s="25">
        <f t="shared" si="3"/>
        <v>0</v>
      </c>
      <c r="Q21" s="26">
        <v>0</v>
      </c>
      <c r="R21" s="26">
        <v>0</v>
      </c>
      <c r="S21" s="25">
        <f t="shared" si="4"/>
        <v>0</v>
      </c>
      <c r="T21" s="24">
        <v>0</v>
      </c>
      <c r="U21" s="24">
        <v>0</v>
      </c>
      <c r="V21" s="25">
        <f t="shared" si="5"/>
        <v>0</v>
      </c>
      <c r="W21" s="24">
        <v>0</v>
      </c>
      <c r="X21" s="24">
        <v>0</v>
      </c>
      <c r="Y21" s="25">
        <f t="shared" si="6"/>
        <v>0</v>
      </c>
      <c r="Z21" s="26">
        <v>0</v>
      </c>
      <c r="AA21" s="26">
        <v>0</v>
      </c>
      <c r="AB21" s="25">
        <f t="shared" si="7"/>
        <v>0</v>
      </c>
      <c r="AC21" s="24">
        <v>0</v>
      </c>
      <c r="AD21" s="24">
        <v>0</v>
      </c>
      <c r="AE21" s="25">
        <f t="shared" si="8"/>
        <v>0</v>
      </c>
      <c r="AF21" s="24">
        <v>0</v>
      </c>
      <c r="AG21" s="24">
        <v>0</v>
      </c>
      <c r="AH21" s="25">
        <f t="shared" si="9"/>
        <v>0</v>
      </c>
      <c r="AI21" s="26">
        <v>0</v>
      </c>
      <c r="AJ21" s="26">
        <v>0</v>
      </c>
      <c r="AK21" s="25">
        <f t="shared" si="10"/>
        <v>0</v>
      </c>
      <c r="AL21" s="24">
        <v>0</v>
      </c>
      <c r="AM21" s="24">
        <v>0</v>
      </c>
      <c r="AN21" s="25">
        <f t="shared" si="11"/>
        <v>0</v>
      </c>
      <c r="AO21" s="24">
        <v>0</v>
      </c>
      <c r="AP21" s="24">
        <v>0</v>
      </c>
      <c r="AQ21" s="25">
        <f t="shared" si="12"/>
        <v>0</v>
      </c>
      <c r="AR21" s="24">
        <v>0</v>
      </c>
      <c r="AS21" s="24">
        <v>0</v>
      </c>
      <c r="AT21" s="25">
        <f t="shared" si="13"/>
        <v>0</v>
      </c>
      <c r="AU21" s="24">
        <v>0</v>
      </c>
      <c r="AV21" s="24">
        <v>0</v>
      </c>
      <c r="AW21" s="25">
        <f t="shared" si="14"/>
        <v>0</v>
      </c>
      <c r="AX21" s="24">
        <v>0</v>
      </c>
      <c r="AY21" s="24">
        <v>0</v>
      </c>
      <c r="AZ21" s="25">
        <f t="shared" si="15"/>
        <v>0</v>
      </c>
      <c r="BA21" s="24">
        <v>0</v>
      </c>
      <c r="BB21" s="24">
        <v>0</v>
      </c>
      <c r="BC21" s="25">
        <f t="shared" si="16"/>
        <v>0</v>
      </c>
      <c r="BD21" s="24">
        <v>0</v>
      </c>
      <c r="BE21" s="24">
        <v>0</v>
      </c>
      <c r="BF21" s="25">
        <f t="shared" si="17"/>
        <v>0</v>
      </c>
      <c r="BG21" s="24">
        <v>0</v>
      </c>
      <c r="BH21" s="24">
        <v>0</v>
      </c>
      <c r="BI21" s="25">
        <f t="shared" si="18"/>
        <v>0</v>
      </c>
      <c r="BJ21" s="26">
        <v>0</v>
      </c>
      <c r="BK21" s="26">
        <v>0</v>
      </c>
      <c r="BL21" s="25">
        <f t="shared" si="19"/>
        <v>0</v>
      </c>
      <c r="BM21" s="26">
        <v>0</v>
      </c>
      <c r="BN21" s="26">
        <v>0</v>
      </c>
      <c r="BO21" s="25">
        <f t="shared" si="20"/>
        <v>0</v>
      </c>
      <c r="BP21" s="26">
        <v>0</v>
      </c>
      <c r="BQ21" s="26">
        <v>0</v>
      </c>
      <c r="BR21" s="25">
        <f t="shared" si="21"/>
        <v>0</v>
      </c>
      <c r="BS21" s="26">
        <v>0</v>
      </c>
      <c r="BT21" s="26">
        <v>0</v>
      </c>
      <c r="BU21" s="25">
        <f t="shared" si="22"/>
        <v>0</v>
      </c>
      <c r="BV21" s="26">
        <v>0</v>
      </c>
      <c r="BW21" s="26">
        <v>0</v>
      </c>
      <c r="BX21" s="25">
        <f t="shared" si="23"/>
        <v>0</v>
      </c>
      <c r="BY21" s="26">
        <v>0</v>
      </c>
      <c r="BZ21" s="26">
        <v>0</v>
      </c>
      <c r="CA21" s="25">
        <f t="shared" si="24"/>
        <v>0</v>
      </c>
      <c r="CB21" s="3">
        <f t="shared" si="28"/>
        <v>3676714.15</v>
      </c>
      <c r="CC21" s="3">
        <f t="shared" si="28"/>
        <v>1320486.77</v>
      </c>
      <c r="CD21" s="19">
        <f t="shared" si="25"/>
        <v>0.35914860827568007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>
        <v>169473659</v>
      </c>
      <c r="C22" s="26">
        <v>45790780.979999997</v>
      </c>
      <c r="D22" s="25">
        <f t="shared" si="26"/>
        <v>0.27019408945433815</v>
      </c>
      <c r="E22" s="26">
        <v>44418441</v>
      </c>
      <c r="F22" s="26">
        <v>11429302.189999999</v>
      </c>
      <c r="G22" s="25">
        <f t="shared" si="0"/>
        <v>0.25730984547611652</v>
      </c>
      <c r="H22" s="26">
        <v>372152429</v>
      </c>
      <c r="I22" s="26">
        <v>129214526.38</v>
      </c>
      <c r="J22" s="25">
        <f t="shared" si="1"/>
        <v>0.34720860677225351</v>
      </c>
      <c r="K22" s="26">
        <v>269306517</v>
      </c>
      <c r="L22" s="26">
        <v>85349292.900000006</v>
      </c>
      <c r="M22" s="25">
        <f t="shared" si="2"/>
        <v>0.31692249356149077</v>
      </c>
      <c r="N22" s="26">
        <v>122481917</v>
      </c>
      <c r="O22" s="26">
        <v>36889831.710000001</v>
      </c>
      <c r="P22" s="25">
        <f t="shared" si="3"/>
        <v>0.30118594330949278</v>
      </c>
      <c r="Q22" s="26">
        <v>202844482.19999999</v>
      </c>
      <c r="R22" s="26">
        <v>40188863.619999997</v>
      </c>
      <c r="S22" s="25">
        <f t="shared" si="4"/>
        <v>0.19812648184521334</v>
      </c>
      <c r="T22" s="24">
        <v>285971366.35000002</v>
      </c>
      <c r="U22" s="24">
        <v>89571106.870000005</v>
      </c>
      <c r="V22" s="25">
        <f t="shared" si="5"/>
        <v>0.31321704691362012</v>
      </c>
      <c r="W22" s="24">
        <v>63975528</v>
      </c>
      <c r="X22" s="24">
        <v>17183376.280000001</v>
      </c>
      <c r="Y22" s="25">
        <f t="shared" si="6"/>
        <v>0.26859295760716506</v>
      </c>
      <c r="Z22" s="26">
        <v>235914707</v>
      </c>
      <c r="AA22" s="26">
        <v>84680832.150000006</v>
      </c>
      <c r="AB22" s="25">
        <f t="shared" si="7"/>
        <v>0.35894681271396955</v>
      </c>
      <c r="AC22" s="24">
        <v>308879657</v>
      </c>
      <c r="AD22" s="24">
        <v>100386614.63</v>
      </c>
      <c r="AE22" s="25">
        <f t="shared" si="8"/>
        <v>0.3250023507698987</v>
      </c>
      <c r="AF22" s="24">
        <v>102001472</v>
      </c>
      <c r="AG22" s="24">
        <v>29675544.800000001</v>
      </c>
      <c r="AH22" s="25">
        <f t="shared" si="9"/>
        <v>0.29093251516997715</v>
      </c>
      <c r="AI22" s="26">
        <v>609112192</v>
      </c>
      <c r="AJ22" s="26">
        <v>182363951.93000001</v>
      </c>
      <c r="AK22" s="25">
        <f t="shared" si="10"/>
        <v>0.29939304175018056</v>
      </c>
      <c r="AL22" s="24">
        <v>354468222.08999997</v>
      </c>
      <c r="AM22" s="24">
        <v>119715495.34999999</v>
      </c>
      <c r="AN22" s="25">
        <f t="shared" si="11"/>
        <v>0.33773265948676229</v>
      </c>
      <c r="AO22" s="24">
        <v>76791401</v>
      </c>
      <c r="AP22" s="24">
        <v>23352944.670000002</v>
      </c>
      <c r="AQ22" s="25">
        <f t="shared" si="12"/>
        <v>0.30410885028650542</v>
      </c>
      <c r="AR22" s="24">
        <v>86022892</v>
      </c>
      <c r="AS22" s="24">
        <v>21470978.34</v>
      </c>
      <c r="AT22" s="25">
        <f t="shared" si="13"/>
        <v>0.24959609983816866</v>
      </c>
      <c r="AU22" s="24">
        <v>69717730.560000002</v>
      </c>
      <c r="AV22" s="24">
        <v>21613327.379999999</v>
      </c>
      <c r="AW22" s="25">
        <f t="shared" si="14"/>
        <v>0.3100119181504235</v>
      </c>
      <c r="AX22" s="24">
        <v>89653128</v>
      </c>
      <c r="AY22" s="24">
        <v>24425030.379999999</v>
      </c>
      <c r="AZ22" s="25">
        <f t="shared" si="15"/>
        <v>0.27243924361456745</v>
      </c>
      <c r="BA22" s="24">
        <v>58976365</v>
      </c>
      <c r="BB22" s="24">
        <v>20138499.210000001</v>
      </c>
      <c r="BC22" s="25">
        <f t="shared" si="16"/>
        <v>0.34146728456390962</v>
      </c>
      <c r="BD22" s="24">
        <v>166047935.94999999</v>
      </c>
      <c r="BE22" s="24">
        <v>54248748.659999996</v>
      </c>
      <c r="BF22" s="25">
        <f t="shared" si="17"/>
        <v>0.32670534776376425</v>
      </c>
      <c r="BG22" s="24">
        <v>109127670</v>
      </c>
      <c r="BH22" s="24">
        <v>32702402.039999999</v>
      </c>
      <c r="BI22" s="25">
        <f t="shared" si="18"/>
        <v>0.29967103705228931</v>
      </c>
      <c r="BJ22" s="26">
        <v>101613341</v>
      </c>
      <c r="BK22" s="26">
        <v>29207299.07</v>
      </c>
      <c r="BL22" s="25">
        <f t="shared" si="19"/>
        <v>0.2874356731366603</v>
      </c>
      <c r="BM22" s="26">
        <v>99665640</v>
      </c>
      <c r="BN22" s="26">
        <v>31548722.57</v>
      </c>
      <c r="BO22" s="25">
        <f t="shared" si="20"/>
        <v>0.31654562766064614</v>
      </c>
      <c r="BP22" s="26">
        <v>127781668</v>
      </c>
      <c r="BQ22" s="26">
        <v>37923785.93</v>
      </c>
      <c r="BR22" s="25">
        <f t="shared" si="21"/>
        <v>0.29678581070017024</v>
      </c>
      <c r="BS22" s="26">
        <v>66629614</v>
      </c>
      <c r="BT22" s="26">
        <v>22519314.699999999</v>
      </c>
      <c r="BU22" s="25">
        <f t="shared" si="22"/>
        <v>0.33797756505087961</v>
      </c>
      <c r="BV22" s="26">
        <v>704340778.79999995</v>
      </c>
      <c r="BW22" s="26">
        <v>250410200.27000001</v>
      </c>
      <c r="BX22" s="25">
        <f t="shared" si="23"/>
        <v>0.35552421186890398</v>
      </c>
      <c r="BY22" s="26">
        <v>2104630800.5899999</v>
      </c>
      <c r="BZ22" s="26">
        <v>689614725.25</v>
      </c>
      <c r="CA22" s="25">
        <f t="shared" si="24"/>
        <v>0.32766541526270426</v>
      </c>
      <c r="CB22" s="3">
        <f t="shared" si="28"/>
        <v>7001999554.54</v>
      </c>
      <c r="CC22" s="3">
        <f t="shared" si="28"/>
        <v>2231615498.2600007</v>
      </c>
      <c r="CD22" s="19">
        <f t="shared" si="25"/>
        <v>0.31871117398358756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>
        <v>14313000</v>
      </c>
      <c r="C23" s="26">
        <v>5522648.7800000003</v>
      </c>
      <c r="D23" s="25">
        <f t="shared" si="26"/>
        <v>0.38584844407182284</v>
      </c>
      <c r="E23" s="26">
        <v>8702518</v>
      </c>
      <c r="F23" s="26">
        <v>2449689.7999999998</v>
      </c>
      <c r="G23" s="25">
        <f t="shared" si="0"/>
        <v>0.2814920693068374</v>
      </c>
      <c r="H23" s="26">
        <v>103382804.52</v>
      </c>
      <c r="I23" s="26">
        <v>19590408.550000001</v>
      </c>
      <c r="J23" s="25">
        <f t="shared" si="1"/>
        <v>0.1894938780289146</v>
      </c>
      <c r="K23" s="26">
        <v>8833633</v>
      </c>
      <c r="L23" s="26">
        <v>1850493.77</v>
      </c>
      <c r="M23" s="25">
        <f t="shared" si="2"/>
        <v>0.20948275415109502</v>
      </c>
      <c r="N23" s="26">
        <v>10802970</v>
      </c>
      <c r="O23" s="26">
        <v>2937452.67</v>
      </c>
      <c r="P23" s="25">
        <f t="shared" si="3"/>
        <v>0.27191158264810511</v>
      </c>
      <c r="Q23" s="26">
        <v>720000</v>
      </c>
      <c r="R23" s="26">
        <v>145853.66</v>
      </c>
      <c r="S23" s="25">
        <f t="shared" si="4"/>
        <v>0.20257452777777779</v>
      </c>
      <c r="T23" s="24">
        <v>35902497</v>
      </c>
      <c r="U23" s="24">
        <v>12414558.99</v>
      </c>
      <c r="V23" s="25">
        <f t="shared" si="5"/>
        <v>0.34578539175144279</v>
      </c>
      <c r="W23" s="24">
        <v>5741708</v>
      </c>
      <c r="X23" s="24">
        <v>1936166.76</v>
      </c>
      <c r="Y23" s="25">
        <f t="shared" si="6"/>
        <v>0.33721094141325197</v>
      </c>
      <c r="Z23" s="26">
        <v>3200000</v>
      </c>
      <c r="AA23" s="26">
        <v>246748.97</v>
      </c>
      <c r="AB23" s="25">
        <f t="shared" si="7"/>
        <v>7.7109053125000007E-2</v>
      </c>
      <c r="AC23" s="24">
        <v>4101000</v>
      </c>
      <c r="AD23" s="24">
        <v>276673</v>
      </c>
      <c r="AE23" s="25">
        <f t="shared" si="8"/>
        <v>6.7464764691538642E-2</v>
      </c>
      <c r="AF23" s="24">
        <v>7964800</v>
      </c>
      <c r="AG23" s="24">
        <v>3059483.64</v>
      </c>
      <c r="AH23" s="25">
        <f t="shared" si="9"/>
        <v>0.38412560767376458</v>
      </c>
      <c r="AI23" s="26">
        <v>29088891</v>
      </c>
      <c r="AJ23" s="26">
        <v>7597501.1600000001</v>
      </c>
      <c r="AK23" s="25">
        <f t="shared" si="10"/>
        <v>0.26118222107539268</v>
      </c>
      <c r="AL23" s="24">
        <v>55766500</v>
      </c>
      <c r="AM23" s="24">
        <v>19184961.68</v>
      </c>
      <c r="AN23" s="25">
        <f t="shared" si="11"/>
        <v>0.34402305470129918</v>
      </c>
      <c r="AO23" s="24">
        <v>11686390.220000001</v>
      </c>
      <c r="AP23" s="24">
        <v>3120706.79</v>
      </c>
      <c r="AQ23" s="25">
        <f t="shared" si="12"/>
        <v>0.26703770208350958</v>
      </c>
      <c r="AR23" s="24">
        <v>7153505</v>
      </c>
      <c r="AS23" s="24">
        <v>2387734.38</v>
      </c>
      <c r="AT23" s="25">
        <f t="shared" si="13"/>
        <v>0.3337852395434126</v>
      </c>
      <c r="AU23" s="24">
        <v>3635789.39</v>
      </c>
      <c r="AV23" s="24">
        <v>1143835.57</v>
      </c>
      <c r="AW23" s="25">
        <f t="shared" si="14"/>
        <v>0.31460446337899678</v>
      </c>
      <c r="AX23" s="24">
        <v>23015177</v>
      </c>
      <c r="AY23" s="24">
        <v>3072985.94</v>
      </c>
      <c r="AZ23" s="25">
        <f t="shared" si="15"/>
        <v>0.13351997857761425</v>
      </c>
      <c r="BA23" s="24">
        <v>500000</v>
      </c>
      <c r="BB23" s="24">
        <v>128525</v>
      </c>
      <c r="BC23" s="25">
        <f t="shared" si="16"/>
        <v>0.25705</v>
      </c>
      <c r="BD23" s="24">
        <v>4308350</v>
      </c>
      <c r="BE23" s="24">
        <v>1003002.19</v>
      </c>
      <c r="BF23" s="25">
        <f t="shared" si="17"/>
        <v>0.23280424988684761</v>
      </c>
      <c r="BG23" s="24">
        <v>15907850</v>
      </c>
      <c r="BH23" s="24">
        <v>4188273.27</v>
      </c>
      <c r="BI23" s="25">
        <f t="shared" si="18"/>
        <v>0.2632834273644773</v>
      </c>
      <c r="BJ23" s="26">
        <v>865000</v>
      </c>
      <c r="BK23" s="26">
        <v>125985</v>
      </c>
      <c r="BL23" s="25">
        <f t="shared" si="19"/>
        <v>0.14564739884393063</v>
      </c>
      <c r="BM23" s="26">
        <v>1884342.2</v>
      </c>
      <c r="BN23" s="26">
        <v>302807</v>
      </c>
      <c r="BO23" s="25">
        <f t="shared" si="20"/>
        <v>0.16069639580326758</v>
      </c>
      <c r="BP23" s="26">
        <v>1190000</v>
      </c>
      <c r="BQ23" s="26">
        <v>497816.13</v>
      </c>
      <c r="BR23" s="25">
        <f t="shared" si="21"/>
        <v>0.41833288235294119</v>
      </c>
      <c r="BS23" s="26">
        <v>1835543</v>
      </c>
      <c r="BT23" s="26">
        <v>621403.15</v>
      </c>
      <c r="BU23" s="25">
        <f t="shared" si="22"/>
        <v>0.3385391407338319</v>
      </c>
      <c r="BV23" s="26">
        <v>33200000</v>
      </c>
      <c r="BW23" s="26">
        <v>11248144.51</v>
      </c>
      <c r="BX23" s="25">
        <f t="shared" si="23"/>
        <v>0.33879953343373492</v>
      </c>
      <c r="BY23" s="26">
        <v>241423975</v>
      </c>
      <c r="BZ23" s="26">
        <v>79385867.299999997</v>
      </c>
      <c r="CA23" s="25">
        <f t="shared" si="24"/>
        <v>0.32882346212715619</v>
      </c>
      <c r="CB23" s="3">
        <f t="shared" si="28"/>
        <v>635126243.33000004</v>
      </c>
      <c r="CC23" s="3">
        <f>C23+F23+I23+L23+O23+R23+U23+X23+AA23+AD23+AG23+AJ23+AM23+AP23+AS23+AV23+AY23+BB23+BE23+BH23+BK23+BN23+BQ23+BT23+BW23+BZ23</f>
        <v>184439727.66</v>
      </c>
      <c r="CD23" s="19">
        <f t="shared" si="25"/>
        <v>0.29039853036614088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>
        <v>1310000</v>
      </c>
      <c r="C24" s="26">
        <v>260000</v>
      </c>
      <c r="D24" s="25">
        <f t="shared" si="26"/>
        <v>0.19847328244274809</v>
      </c>
      <c r="E24" s="26">
        <v>1200000</v>
      </c>
      <c r="F24" s="26">
        <v>436446</v>
      </c>
      <c r="G24" s="25">
        <f t="shared" si="0"/>
        <v>0.363705</v>
      </c>
      <c r="H24" s="26">
        <v>19662783.920000002</v>
      </c>
      <c r="I24" s="26">
        <v>10466545.98</v>
      </c>
      <c r="J24" s="25">
        <f t="shared" si="1"/>
        <v>0.53230234449934388</v>
      </c>
      <c r="K24" s="26">
        <v>400000</v>
      </c>
      <c r="L24" s="26">
        <v>198000</v>
      </c>
      <c r="M24" s="25">
        <f t="shared" si="2"/>
        <v>0.495</v>
      </c>
      <c r="N24" s="26">
        <v>1300000</v>
      </c>
      <c r="O24" s="26">
        <v>432000</v>
      </c>
      <c r="P24" s="25">
        <f t="shared" si="3"/>
        <v>0.3323076923076923</v>
      </c>
      <c r="Q24" s="26">
        <v>1030000</v>
      </c>
      <c r="R24" s="26">
        <v>430000</v>
      </c>
      <c r="S24" s="25">
        <f t="shared" si="4"/>
        <v>0.41747572815533979</v>
      </c>
      <c r="T24" s="24">
        <v>8540933.8000000007</v>
      </c>
      <c r="U24" s="24">
        <v>2697966.16</v>
      </c>
      <c r="V24" s="25">
        <f t="shared" si="5"/>
        <v>0.31588655563634038</v>
      </c>
      <c r="W24" s="24">
        <v>2500000</v>
      </c>
      <c r="X24" s="24">
        <v>733600</v>
      </c>
      <c r="Y24" s="25">
        <f t="shared" si="6"/>
        <v>0.29343999999999998</v>
      </c>
      <c r="Z24" s="26">
        <v>6708725.6200000001</v>
      </c>
      <c r="AA24" s="26">
        <v>2006277.59</v>
      </c>
      <c r="AB24" s="25">
        <f t="shared" si="7"/>
        <v>0.29905494778604463</v>
      </c>
      <c r="AC24" s="24">
        <v>3150000</v>
      </c>
      <c r="AD24" s="24">
        <v>1006732</v>
      </c>
      <c r="AE24" s="25">
        <f t="shared" si="8"/>
        <v>0.31959746031746034</v>
      </c>
      <c r="AF24" s="24">
        <v>1600000</v>
      </c>
      <c r="AG24" s="24">
        <v>399000</v>
      </c>
      <c r="AH24" s="25">
        <f t="shared" si="9"/>
        <v>0.24937500000000001</v>
      </c>
      <c r="AI24" s="26">
        <v>3000000</v>
      </c>
      <c r="AJ24" s="26">
        <v>1000000</v>
      </c>
      <c r="AK24" s="25">
        <f t="shared" si="10"/>
        <v>0.33333333333333331</v>
      </c>
      <c r="AL24" s="24">
        <v>9270000</v>
      </c>
      <c r="AM24" s="24">
        <v>3162882.87</v>
      </c>
      <c r="AN24" s="25">
        <f t="shared" si="11"/>
        <v>0.34119556310679611</v>
      </c>
      <c r="AO24" s="24">
        <v>2860000</v>
      </c>
      <c r="AP24" s="24">
        <v>470515.8</v>
      </c>
      <c r="AQ24" s="25">
        <f t="shared" si="12"/>
        <v>0.16451601398601398</v>
      </c>
      <c r="AR24" s="24">
        <v>2195000</v>
      </c>
      <c r="AS24" s="24">
        <v>760000</v>
      </c>
      <c r="AT24" s="25">
        <f t="shared" si="13"/>
        <v>0.34624145785876992</v>
      </c>
      <c r="AU24" s="24">
        <v>1965800</v>
      </c>
      <c r="AV24" s="24">
        <v>655266.64</v>
      </c>
      <c r="AW24" s="25">
        <f t="shared" si="14"/>
        <v>0.33333331976803338</v>
      </c>
      <c r="AX24" s="24">
        <v>1800000</v>
      </c>
      <c r="AY24" s="24">
        <v>600000</v>
      </c>
      <c r="AZ24" s="25">
        <f t="shared" si="15"/>
        <v>0.33333333333333331</v>
      </c>
      <c r="BA24" s="24">
        <v>2400000</v>
      </c>
      <c r="BB24" s="24">
        <v>963000</v>
      </c>
      <c r="BC24" s="25">
        <f t="shared" si="16"/>
        <v>0.40125</v>
      </c>
      <c r="BD24" s="24">
        <v>5000000</v>
      </c>
      <c r="BE24" s="24">
        <v>2020000</v>
      </c>
      <c r="BF24" s="25">
        <f t="shared" si="17"/>
        <v>0.40400000000000003</v>
      </c>
      <c r="BG24" s="24">
        <v>1821500</v>
      </c>
      <c r="BH24" s="24">
        <v>296000</v>
      </c>
      <c r="BI24" s="25">
        <f t="shared" si="18"/>
        <v>0.16250343123799066</v>
      </c>
      <c r="BJ24" s="26">
        <v>1400000</v>
      </c>
      <c r="BK24" s="26">
        <v>466400</v>
      </c>
      <c r="BL24" s="25">
        <f t="shared" si="19"/>
        <v>0.33314285714285713</v>
      </c>
      <c r="BM24" s="26">
        <v>4784000</v>
      </c>
      <c r="BN24" s="26">
        <v>1542902.12</v>
      </c>
      <c r="BO24" s="25">
        <f t="shared" si="20"/>
        <v>0.32251298494983283</v>
      </c>
      <c r="BP24" s="26">
        <v>2500000</v>
      </c>
      <c r="BQ24" s="26">
        <v>955767</v>
      </c>
      <c r="BR24" s="25">
        <f t="shared" si="21"/>
        <v>0.3823068</v>
      </c>
      <c r="BS24" s="26">
        <v>1500000</v>
      </c>
      <c r="BT24" s="26">
        <v>375000</v>
      </c>
      <c r="BU24" s="25">
        <f t="shared" si="22"/>
        <v>0.25</v>
      </c>
      <c r="BV24" s="26">
        <v>5450000</v>
      </c>
      <c r="BW24" s="26">
        <v>637500</v>
      </c>
      <c r="BX24" s="25">
        <f t="shared" si="23"/>
        <v>0.11697247706422019</v>
      </c>
      <c r="BY24" s="26">
        <v>25093380</v>
      </c>
      <c r="BZ24" s="26">
        <v>9218000</v>
      </c>
      <c r="CA24" s="25">
        <f t="shared" si="24"/>
        <v>0.36734788219044229</v>
      </c>
      <c r="CB24" s="3">
        <f t="shared" si="28"/>
        <v>118442123.34</v>
      </c>
      <c r="CC24" s="3">
        <f>C24+F24+I24+L24+O24+R24+U24+X24+AA24+AD24+AG24+AJ24+AM24+AP24+AS24+AV24+AY24+BB24+BE24+BH24+BK24+BN24+BQ24+BT24+BW24+BZ24</f>
        <v>42189802.160000004</v>
      </c>
      <c r="CD24" s="19">
        <f t="shared" si="25"/>
        <v>0.3562060605658845</v>
      </c>
      <c r="CE24" s="31"/>
      <c r="CF24" s="27"/>
      <c r="CG24" s="27"/>
      <c r="CH24" s="23"/>
      <c r="CI24" s="23"/>
    </row>
    <row r="25" spans="1:87" s="33" customFormat="1" ht="31.5" x14ac:dyDescent="0.2">
      <c r="A25" s="14" t="s">
        <v>55</v>
      </c>
      <c r="B25" s="26">
        <v>800395</v>
      </c>
      <c r="C25" s="26">
        <v>4159</v>
      </c>
      <c r="D25" s="25">
        <f t="shared" si="26"/>
        <v>5.1961843839604194E-3</v>
      </c>
      <c r="E25" s="26">
        <v>20000</v>
      </c>
      <c r="F25" s="26">
        <v>1961</v>
      </c>
      <c r="G25" s="25">
        <f t="shared" si="0"/>
        <v>9.8049999999999998E-2</v>
      </c>
      <c r="H25" s="26">
        <v>12195866.9</v>
      </c>
      <c r="I25" s="26">
        <v>3735501.54</v>
      </c>
      <c r="J25" s="25">
        <f t="shared" si="1"/>
        <v>0.30629241616272473</v>
      </c>
      <c r="K25" s="26">
        <v>1714546</v>
      </c>
      <c r="L25" s="26">
        <v>360040</v>
      </c>
      <c r="M25" s="25">
        <f t="shared" si="2"/>
        <v>0.20999144963156427</v>
      </c>
      <c r="N25" s="26">
        <v>60000</v>
      </c>
      <c r="O25" s="26">
        <v>5437</v>
      </c>
      <c r="P25" s="25">
        <f t="shared" si="3"/>
        <v>9.0616666666666665E-2</v>
      </c>
      <c r="Q25" s="26">
        <v>530000</v>
      </c>
      <c r="R25" s="26">
        <v>83411</v>
      </c>
      <c r="S25" s="25">
        <f t="shared" si="4"/>
        <v>0.15737924528301886</v>
      </c>
      <c r="T25" s="24">
        <v>952790</v>
      </c>
      <c r="U25" s="24">
        <v>31769</v>
      </c>
      <c r="V25" s="25">
        <f t="shared" si="5"/>
        <v>3.3343129126040365E-2</v>
      </c>
      <c r="W25" s="24">
        <v>828342.66</v>
      </c>
      <c r="X25" s="24">
        <v>132092.82999999999</v>
      </c>
      <c r="Y25" s="25">
        <f t="shared" si="6"/>
        <v>0.15946640971020373</v>
      </c>
      <c r="Z25" s="26">
        <v>1975220.5</v>
      </c>
      <c r="AA25" s="26">
        <v>869716.05</v>
      </c>
      <c r="AB25" s="25">
        <f t="shared" si="7"/>
        <v>0.44031339792190294</v>
      </c>
      <c r="AC25" s="24">
        <v>1205000</v>
      </c>
      <c r="AD25" s="24">
        <v>67743</v>
      </c>
      <c r="AE25" s="25">
        <f t="shared" si="8"/>
        <v>5.6218257261410789E-2</v>
      </c>
      <c r="AF25" s="24">
        <v>348000</v>
      </c>
      <c r="AG25" s="24">
        <v>79860</v>
      </c>
      <c r="AH25" s="25">
        <f t="shared" si="9"/>
        <v>0.22948275862068965</v>
      </c>
      <c r="AI25" s="26">
        <v>222000</v>
      </c>
      <c r="AJ25" s="26">
        <v>29822</v>
      </c>
      <c r="AK25" s="25">
        <f t="shared" si="10"/>
        <v>0.13433333333333333</v>
      </c>
      <c r="AL25" s="24">
        <v>6128850</v>
      </c>
      <c r="AM25" s="24">
        <v>1895680.76</v>
      </c>
      <c r="AN25" s="25">
        <f t="shared" si="11"/>
        <v>0.30930447963321017</v>
      </c>
      <c r="AO25" s="24">
        <v>212049</v>
      </c>
      <c r="AP25" s="24">
        <v>42093</v>
      </c>
      <c r="AQ25" s="25">
        <f t="shared" si="12"/>
        <v>0.19850600568736471</v>
      </c>
      <c r="AR25" s="24">
        <v>64397</v>
      </c>
      <c r="AS25" s="24">
        <v>20234</v>
      </c>
      <c r="AT25" s="25">
        <f t="shared" si="13"/>
        <v>0.31420718356445176</v>
      </c>
      <c r="AU25" s="24">
        <v>300000</v>
      </c>
      <c r="AV25" s="24">
        <v>43348</v>
      </c>
      <c r="AW25" s="25">
        <f t="shared" si="14"/>
        <v>0.14449333333333333</v>
      </c>
      <c r="AX25" s="24">
        <v>220000</v>
      </c>
      <c r="AY25" s="24">
        <v>54107</v>
      </c>
      <c r="AZ25" s="25">
        <f t="shared" si="15"/>
        <v>0.2459409090909091</v>
      </c>
      <c r="BA25" s="24">
        <v>100000</v>
      </c>
      <c r="BB25" s="24">
        <v>1508</v>
      </c>
      <c r="BC25" s="25">
        <f t="shared" si="16"/>
        <v>1.508E-2</v>
      </c>
      <c r="BD25" s="24">
        <v>150000</v>
      </c>
      <c r="BE25" s="24">
        <v>34474</v>
      </c>
      <c r="BF25" s="25">
        <f t="shared" si="17"/>
        <v>0.22982666666666668</v>
      </c>
      <c r="BG25" s="24">
        <v>773951</v>
      </c>
      <c r="BH25" s="24">
        <v>248113.65</v>
      </c>
      <c r="BI25" s="25">
        <f t="shared" si="18"/>
        <v>0.3205805664699703</v>
      </c>
      <c r="BJ25" s="26">
        <v>17100</v>
      </c>
      <c r="BK25" s="26">
        <v>2345</v>
      </c>
      <c r="BL25" s="25">
        <f t="shared" si="19"/>
        <v>0.13713450292397661</v>
      </c>
      <c r="BM25" s="26">
        <v>41200</v>
      </c>
      <c r="BN25" s="26">
        <v>4960</v>
      </c>
      <c r="BO25" s="25">
        <f t="shared" si="20"/>
        <v>0.12038834951456311</v>
      </c>
      <c r="BP25" s="26">
        <v>150000</v>
      </c>
      <c r="BQ25" s="26">
        <v>1809</v>
      </c>
      <c r="BR25" s="25">
        <f t="shared" si="21"/>
        <v>1.206E-2</v>
      </c>
      <c r="BS25" s="26">
        <v>88000</v>
      </c>
      <c r="BT25" s="26">
        <v>8251</v>
      </c>
      <c r="BU25" s="25">
        <f t="shared" si="22"/>
        <v>9.3761363636363643E-2</v>
      </c>
      <c r="BV25" s="26">
        <v>17500000</v>
      </c>
      <c r="BW25" s="26">
        <v>5902642.3099999996</v>
      </c>
      <c r="BX25" s="25">
        <f t="shared" si="23"/>
        <v>0.33729384628571424</v>
      </c>
      <c r="BY25" s="26">
        <v>211600000</v>
      </c>
      <c r="BZ25" s="26">
        <v>58583487.799999997</v>
      </c>
      <c r="CA25" s="25">
        <f t="shared" si="24"/>
        <v>0.27685958317580339</v>
      </c>
      <c r="CB25" s="3">
        <f t="shared" si="28"/>
        <v>258197708.06</v>
      </c>
      <c r="CC25" s="3">
        <f>C25+F25+I25+L25+O25+R25+U25+X25+AA25+AD25+AG25+AJ25+AM25+AP25+AS25+AV25+AY25+BB25+BE25+BH25+BK25+BN25+BQ25+BT25+BW25+BZ25</f>
        <v>72244565.939999998</v>
      </c>
      <c r="CD25" s="19">
        <f t="shared" si="25"/>
        <v>0.27980328130260473</v>
      </c>
      <c r="CE25" s="32"/>
      <c r="CF25" s="27"/>
      <c r="CG25" s="27"/>
      <c r="CH25" s="23"/>
      <c r="CI25" s="23"/>
    </row>
    <row r="26" spans="1:87" ht="15.75" x14ac:dyDescent="0.2">
      <c r="A26" s="5" t="s">
        <v>42</v>
      </c>
      <c r="B26" s="34">
        <v>0</v>
      </c>
      <c r="C26" s="34">
        <v>0</v>
      </c>
      <c r="D26" s="25">
        <f t="shared" si="26"/>
        <v>0</v>
      </c>
      <c r="E26" s="24">
        <v>0</v>
      </c>
      <c r="F26" s="24">
        <v>0</v>
      </c>
      <c r="G26" s="25">
        <f t="shared" si="0"/>
        <v>0</v>
      </c>
      <c r="H26" s="24">
        <v>0</v>
      </c>
      <c r="I26" s="24">
        <v>0</v>
      </c>
      <c r="J26" s="25">
        <f t="shared" si="1"/>
        <v>0</v>
      </c>
      <c r="K26" s="26">
        <v>0</v>
      </c>
      <c r="L26" s="26">
        <v>0</v>
      </c>
      <c r="M26" s="25">
        <f t="shared" si="2"/>
        <v>0</v>
      </c>
      <c r="N26" s="24">
        <v>0</v>
      </c>
      <c r="O26" s="24">
        <v>0</v>
      </c>
      <c r="P26" s="25">
        <f t="shared" si="3"/>
        <v>0</v>
      </c>
      <c r="Q26" s="24">
        <v>0</v>
      </c>
      <c r="R26" s="24">
        <v>0</v>
      </c>
      <c r="S26" s="25">
        <f t="shared" si="4"/>
        <v>0</v>
      </c>
      <c r="T26" s="24">
        <v>0</v>
      </c>
      <c r="U26" s="24">
        <v>0</v>
      </c>
      <c r="V26" s="25">
        <f t="shared" si="5"/>
        <v>0</v>
      </c>
      <c r="W26" s="24">
        <v>83074</v>
      </c>
      <c r="X26" s="24">
        <v>0</v>
      </c>
      <c r="Y26" s="25">
        <f t="shared" si="6"/>
        <v>0</v>
      </c>
      <c r="Z26" s="24">
        <v>0</v>
      </c>
      <c r="AA26" s="24">
        <v>0</v>
      </c>
      <c r="AB26" s="25">
        <f t="shared" si="7"/>
        <v>0</v>
      </c>
      <c r="AC26" s="24">
        <v>0</v>
      </c>
      <c r="AD26" s="24">
        <v>0</v>
      </c>
      <c r="AE26" s="25">
        <f t="shared" si="8"/>
        <v>0</v>
      </c>
      <c r="AF26" s="24">
        <v>0</v>
      </c>
      <c r="AG26" s="24">
        <v>0</v>
      </c>
      <c r="AH26" s="25">
        <f t="shared" si="9"/>
        <v>0</v>
      </c>
      <c r="AI26" s="24">
        <v>0</v>
      </c>
      <c r="AJ26" s="24">
        <v>0</v>
      </c>
      <c r="AK26" s="25">
        <f t="shared" si="10"/>
        <v>0</v>
      </c>
      <c r="AL26" s="24">
        <v>0</v>
      </c>
      <c r="AM26" s="24">
        <v>0</v>
      </c>
      <c r="AN26" s="25">
        <f t="shared" si="11"/>
        <v>0</v>
      </c>
      <c r="AO26" s="24">
        <v>0</v>
      </c>
      <c r="AP26" s="24">
        <v>0</v>
      </c>
      <c r="AQ26" s="25">
        <f t="shared" si="12"/>
        <v>0</v>
      </c>
      <c r="AR26" s="34">
        <v>0</v>
      </c>
      <c r="AS26" s="34">
        <v>0</v>
      </c>
      <c r="AT26" s="25">
        <f t="shared" si="13"/>
        <v>0</v>
      </c>
      <c r="AU26" s="24">
        <v>0</v>
      </c>
      <c r="AV26" s="24">
        <v>0</v>
      </c>
      <c r="AW26" s="25">
        <f t="shared" si="14"/>
        <v>0</v>
      </c>
      <c r="AX26" s="24">
        <v>500000</v>
      </c>
      <c r="AY26" s="24">
        <v>0</v>
      </c>
      <c r="AZ26" s="25">
        <f t="shared" si="15"/>
        <v>0</v>
      </c>
      <c r="BA26" s="24">
        <v>0</v>
      </c>
      <c r="BB26" s="24">
        <v>0</v>
      </c>
      <c r="BC26" s="25">
        <f t="shared" si="16"/>
        <v>0</v>
      </c>
      <c r="BD26" s="24">
        <v>0</v>
      </c>
      <c r="BE26" s="24">
        <v>0</v>
      </c>
      <c r="BF26" s="25">
        <f t="shared" si="17"/>
        <v>0</v>
      </c>
      <c r="BG26" s="35">
        <v>0</v>
      </c>
      <c r="BH26" s="35">
        <v>0</v>
      </c>
      <c r="BI26" s="25">
        <f t="shared" si="18"/>
        <v>0</v>
      </c>
      <c r="BJ26" s="24">
        <v>0</v>
      </c>
      <c r="BK26" s="24">
        <v>0</v>
      </c>
      <c r="BL26" s="25">
        <f t="shared" si="19"/>
        <v>0</v>
      </c>
      <c r="BM26" s="35">
        <v>6000000</v>
      </c>
      <c r="BN26" s="35">
        <v>0</v>
      </c>
      <c r="BO26" s="25">
        <f t="shared" si="20"/>
        <v>0</v>
      </c>
      <c r="BP26" s="24">
        <v>0</v>
      </c>
      <c r="BQ26" s="24">
        <v>0</v>
      </c>
      <c r="BR26" s="25">
        <f t="shared" si="21"/>
        <v>0</v>
      </c>
      <c r="BS26" s="35">
        <v>0</v>
      </c>
      <c r="BT26" s="35">
        <v>0</v>
      </c>
      <c r="BU26" s="25">
        <f t="shared" si="22"/>
        <v>0</v>
      </c>
      <c r="BV26" s="24">
        <v>14466700</v>
      </c>
      <c r="BW26" s="24">
        <v>0</v>
      </c>
      <c r="BX26" s="25">
        <f t="shared" si="23"/>
        <v>0</v>
      </c>
      <c r="BY26" s="24">
        <v>0</v>
      </c>
      <c r="BZ26" s="24">
        <v>0</v>
      </c>
      <c r="CA26" s="25">
        <f t="shared" si="24"/>
        <v>0</v>
      </c>
      <c r="CB26" s="3">
        <f t="shared" si="28"/>
        <v>21049774</v>
      </c>
      <c r="CC26" s="3">
        <f>C26+F26+I26+L26+O26+R26+U26+X26+AA26+AD26+AG26+AJ26+AM26+AP26+AS26+AV26+AY26+BB26+BE26+BH26+BK26+BN26+BQ26+BT26+BW26+BZ26</f>
        <v>0</v>
      </c>
      <c r="CD26" s="19">
        <f t="shared" si="25"/>
        <v>0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1030199274.9200001</v>
      </c>
      <c r="C27" s="3">
        <f>SUM(C13:C26)</f>
        <v>197132662.79999998</v>
      </c>
      <c r="D27" s="16">
        <f t="shared" si="26"/>
        <v>0.19135391336332311</v>
      </c>
      <c r="E27" s="3">
        <f>SUM(E13:E26)</f>
        <v>240963946.55000001</v>
      </c>
      <c r="F27" s="3">
        <f>SUM(F13:F26)</f>
        <v>57119104.089999989</v>
      </c>
      <c r="G27" s="16">
        <f t="shared" si="0"/>
        <v>0.23704419232753468</v>
      </c>
      <c r="H27" s="3">
        <f>SUM(H13:H26)</f>
        <v>2317580918.3900003</v>
      </c>
      <c r="I27" s="3">
        <f>SUM(I13:I26)</f>
        <v>631039967.6099999</v>
      </c>
      <c r="J27" s="16">
        <f t="shared" si="1"/>
        <v>0.27228389852656232</v>
      </c>
      <c r="K27" s="3">
        <f>SUM(K13:K26)</f>
        <v>1557642594.71</v>
      </c>
      <c r="L27" s="3">
        <f>SUM(L13:L26)</f>
        <v>414728437.57999992</v>
      </c>
      <c r="M27" s="16">
        <f t="shared" si="2"/>
        <v>0.26625391408047205</v>
      </c>
      <c r="N27" s="3">
        <f>SUM(N13:N26)</f>
        <v>498619607.29000002</v>
      </c>
      <c r="O27" s="3">
        <f>SUM(O13:O26)</f>
        <v>137991284.85999998</v>
      </c>
      <c r="P27" s="16">
        <f t="shared" si="3"/>
        <v>0.27674660771962678</v>
      </c>
      <c r="Q27" s="3">
        <f>SUM(Q13:Q26)</f>
        <v>505124408.85999995</v>
      </c>
      <c r="R27" s="3">
        <f>SUM(R13:R26)</f>
        <v>118173018.69</v>
      </c>
      <c r="S27" s="16">
        <f t="shared" si="4"/>
        <v>0.23394834345206386</v>
      </c>
      <c r="T27" s="3">
        <f>SUM(T13:T26)</f>
        <v>1474735680.0199997</v>
      </c>
      <c r="U27" s="3">
        <f>SUM(U13:U26)</f>
        <v>435042448.11000007</v>
      </c>
      <c r="V27" s="16">
        <f t="shared" si="5"/>
        <v>0.29499689605672264</v>
      </c>
      <c r="W27" s="3">
        <f>SUM(W13:W26)</f>
        <v>313044207.14000005</v>
      </c>
      <c r="X27" s="3">
        <f>SUM(X13:X26)</f>
        <v>74423068.280000001</v>
      </c>
      <c r="Y27" s="16">
        <f t="shared" si="6"/>
        <v>0.23773980346078219</v>
      </c>
      <c r="Z27" s="3">
        <f>SUM(Z13:Z26)</f>
        <v>1123360989.6499999</v>
      </c>
      <c r="AA27" s="3">
        <f>SUM(AA13:AA26)</f>
        <v>336779954.58000004</v>
      </c>
      <c r="AB27" s="16">
        <f t="shared" si="7"/>
        <v>0.29979673291390413</v>
      </c>
      <c r="AC27" s="3">
        <f>SUM(AC13:AC26)</f>
        <v>1241928627.46</v>
      </c>
      <c r="AD27" s="3">
        <f>SUM(AD13:AD26)</f>
        <v>338525975.19999999</v>
      </c>
      <c r="AE27" s="16">
        <f t="shared" si="8"/>
        <v>0.27258086150438077</v>
      </c>
      <c r="AF27" s="3">
        <f>SUM(AF13:AF26)</f>
        <v>380915535.37</v>
      </c>
      <c r="AG27" s="3">
        <f>SUM(AG13:AG26)</f>
        <v>111029008.22</v>
      </c>
      <c r="AH27" s="16">
        <f t="shared" si="9"/>
        <v>0.29147933835818129</v>
      </c>
      <c r="AI27" s="3">
        <f>SUM(AI13:AI26)</f>
        <v>1579179292.74</v>
      </c>
      <c r="AJ27" s="3">
        <f>SUM(AJ13:AJ26)</f>
        <v>446906277.24000007</v>
      </c>
      <c r="AK27" s="16">
        <f t="shared" si="10"/>
        <v>0.28299907381927647</v>
      </c>
      <c r="AL27" s="3">
        <f>SUM(AL13:AL26)</f>
        <v>1732774249.21</v>
      </c>
      <c r="AM27" s="3">
        <f>SUM(AM13:AM26)</f>
        <v>514771767.05000001</v>
      </c>
      <c r="AN27" s="16">
        <f t="shared" si="11"/>
        <v>0.29707953432750561</v>
      </c>
      <c r="AO27" s="3">
        <f>SUM(AO13:AO26)</f>
        <v>485924615.55000007</v>
      </c>
      <c r="AP27" s="3">
        <f>SUM(AP13:AP26)</f>
        <v>117383853.04000001</v>
      </c>
      <c r="AQ27" s="16">
        <f t="shared" si="12"/>
        <v>0.24156803192021373</v>
      </c>
      <c r="AR27" s="3">
        <f>SUM(AR13:AR26)</f>
        <v>483482689.23000008</v>
      </c>
      <c r="AS27" s="3">
        <f>SUM(AS13:AS26)</f>
        <v>115611269.72999999</v>
      </c>
      <c r="AT27" s="16">
        <f t="shared" si="13"/>
        <v>0.23912183891035227</v>
      </c>
      <c r="AU27" s="3">
        <f>SUM(AU13:AU26)</f>
        <v>404000954.55000001</v>
      </c>
      <c r="AV27" s="3">
        <f>SUM(AV13:AV26)</f>
        <v>110063459.85999998</v>
      </c>
      <c r="AW27" s="16">
        <f t="shared" si="14"/>
        <v>0.27243366289219573</v>
      </c>
      <c r="AX27" s="3">
        <f>SUM(AX13:AX26)</f>
        <v>659369038.37</v>
      </c>
      <c r="AY27" s="3">
        <f>SUM(AY13:AY26)</f>
        <v>125260305.47</v>
      </c>
      <c r="AZ27" s="16">
        <f t="shared" si="15"/>
        <v>0.18996995336579803</v>
      </c>
      <c r="BA27" s="3">
        <f>SUM(BA13:BA26)</f>
        <v>293711743.70999998</v>
      </c>
      <c r="BB27" s="3">
        <f>SUM(BB13:BB26)</f>
        <v>95108022.530000001</v>
      </c>
      <c r="BC27" s="16">
        <f t="shared" si="16"/>
        <v>0.32381416326310097</v>
      </c>
      <c r="BD27" s="3">
        <f>SUM(BD13:BD26)</f>
        <v>790559602.23000002</v>
      </c>
      <c r="BE27" s="3">
        <f>SUM(BE13:BE26)</f>
        <v>233336891.34999999</v>
      </c>
      <c r="BF27" s="16">
        <f t="shared" si="17"/>
        <v>0.29515407907488111</v>
      </c>
      <c r="BG27" s="3">
        <f>SUM(BG13:BG26)</f>
        <v>599600688.38999999</v>
      </c>
      <c r="BH27" s="3">
        <f>SUM(BH13:BH26)</f>
        <v>146836360.00000003</v>
      </c>
      <c r="BI27" s="16">
        <f t="shared" si="18"/>
        <v>0.24489024586391542</v>
      </c>
      <c r="BJ27" s="3">
        <f>SUM(BJ13:BJ26)</f>
        <v>356946870.10000002</v>
      </c>
      <c r="BK27" s="3">
        <f>SUM(BK13:BK26)</f>
        <v>89415420.569999993</v>
      </c>
      <c r="BL27" s="16">
        <f t="shared" si="19"/>
        <v>0.25050064326085819</v>
      </c>
      <c r="BM27" s="3">
        <f>SUM(BM13:BM26)</f>
        <v>670834317.51000011</v>
      </c>
      <c r="BN27" s="3">
        <f>SUM(BN13:BN26)</f>
        <v>168376054.84</v>
      </c>
      <c r="BO27" s="16">
        <f t="shared" si="20"/>
        <v>0.25099499301851091</v>
      </c>
      <c r="BP27" s="3">
        <f>SUM(BP13:BP26)</f>
        <v>450864935.97000003</v>
      </c>
      <c r="BQ27" s="3">
        <f>SUM(BQ13:BQ26)</f>
        <v>114671341.16999999</v>
      </c>
      <c r="BR27" s="16">
        <f t="shared" si="21"/>
        <v>0.25433634780955794</v>
      </c>
      <c r="BS27" s="3">
        <f>SUM(BS13:BS26)</f>
        <v>438662508.96999997</v>
      </c>
      <c r="BT27" s="3">
        <f>SUM(BT13:BT26)</f>
        <v>120407857.65000001</v>
      </c>
      <c r="BU27" s="16">
        <f t="shared" si="22"/>
        <v>0.27448859929407526</v>
      </c>
      <c r="BV27" s="3">
        <f>SUM(BV13:BV26)</f>
        <v>3792955473.9499998</v>
      </c>
      <c r="BW27" s="3">
        <f>SUM(BW13:BW26)</f>
        <v>1140942019.5699999</v>
      </c>
      <c r="BX27" s="16">
        <f t="shared" si="23"/>
        <v>0.30080554000857229</v>
      </c>
      <c r="BY27" s="3">
        <f>SUM(BY13:BY26)</f>
        <v>10637863789.190001</v>
      </c>
      <c r="BZ27" s="3">
        <f>SUM(BZ13:BZ26)</f>
        <v>3025740487.0500002</v>
      </c>
      <c r="CA27" s="16">
        <f t="shared" si="24"/>
        <v>0.2844312116615651</v>
      </c>
      <c r="CB27" s="3">
        <f>SUM(CB13:CB26)</f>
        <v>34060846560.030006</v>
      </c>
      <c r="CC27" s="3">
        <f>SUM(CC13:CC26)</f>
        <v>9416816317.1400013</v>
      </c>
      <c r="CD27" s="19">
        <f t="shared" si="25"/>
        <v>0.27647041304576742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-14305440.390000105</v>
      </c>
      <c r="C28" s="3">
        <f>C12-C27</f>
        <v>45532576.780000031</v>
      </c>
      <c r="D28" s="16"/>
      <c r="E28" s="3">
        <f>E12-E27</f>
        <v>15905139.310000002</v>
      </c>
      <c r="F28" s="3">
        <f>F12-F27</f>
        <v>35896999.780000016</v>
      </c>
      <c r="G28" s="16"/>
      <c r="H28" s="3">
        <f>H12-H27</f>
        <v>32482088.509999752</v>
      </c>
      <c r="I28" s="3">
        <f>I12-I27</f>
        <v>270713329.61000013</v>
      </c>
      <c r="J28" s="16"/>
      <c r="K28" s="3">
        <f>K12-K27</f>
        <v>-74673307.650000095</v>
      </c>
      <c r="L28" s="3">
        <f>L12-L27</f>
        <v>87901871.790000081</v>
      </c>
      <c r="M28" s="16"/>
      <c r="N28" s="3">
        <f>N12-N27</f>
        <v>34984692.75999999</v>
      </c>
      <c r="O28" s="3">
        <f>O12-O27</f>
        <v>61860810.030000001</v>
      </c>
      <c r="P28" s="16"/>
      <c r="Q28" s="3">
        <f>Q12-Q27</f>
        <v>-1679276.3199999332</v>
      </c>
      <c r="R28" s="3">
        <f>R12-R27</f>
        <v>21616376.74000001</v>
      </c>
      <c r="S28" s="16"/>
      <c r="T28" s="3">
        <f>T12-T27</f>
        <v>8110082.4100003242</v>
      </c>
      <c r="U28" s="3">
        <f>U12-U27</f>
        <v>118692684.72999996</v>
      </c>
      <c r="V28" s="16"/>
      <c r="W28" s="3">
        <f>W12-W27</f>
        <v>28116647.519999981</v>
      </c>
      <c r="X28" s="3">
        <f>X12-X27</f>
        <v>48100166.539999992</v>
      </c>
      <c r="Y28" s="16"/>
      <c r="Z28" s="3">
        <f>Z12-Z27</f>
        <v>70772686.140000105</v>
      </c>
      <c r="AA28" s="3">
        <f>AA12-AA27</f>
        <v>108117958.76999998</v>
      </c>
      <c r="AB28" s="16"/>
      <c r="AC28" s="3">
        <f>AC12-AC27</f>
        <v>74176268.809999943</v>
      </c>
      <c r="AD28" s="3">
        <f>AD12-AD27</f>
        <v>150065867.85000002</v>
      </c>
      <c r="AE28" s="16"/>
      <c r="AF28" s="3">
        <f>AF12-AF27</f>
        <v>1015000</v>
      </c>
      <c r="AG28" s="3">
        <f>AG12-AG27</f>
        <v>13062445.599999994</v>
      </c>
      <c r="AH28" s="16"/>
      <c r="AI28" s="3">
        <f>AI12-AI27</f>
        <v>124336651.07999992</v>
      </c>
      <c r="AJ28" s="3">
        <f>AJ12-AJ27</f>
        <v>201783005.76999992</v>
      </c>
      <c r="AK28" s="19"/>
      <c r="AL28" s="3">
        <f>AL12-AL27</f>
        <v>118758382</v>
      </c>
      <c r="AM28" s="3">
        <f>AM12-AM27</f>
        <v>240086611.04000002</v>
      </c>
      <c r="AN28" s="16"/>
      <c r="AO28" s="3">
        <f>AO12-AO27</f>
        <v>125309950.58999991</v>
      </c>
      <c r="AP28" s="3">
        <f>AP12-AP27</f>
        <v>160807579.48999995</v>
      </c>
      <c r="AQ28" s="16"/>
      <c r="AR28" s="3">
        <f>AR12-AR27</f>
        <v>10246910.99999994</v>
      </c>
      <c r="AS28" s="3">
        <f>AS12-AS27</f>
        <v>70374549.76000002</v>
      </c>
      <c r="AT28" s="16"/>
      <c r="AU28" s="3">
        <f>AU12-AU27</f>
        <v>10347411.909999967</v>
      </c>
      <c r="AV28" s="3">
        <f>AV12-AV27</f>
        <v>37061080.780000001</v>
      </c>
      <c r="AW28" s="16"/>
      <c r="AX28" s="3">
        <f>AX12-AX27</f>
        <v>67341827.480000019</v>
      </c>
      <c r="AY28" s="3">
        <f>AY12-AY27</f>
        <v>111149718.87</v>
      </c>
      <c r="AZ28" s="16"/>
      <c r="BA28" s="3">
        <f>BA12-BA27</f>
        <v>10729611.939999998</v>
      </c>
      <c r="BB28" s="3">
        <f>BB12-BB27</f>
        <v>17609910.079999998</v>
      </c>
      <c r="BC28" s="16"/>
      <c r="BD28" s="3">
        <f>BD12-BD27</f>
        <v>50721294.939999938</v>
      </c>
      <c r="BE28" s="3">
        <f>BE12-BE27</f>
        <v>83003296.580000013</v>
      </c>
      <c r="BF28" s="16"/>
      <c r="BG28" s="3">
        <f>BG12-BG27</f>
        <v>40939521.5</v>
      </c>
      <c r="BH28" s="3">
        <f>BH12-BH27</f>
        <v>32351298.729999959</v>
      </c>
      <c r="BI28" s="16"/>
      <c r="BJ28" s="3">
        <f>BJ12-BJ27</f>
        <v>14134228.299999952</v>
      </c>
      <c r="BK28" s="3">
        <f>BK12-BK27</f>
        <v>29276338.980000004</v>
      </c>
      <c r="BL28" s="16"/>
      <c r="BM28" s="3">
        <f>BM12-BM27</f>
        <v>-9835623.6600000858</v>
      </c>
      <c r="BN28" s="3">
        <f>BN12-BN27</f>
        <v>86870913.689999998</v>
      </c>
      <c r="BO28" s="16"/>
      <c r="BP28" s="3">
        <f>BP12-BP27</f>
        <v>12349712.049999952</v>
      </c>
      <c r="BQ28" s="3">
        <f>BQ12-BQ27</f>
        <v>49007378.520000011</v>
      </c>
      <c r="BR28" s="16"/>
      <c r="BS28" s="3">
        <f>BS12-BS27</f>
        <v>-4275585.4399999976</v>
      </c>
      <c r="BT28" s="3">
        <f>BT12-BT27</f>
        <v>23047793.819999993</v>
      </c>
      <c r="BU28" s="16"/>
      <c r="BV28" s="3">
        <f>BV12-BV27</f>
        <v>-114025796.43999958</v>
      </c>
      <c r="BW28" s="3">
        <f>BW12-BW27</f>
        <v>261233684.58000016</v>
      </c>
      <c r="BX28" s="16"/>
      <c r="BY28" s="3">
        <f>BY12-BY27</f>
        <v>0</v>
      </c>
      <c r="BZ28" s="3">
        <f>BZ12-BZ27</f>
        <v>738879365.8499999</v>
      </c>
      <c r="CA28" s="16"/>
      <c r="CB28" s="3">
        <f t="shared" ref="CB28:CC28" si="29">BY28+BV28+BS28+BP28+BM28+BJ28+BG28+BD28+BA28+AX28+AU28+AR28+AO28+AL28+AI28+AF28+AC28+Z28+W28+T28+Q28+N28+K28+H28+E28+B28</f>
        <v>631983078.3499999</v>
      </c>
      <c r="CC28" s="3">
        <f t="shared" si="29"/>
        <v>3104103614.7600002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75" hidden="1" x14ac:dyDescent="0.25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5" hidden="1" thickBot="1" x14ac:dyDescent="0.3">
      <c r="A31" s="7" t="s">
        <v>47</v>
      </c>
      <c r="B31" s="36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7"/>
      <c r="AG31" s="37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2.25" hidden="1" thickBot="1" x14ac:dyDescent="0.3">
      <c r="A32" s="7" t="s">
        <v>48</v>
      </c>
      <c r="B32" s="36">
        <f>(B31+B30)/B27*100</f>
        <v>0</v>
      </c>
      <c r="C32" s="24">
        <f>(C31+C30)/C27*100</f>
        <v>0</v>
      </c>
      <c r="D32" s="12"/>
      <c r="E32" s="24">
        <f>(E31+E30)/E27*100</f>
        <v>0</v>
      </c>
      <c r="F32" s="24">
        <f>(F31+F30)/F27*100</f>
        <v>0</v>
      </c>
      <c r="G32" s="12"/>
      <c r="H32" s="24">
        <f>(H31+H30)/H27*100</f>
        <v>0</v>
      </c>
      <c r="I32" s="24">
        <f>(I31+I30)/I27*100</f>
        <v>0</v>
      </c>
      <c r="J32" s="12"/>
      <c r="K32" s="24">
        <f>(K31+K30)/K27*100</f>
        <v>0</v>
      </c>
      <c r="L32" s="24">
        <f>(L31+L30)/L27*100</f>
        <v>0</v>
      </c>
      <c r="M32" s="12"/>
      <c r="N32" s="24">
        <f>(N31+N30)/N27*100</f>
        <v>0</v>
      </c>
      <c r="O32" s="24">
        <f>(O31+O30)/O27*100</f>
        <v>0</v>
      </c>
      <c r="P32" s="12"/>
      <c r="Q32" s="24">
        <f>(Q31+Q30)/Q27*100</f>
        <v>0</v>
      </c>
      <c r="R32" s="24">
        <f>(R31+R30)/R27*100</f>
        <v>0</v>
      </c>
      <c r="S32" s="12"/>
      <c r="T32" s="24">
        <f>(T31+T30)/T27*100</f>
        <v>0</v>
      </c>
      <c r="U32" s="24">
        <f>(U31+U30)/U27*100</f>
        <v>0</v>
      </c>
      <c r="V32" s="12"/>
      <c r="W32" s="24">
        <f>(W31+W30)/W27*100</f>
        <v>0</v>
      </c>
      <c r="X32" s="24">
        <f>(X31+X30)/X27*100</f>
        <v>0</v>
      </c>
      <c r="Y32" s="12"/>
      <c r="Z32" s="24">
        <f>(Z31+Z30)/Z27*100</f>
        <v>0</v>
      </c>
      <c r="AA32" s="24">
        <f>(AA31+AA30)/AA27*100</f>
        <v>0</v>
      </c>
      <c r="AB32" s="12"/>
      <c r="AC32" s="24">
        <f>(AC31+AC30)/AC27*100</f>
        <v>0</v>
      </c>
      <c r="AD32" s="24">
        <f>(AD31+AD30)/AD27*100</f>
        <v>0</v>
      </c>
      <c r="AE32" s="12"/>
      <c r="AF32" s="24">
        <f>(AF31+AF30)/AF27*100</f>
        <v>0</v>
      </c>
      <c r="AG32" s="24">
        <f>(AG31+AG30)/AG27*100</f>
        <v>0</v>
      </c>
      <c r="AH32" s="12"/>
      <c r="AI32" s="24">
        <f>(AI31+AI30)/AI27*100</f>
        <v>0</v>
      </c>
      <c r="AJ32" s="24">
        <f>(AJ31+AJ30)/AJ27*100</f>
        <v>0</v>
      </c>
      <c r="AK32" s="11"/>
      <c r="AL32" s="24">
        <f>(AL31+AL30)/AL27*100</f>
        <v>0</v>
      </c>
      <c r="AM32" s="24">
        <f>(AM31+AM30)/AM27*100</f>
        <v>0</v>
      </c>
      <c r="AN32" s="12"/>
      <c r="AO32" s="24">
        <f>(AO31+AO30)/AO27*100</f>
        <v>0</v>
      </c>
      <c r="AP32" s="24">
        <f>(AP31+AP30)/AP27*100</f>
        <v>0</v>
      </c>
      <c r="AQ32" s="12"/>
      <c r="AR32" s="24">
        <f>(AR31+AR30)/AR27*100</f>
        <v>0</v>
      </c>
      <c r="AS32" s="24">
        <f>(AS31+AS30)/AS27*100</f>
        <v>0</v>
      </c>
      <c r="AT32" s="12"/>
      <c r="AU32" s="24">
        <f>(AU31+AU30)/AU27*100</f>
        <v>0</v>
      </c>
      <c r="AV32" s="24">
        <f>(AV31+AV30)/AV27*100</f>
        <v>0</v>
      </c>
      <c r="AW32" s="12"/>
      <c r="AX32" s="24">
        <f>(AX31+AX30)/AX27*100</f>
        <v>0</v>
      </c>
      <c r="AY32" s="24">
        <f>(AY31+AY30)/AY27*100</f>
        <v>0</v>
      </c>
      <c r="AZ32" s="12"/>
      <c r="BA32" s="24">
        <f>(BA31+BA30)/BA27*100</f>
        <v>0</v>
      </c>
      <c r="BB32" s="24">
        <f>(BB31+BB30)/BB27*100</f>
        <v>0</v>
      </c>
      <c r="BC32" s="12"/>
      <c r="BD32" s="24">
        <f>(BD31+BD30)/BD27*100</f>
        <v>0</v>
      </c>
      <c r="BE32" s="24">
        <f>(BE31+BE30)/BE27*100</f>
        <v>0</v>
      </c>
      <c r="BF32" s="12" t="e">
        <f>SUM(BE32/BD32)</f>
        <v>#DIV/0!</v>
      </c>
      <c r="BG32" s="24">
        <f>(BG31+BG30)/BG27*100</f>
        <v>0</v>
      </c>
      <c r="BH32" s="24">
        <f>(BH31+BH30)/BH27*100</f>
        <v>0</v>
      </c>
      <c r="BI32" s="12"/>
      <c r="BJ32" s="24">
        <f>(BJ31+BJ30)/BJ27*100</f>
        <v>0</v>
      </c>
      <c r="BK32" s="24">
        <f>(BK31+BK30)/BK27*100</f>
        <v>0</v>
      </c>
      <c r="BL32" s="12"/>
      <c r="BM32" s="24">
        <f>(BM31+BM30)/BM27*100</f>
        <v>0</v>
      </c>
      <c r="BN32" s="24">
        <f>(BN31+BN30)/BN27*100</f>
        <v>0</v>
      </c>
      <c r="BO32" s="12"/>
      <c r="BP32" s="24">
        <f>(BP31+BP30)/BP27*100</f>
        <v>0</v>
      </c>
      <c r="BQ32" s="24">
        <f>(BQ31+BQ30)/BQ27*100</f>
        <v>0</v>
      </c>
      <c r="BR32" s="12"/>
      <c r="BS32" s="37">
        <f>(BS31+BS30)/BS27*100</f>
        <v>0</v>
      </c>
      <c r="BT32" s="37">
        <f>(BT31+BT30)/BT27*100</f>
        <v>0</v>
      </c>
      <c r="BU32" s="12"/>
      <c r="BV32" s="24">
        <f>(BV31+BV30)/BV27*100</f>
        <v>0</v>
      </c>
      <c r="BW32" s="24">
        <f>(BW31+BW30)/BW27*100</f>
        <v>0</v>
      </c>
      <c r="BX32" s="12"/>
      <c r="BY32" s="24">
        <f>(BY31+BY30)/BY27*100</f>
        <v>0</v>
      </c>
      <c r="BZ32" s="24">
        <f>(BZ31+BZ30)/BZ27*100</f>
        <v>0</v>
      </c>
      <c r="CA32" s="12"/>
      <c r="CB32" s="3">
        <f>(CB31+CB30)/CB27*100</f>
        <v>0</v>
      </c>
      <c r="CC32" s="3">
        <f>(CC31+CC30)/CC27*100</f>
        <v>0</v>
      </c>
      <c r="CD32" s="19"/>
      <c r="CF32" s="27"/>
      <c r="CG32" s="27"/>
      <c r="CH32" s="23"/>
      <c r="CI32" s="23"/>
    </row>
    <row r="33" spans="1:87" ht="15.75" hidden="1" x14ac:dyDescent="0.25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">
      <c r="R34" s="33"/>
      <c r="S34" s="38"/>
      <c r="T34" s="33"/>
      <c r="AY34" s="33"/>
      <c r="AZ34" s="15"/>
      <c r="BE34" s="33"/>
      <c r="BF34" s="15"/>
      <c r="BG34" s="33"/>
      <c r="CF34" s="23"/>
      <c r="CG34" s="23"/>
      <c r="CH34" s="23"/>
      <c r="CI34" s="23"/>
    </row>
    <row r="35" spans="1:87" x14ac:dyDescent="0.2">
      <c r="B35" s="40"/>
      <c r="C35" s="40"/>
      <c r="E35" s="40"/>
      <c r="F35" s="40"/>
      <c r="H35" s="40"/>
      <c r="I35" s="40"/>
      <c r="K35" s="40"/>
      <c r="L35" s="40"/>
      <c r="N35" s="40"/>
      <c r="O35" s="40"/>
      <c r="Q35" s="40"/>
      <c r="R35" s="40"/>
      <c r="T35" s="40"/>
      <c r="U35" s="40"/>
      <c r="W35" s="40"/>
      <c r="X35" s="40"/>
      <c r="Z35" s="40"/>
      <c r="AA35" s="40"/>
      <c r="AC35" s="40"/>
      <c r="AD35" s="40"/>
      <c r="AF35" s="40"/>
      <c r="AG35" s="40"/>
      <c r="AI35" s="40"/>
      <c r="AJ35" s="40"/>
      <c r="AL35" s="40"/>
      <c r="AM35" s="40"/>
      <c r="AO35" s="40"/>
      <c r="AP35" s="40"/>
      <c r="AR35" s="40"/>
      <c r="AS35" s="40"/>
      <c r="AU35" s="40"/>
      <c r="AV35" s="40"/>
      <c r="AX35" s="40"/>
      <c r="AY35" s="40"/>
      <c r="AZ35" s="33"/>
      <c r="BA35" s="40"/>
      <c r="BB35" s="40"/>
      <c r="BD35" s="40"/>
      <c r="BE35" s="41"/>
      <c r="BF35" s="15"/>
      <c r="BG35" s="41"/>
      <c r="BH35" s="40"/>
      <c r="BJ35" s="40"/>
      <c r="BK35" s="40"/>
      <c r="BM35" s="40"/>
      <c r="BN35" s="40"/>
      <c r="BP35" s="40"/>
      <c r="BQ35" s="40"/>
      <c r="BS35" s="40"/>
      <c r="BT35" s="40"/>
      <c r="BV35" s="40"/>
      <c r="BW35" s="40"/>
      <c r="BY35" s="40"/>
      <c r="BZ35" s="40"/>
      <c r="CB35" s="40"/>
      <c r="CC35" s="40"/>
      <c r="CF35" s="23"/>
      <c r="CG35" s="23"/>
      <c r="CH35" s="23"/>
      <c r="CI35" s="23"/>
    </row>
    <row r="36" spans="1:87" x14ac:dyDescent="0.2">
      <c r="BE36" s="33"/>
      <c r="BF36" s="15"/>
      <c r="BG36" s="33"/>
      <c r="CF36" s="23"/>
      <c r="CG36" s="23"/>
      <c r="CH36" s="23"/>
      <c r="CI36" s="23"/>
    </row>
    <row r="37" spans="1:87" x14ac:dyDescent="0.2">
      <c r="BD37" s="40"/>
      <c r="BE37" s="41"/>
      <c r="BF37" s="15"/>
      <c r="BG37" s="33"/>
    </row>
    <row r="38" spans="1:87" x14ac:dyDescent="0.2">
      <c r="BE38" s="33"/>
      <c r="BF38" s="33"/>
      <c r="BG38" s="33"/>
    </row>
    <row r="39" spans="1:87" x14ac:dyDescent="0.2">
      <c r="BE39" s="33"/>
      <c r="BF39" s="33"/>
      <c r="BG39" s="33"/>
    </row>
  </sheetData>
  <mergeCells count="110"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P6" activePane="bottomRight" state="frozen"/>
      <selection pane="topRight" activeCell="B1" sqref="B1"/>
      <selection pane="bottomLeft" activeCell="A5" sqref="A5"/>
      <selection pane="bottomRight" activeCell="BT12" sqref="BT12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8.71093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39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 x14ac:dyDescent="0.3">
      <c r="A2" s="20"/>
      <c r="B2" s="52" t="s">
        <v>74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 t="s">
        <v>0</v>
      </c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</row>
    <row r="3" spans="1:87" ht="15.75" x14ac:dyDescent="0.25">
      <c r="A3" s="53"/>
      <c r="B3" s="48" t="s">
        <v>1</v>
      </c>
      <c r="C3" s="49"/>
      <c r="D3" s="49"/>
      <c r="E3" s="48" t="s">
        <v>2</v>
      </c>
      <c r="F3" s="49"/>
      <c r="G3" s="49"/>
      <c r="H3" s="48" t="s">
        <v>3</v>
      </c>
      <c r="I3" s="49"/>
      <c r="J3" s="49"/>
      <c r="K3" s="48" t="s">
        <v>4</v>
      </c>
      <c r="L3" s="49"/>
      <c r="M3" s="49"/>
      <c r="N3" s="48" t="s">
        <v>5</v>
      </c>
      <c r="O3" s="49"/>
      <c r="P3" s="49"/>
      <c r="Q3" s="48" t="s">
        <v>6</v>
      </c>
      <c r="R3" s="49"/>
      <c r="S3" s="49"/>
      <c r="T3" s="48" t="s">
        <v>7</v>
      </c>
      <c r="U3" s="49"/>
      <c r="V3" s="49"/>
      <c r="W3" s="48" t="s">
        <v>8</v>
      </c>
      <c r="X3" s="49"/>
      <c r="Y3" s="49"/>
      <c r="Z3" s="48" t="s">
        <v>49</v>
      </c>
      <c r="AA3" s="49"/>
      <c r="AB3" s="49"/>
      <c r="AC3" s="48" t="s">
        <v>9</v>
      </c>
      <c r="AD3" s="49"/>
      <c r="AE3" s="49"/>
      <c r="AF3" s="48" t="s">
        <v>10</v>
      </c>
      <c r="AG3" s="49"/>
      <c r="AH3" s="49"/>
      <c r="AI3" s="48" t="s">
        <v>51</v>
      </c>
      <c r="AJ3" s="49"/>
      <c r="AK3" s="49"/>
      <c r="AL3" s="48" t="s">
        <v>11</v>
      </c>
      <c r="AM3" s="49"/>
      <c r="AN3" s="49"/>
      <c r="AO3" s="48" t="s">
        <v>12</v>
      </c>
      <c r="AP3" s="49"/>
      <c r="AQ3" s="49"/>
      <c r="AR3" s="48" t="s">
        <v>13</v>
      </c>
      <c r="AS3" s="49"/>
      <c r="AT3" s="49"/>
      <c r="AU3" s="48" t="s">
        <v>14</v>
      </c>
      <c r="AV3" s="49"/>
      <c r="AW3" s="49"/>
      <c r="AX3" s="48" t="s">
        <v>15</v>
      </c>
      <c r="AY3" s="49"/>
      <c r="AZ3" s="49"/>
      <c r="BA3" s="48" t="s">
        <v>16</v>
      </c>
      <c r="BB3" s="49"/>
      <c r="BC3" s="49"/>
      <c r="BD3" s="48" t="s">
        <v>17</v>
      </c>
      <c r="BE3" s="49"/>
      <c r="BF3" s="49"/>
      <c r="BG3" s="48" t="s">
        <v>18</v>
      </c>
      <c r="BH3" s="49"/>
      <c r="BI3" s="49"/>
      <c r="BJ3" s="48" t="s">
        <v>19</v>
      </c>
      <c r="BK3" s="49"/>
      <c r="BL3" s="49"/>
      <c r="BM3" s="48" t="s">
        <v>20</v>
      </c>
      <c r="BN3" s="49"/>
      <c r="BO3" s="49"/>
      <c r="BP3" s="48" t="s">
        <v>21</v>
      </c>
      <c r="BQ3" s="49"/>
      <c r="BR3" s="49"/>
      <c r="BS3" s="48" t="s">
        <v>22</v>
      </c>
      <c r="BT3" s="49"/>
      <c r="BU3" s="49"/>
      <c r="BV3" s="48" t="s">
        <v>23</v>
      </c>
      <c r="BW3" s="49"/>
      <c r="BX3" s="49"/>
      <c r="BY3" s="48" t="s">
        <v>24</v>
      </c>
      <c r="BZ3" s="49"/>
      <c r="CA3" s="49"/>
      <c r="CB3" s="48" t="s">
        <v>25</v>
      </c>
      <c r="CC3" s="49"/>
      <c r="CD3" s="49"/>
    </row>
    <row r="4" spans="1:87" ht="13.15" customHeight="1" x14ac:dyDescent="0.2">
      <c r="A4" s="49"/>
      <c r="B4" s="48" t="s">
        <v>26</v>
      </c>
      <c r="C4" s="48" t="s">
        <v>59</v>
      </c>
      <c r="D4" s="50" t="s">
        <v>27</v>
      </c>
      <c r="E4" s="48" t="s">
        <v>26</v>
      </c>
      <c r="F4" s="48" t="s">
        <v>59</v>
      </c>
      <c r="G4" s="50" t="s">
        <v>27</v>
      </c>
      <c r="H4" s="48" t="s">
        <v>26</v>
      </c>
      <c r="I4" s="48" t="s">
        <v>59</v>
      </c>
      <c r="J4" s="50" t="s">
        <v>27</v>
      </c>
      <c r="K4" s="48" t="s">
        <v>26</v>
      </c>
      <c r="L4" s="48" t="s">
        <v>59</v>
      </c>
      <c r="M4" s="50" t="s">
        <v>27</v>
      </c>
      <c r="N4" s="48" t="s">
        <v>26</v>
      </c>
      <c r="O4" s="48" t="s">
        <v>59</v>
      </c>
      <c r="P4" s="50" t="s">
        <v>27</v>
      </c>
      <c r="Q4" s="48" t="s">
        <v>26</v>
      </c>
      <c r="R4" s="48" t="s">
        <v>59</v>
      </c>
      <c r="S4" s="50" t="s">
        <v>27</v>
      </c>
      <c r="T4" s="48" t="s">
        <v>26</v>
      </c>
      <c r="U4" s="48" t="s">
        <v>59</v>
      </c>
      <c r="V4" s="50" t="s">
        <v>27</v>
      </c>
      <c r="W4" s="48" t="s">
        <v>26</v>
      </c>
      <c r="X4" s="48" t="s">
        <v>59</v>
      </c>
      <c r="Y4" s="50" t="s">
        <v>27</v>
      </c>
      <c r="Z4" s="48" t="s">
        <v>26</v>
      </c>
      <c r="AA4" s="48" t="s">
        <v>59</v>
      </c>
      <c r="AB4" s="50" t="s">
        <v>27</v>
      </c>
      <c r="AC4" s="48" t="s">
        <v>26</v>
      </c>
      <c r="AD4" s="48" t="s">
        <v>59</v>
      </c>
      <c r="AE4" s="50" t="s">
        <v>27</v>
      </c>
      <c r="AF4" s="48" t="s">
        <v>26</v>
      </c>
      <c r="AG4" s="48" t="s">
        <v>59</v>
      </c>
      <c r="AH4" s="50" t="s">
        <v>27</v>
      </c>
      <c r="AI4" s="48" t="s">
        <v>26</v>
      </c>
      <c r="AJ4" s="48" t="s">
        <v>59</v>
      </c>
      <c r="AK4" s="50" t="s">
        <v>27</v>
      </c>
      <c r="AL4" s="48" t="s">
        <v>26</v>
      </c>
      <c r="AM4" s="48" t="s">
        <v>59</v>
      </c>
      <c r="AN4" s="50" t="s">
        <v>27</v>
      </c>
      <c r="AO4" s="48" t="s">
        <v>26</v>
      </c>
      <c r="AP4" s="48" t="s">
        <v>59</v>
      </c>
      <c r="AQ4" s="50" t="s">
        <v>27</v>
      </c>
      <c r="AR4" s="48" t="s">
        <v>26</v>
      </c>
      <c r="AS4" s="48" t="s">
        <v>59</v>
      </c>
      <c r="AT4" s="50" t="s">
        <v>27</v>
      </c>
      <c r="AU4" s="48" t="s">
        <v>26</v>
      </c>
      <c r="AV4" s="48" t="s">
        <v>59</v>
      </c>
      <c r="AW4" s="50" t="s">
        <v>27</v>
      </c>
      <c r="AX4" s="48" t="s">
        <v>26</v>
      </c>
      <c r="AY4" s="48" t="s">
        <v>59</v>
      </c>
      <c r="AZ4" s="50" t="s">
        <v>27</v>
      </c>
      <c r="BA4" s="48" t="s">
        <v>26</v>
      </c>
      <c r="BB4" s="48" t="s">
        <v>59</v>
      </c>
      <c r="BC4" s="50" t="s">
        <v>27</v>
      </c>
      <c r="BD4" s="48" t="s">
        <v>26</v>
      </c>
      <c r="BE4" s="48" t="s">
        <v>59</v>
      </c>
      <c r="BF4" s="50" t="s">
        <v>27</v>
      </c>
      <c r="BG4" s="48" t="s">
        <v>26</v>
      </c>
      <c r="BH4" s="48" t="s">
        <v>59</v>
      </c>
      <c r="BI4" s="50" t="s">
        <v>27</v>
      </c>
      <c r="BJ4" s="48" t="s">
        <v>26</v>
      </c>
      <c r="BK4" s="48" t="s">
        <v>59</v>
      </c>
      <c r="BL4" s="50" t="s">
        <v>27</v>
      </c>
      <c r="BM4" s="48" t="s">
        <v>26</v>
      </c>
      <c r="BN4" s="48" t="s">
        <v>59</v>
      </c>
      <c r="BO4" s="50" t="s">
        <v>27</v>
      </c>
      <c r="BP4" s="48" t="s">
        <v>26</v>
      </c>
      <c r="BQ4" s="48" t="s">
        <v>59</v>
      </c>
      <c r="BR4" s="50" t="s">
        <v>27</v>
      </c>
      <c r="BS4" s="48" t="s">
        <v>26</v>
      </c>
      <c r="BT4" s="48" t="s">
        <v>59</v>
      </c>
      <c r="BU4" s="50" t="s">
        <v>27</v>
      </c>
      <c r="BV4" s="48" t="s">
        <v>26</v>
      </c>
      <c r="BW4" s="48" t="s">
        <v>59</v>
      </c>
      <c r="BX4" s="50" t="s">
        <v>27</v>
      </c>
      <c r="BY4" s="48" t="s">
        <v>26</v>
      </c>
      <c r="BZ4" s="48" t="s">
        <v>59</v>
      </c>
      <c r="CA4" s="50" t="s">
        <v>27</v>
      </c>
      <c r="CB4" s="48" t="s">
        <v>26</v>
      </c>
      <c r="CC4" s="48" t="s">
        <v>59</v>
      </c>
      <c r="CD4" s="50" t="s">
        <v>27</v>
      </c>
    </row>
    <row r="5" spans="1:87" ht="18" customHeight="1" x14ac:dyDescent="0.2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51"/>
      <c r="CF5" s="23"/>
      <c r="CG5" s="23"/>
      <c r="CH5" s="23"/>
      <c r="CI5" s="23"/>
    </row>
    <row r="6" spans="1:87" ht="15.75" x14ac:dyDescent="0.2">
      <c r="A6" s="5" t="s">
        <v>28</v>
      </c>
      <c r="B6" s="24">
        <v>381834756.10000002</v>
      </c>
      <c r="C6" s="24">
        <v>103998575.92</v>
      </c>
      <c r="D6" s="25">
        <f>IF(B6&gt;0,C6/B6,0)</f>
        <v>0.27236539958338274</v>
      </c>
      <c r="E6" s="26">
        <v>57622739</v>
      </c>
      <c r="F6" s="26">
        <v>24224350.18</v>
      </c>
      <c r="G6" s="25">
        <f t="shared" ref="G6:G27" si="0">IF(E6&gt;0,F6/E6,0)</f>
        <v>0.42039567365931702</v>
      </c>
      <c r="H6" s="26">
        <v>1234817701.29</v>
      </c>
      <c r="I6" s="26">
        <v>538995590</v>
      </c>
      <c r="J6" s="25">
        <f t="shared" ref="J6:J27" si="1">IF(H6&gt;0,I6/H6,0)</f>
        <v>0.43649810772628012</v>
      </c>
      <c r="K6" s="26">
        <v>623736800</v>
      </c>
      <c r="L6" s="26">
        <v>218875627.91999999</v>
      </c>
      <c r="M6" s="25">
        <f t="shared" ref="M6:M27" si="2">IF(K6&gt;0,L6/K6,0)</f>
        <v>0.35091023636892993</v>
      </c>
      <c r="N6" s="26">
        <v>150003206.88</v>
      </c>
      <c r="O6" s="26">
        <v>55936247.649999999</v>
      </c>
      <c r="P6" s="25">
        <f t="shared" ref="P6:P27" si="3">IF(N6&gt;0,O6/N6,0)</f>
        <v>0.37290034535560324</v>
      </c>
      <c r="Q6" s="26">
        <v>108166357</v>
      </c>
      <c r="R6" s="26">
        <v>41572389.810000002</v>
      </c>
      <c r="S6" s="25">
        <f t="shared" ref="S6:S27" si="4">IF(Q6&gt;0,R6/Q6,0)</f>
        <v>0.38433752381990643</v>
      </c>
      <c r="T6" s="26">
        <v>676049093.10000002</v>
      </c>
      <c r="U6" s="26">
        <v>295150951.02999997</v>
      </c>
      <c r="V6" s="25">
        <f t="shared" ref="V6:V27" si="5">IF(T6&gt;0,U6/T6,0)</f>
        <v>0.43658212701180527</v>
      </c>
      <c r="W6" s="26">
        <v>85645826</v>
      </c>
      <c r="X6" s="26">
        <v>30842714.280000001</v>
      </c>
      <c r="Y6" s="25">
        <f t="shared" ref="Y6:Y27" si="6">IF(W6&gt;0,X6/W6,0)</f>
        <v>0.36011929267866483</v>
      </c>
      <c r="Z6" s="26">
        <v>431748400</v>
      </c>
      <c r="AA6" s="26">
        <v>160569654.31</v>
      </c>
      <c r="AB6" s="25">
        <f t="shared" ref="AB6:AB27" si="7">IF(Z6&gt;0,AA6/Z6,0)</f>
        <v>0.37190561519162552</v>
      </c>
      <c r="AC6" s="26">
        <v>419041723</v>
      </c>
      <c r="AD6" s="26">
        <v>162397942.09999999</v>
      </c>
      <c r="AE6" s="25">
        <f t="shared" ref="AE6:AE27" si="8">IF(AC6&gt;0,AD6/AC6,0)</f>
        <v>0.38754599646393684</v>
      </c>
      <c r="AF6" s="26">
        <v>67682186</v>
      </c>
      <c r="AG6" s="26">
        <v>28547165.890000001</v>
      </c>
      <c r="AH6" s="25">
        <f t="shared" ref="AH6:AH27" si="9">IF(AF6&gt;0,AG6/AF6,0)</f>
        <v>0.42178256314002627</v>
      </c>
      <c r="AI6" s="26">
        <v>447949657</v>
      </c>
      <c r="AJ6" s="26">
        <v>204356325</v>
      </c>
      <c r="AK6" s="11">
        <f t="shared" ref="AK6:AK27" si="10">IF(AI6&gt;0,AJ6/AI6,0)</f>
        <v>0.45620377604173495</v>
      </c>
      <c r="AL6" s="26">
        <v>689353954.96000004</v>
      </c>
      <c r="AM6" s="26">
        <v>283699909.58999997</v>
      </c>
      <c r="AN6" s="12">
        <f t="shared" ref="AN6:AN27" si="11">IF(AL6&gt;0,AM6/AL6,0)</f>
        <v>0.41154461731703817</v>
      </c>
      <c r="AO6" s="26">
        <v>218865801.40000001</v>
      </c>
      <c r="AP6" s="26">
        <v>78735815.739999995</v>
      </c>
      <c r="AQ6" s="12">
        <f t="shared" ref="AQ6:AQ27" si="12">IF(AO6&gt;0,AP6/AO6,0)</f>
        <v>0.35974471679155623</v>
      </c>
      <c r="AR6" s="26">
        <v>136809478</v>
      </c>
      <c r="AS6" s="26">
        <v>66789353.100000001</v>
      </c>
      <c r="AT6" s="12">
        <f t="shared" ref="AT6:AT27" si="13">IF(AR6&gt;0,AS6/AR6,0)</f>
        <v>0.48819244160846809</v>
      </c>
      <c r="AU6" s="26">
        <v>123323529.59</v>
      </c>
      <c r="AV6" s="26">
        <v>51091694.810000002</v>
      </c>
      <c r="AW6" s="12">
        <f t="shared" ref="AW6:AW27" si="14">IF(AU6&gt;0,AV6/AU6,0)</f>
        <v>0.41428991677305105</v>
      </c>
      <c r="AX6" s="26">
        <v>185415498</v>
      </c>
      <c r="AY6" s="26">
        <v>74852231.810000002</v>
      </c>
      <c r="AZ6" s="12">
        <f t="shared" ref="AZ6:AZ27" si="15">IF(AX6&gt;0,AY6/AX6,0)</f>
        <v>0.40369997447570433</v>
      </c>
      <c r="BA6" s="26">
        <v>101073305.48999999</v>
      </c>
      <c r="BB6" s="26">
        <v>44851312.219999999</v>
      </c>
      <c r="BC6" s="12">
        <f t="shared" ref="BC6:BC27" si="16">IF(BA6&gt;0,BB6/BA6,0)</f>
        <v>0.44375032559351196</v>
      </c>
      <c r="BD6" s="26">
        <v>333930122.69</v>
      </c>
      <c r="BE6" s="26">
        <v>125233527.84999999</v>
      </c>
      <c r="BF6" s="12">
        <f t="shared" ref="BF6:BF27" si="17">IF(BD6&gt;0,BE6/BD6,0)</f>
        <v>0.37502914334643306</v>
      </c>
      <c r="BG6" s="26">
        <v>294427539</v>
      </c>
      <c r="BH6" s="26">
        <v>100765249.22</v>
      </c>
      <c r="BI6" s="12">
        <f t="shared" ref="BI6:BI27" si="18">IF(BG6&gt;0,BH6/BG6,0)</f>
        <v>0.3422412508090828</v>
      </c>
      <c r="BJ6" s="26">
        <v>80010885</v>
      </c>
      <c r="BK6" s="26">
        <v>35213215.75</v>
      </c>
      <c r="BL6" s="12">
        <f t="shared" ref="BL6:BL27" si="19">IF(BJ6&gt;0,BK6/BJ6,0)</f>
        <v>0.4401053150455716</v>
      </c>
      <c r="BM6" s="26">
        <v>250908342</v>
      </c>
      <c r="BN6" s="26">
        <v>118121312.09</v>
      </c>
      <c r="BO6" s="12">
        <f t="shared" ref="BO6:BO27" si="20">IF(BM6&gt;0,BN6/BM6,0)</f>
        <v>0.47077475044651962</v>
      </c>
      <c r="BP6" s="26">
        <v>105709298</v>
      </c>
      <c r="BQ6" s="26">
        <v>44341961.780000001</v>
      </c>
      <c r="BR6" s="12">
        <f t="shared" ref="BR6:BR27" si="21">IF(BP6&gt;0,BQ6/BP6,0)</f>
        <v>0.41947078089573542</v>
      </c>
      <c r="BS6" s="26">
        <v>178142573.08000001</v>
      </c>
      <c r="BT6" s="26">
        <v>70270090.489999995</v>
      </c>
      <c r="BU6" s="12">
        <f t="shared" ref="BU6:BU27" si="22">IF(BS6&gt;0,BT6/BS6,0)</f>
        <v>0.39445983784259814</v>
      </c>
      <c r="BV6" s="26">
        <v>1880472000</v>
      </c>
      <c r="BW6" s="26">
        <v>795663356.63999999</v>
      </c>
      <c r="BX6" s="25">
        <f t="shared" ref="BX6:BX27" si="23">IF(BV6&gt;0,BW6/BV6,0)</f>
        <v>0.4231189598356157</v>
      </c>
      <c r="BY6" s="24">
        <v>4560743000</v>
      </c>
      <c r="BZ6" s="24">
        <v>1920179394.3199999</v>
      </c>
      <c r="CA6" s="12">
        <f t="shared" ref="CA6:CA27" si="24">IF(BY6&gt;0,BZ6/BY6,0)</f>
        <v>0.42102337148135732</v>
      </c>
      <c r="CB6" s="3">
        <f>B6+E6+H6+K6+N6+Q6+T6+W6+Z6+AC6+AF6+AI6+AL6+AO6+AR6+AU6+AX6+BA6+BD6+BG6+BJ6+BM6+BP6+BS6+BV6+BY6</f>
        <v>13823483772.579998</v>
      </c>
      <c r="CC6" s="3">
        <f>C6+F6+I6+L6+O6+R6+U6+X6+AA6+AD6+AG6+AJ6+AM6+AP6+AS6+AV6+AY6+BB6+BE6+BH6+BK6+BN6+BQ6+BT6+BW6+BZ6</f>
        <v>5675275959.499999</v>
      </c>
      <c r="CD6" s="19">
        <f t="shared" ref="CD6:CD27" si="25">IF(CB6&gt;0,CC6/CB6,0)</f>
        <v>0.41055323338660615</v>
      </c>
      <c r="CF6" s="27"/>
      <c r="CG6" s="27"/>
      <c r="CH6" s="23"/>
      <c r="CI6" s="23"/>
    </row>
    <row r="7" spans="1:87" ht="31.5" x14ac:dyDescent="0.2">
      <c r="A7" s="5" t="s">
        <v>29</v>
      </c>
      <c r="B7" s="24">
        <v>0</v>
      </c>
      <c r="C7" s="24">
        <v>0</v>
      </c>
      <c r="D7" s="25">
        <f t="shared" ref="D7:D27" si="26">IF(B7&gt;0,C7/B7,0)</f>
        <v>0</v>
      </c>
      <c r="E7" s="26">
        <v>42321348</v>
      </c>
      <c r="F7" s="26">
        <v>21160674</v>
      </c>
      <c r="G7" s="25">
        <f t="shared" si="0"/>
        <v>0.5</v>
      </c>
      <c r="H7" s="26">
        <v>0</v>
      </c>
      <c r="I7" s="26">
        <v>0</v>
      </c>
      <c r="J7" s="25">
        <f t="shared" si="1"/>
        <v>0</v>
      </c>
      <c r="K7" s="26">
        <v>0</v>
      </c>
      <c r="L7" s="26">
        <v>0</v>
      </c>
      <c r="M7" s="25">
        <f t="shared" si="2"/>
        <v>0</v>
      </c>
      <c r="N7" s="26">
        <v>45596088</v>
      </c>
      <c r="O7" s="26">
        <v>22798044</v>
      </c>
      <c r="P7" s="25">
        <f t="shared" si="3"/>
        <v>0.5</v>
      </c>
      <c r="Q7" s="26">
        <v>64916212</v>
      </c>
      <c r="R7" s="26">
        <v>32458104</v>
      </c>
      <c r="S7" s="25">
        <f t="shared" si="4"/>
        <v>0.4999999691910551</v>
      </c>
      <c r="T7" s="26">
        <v>0</v>
      </c>
      <c r="U7" s="26">
        <v>0</v>
      </c>
      <c r="V7" s="25">
        <f t="shared" si="5"/>
        <v>0</v>
      </c>
      <c r="W7" s="26">
        <v>29175051</v>
      </c>
      <c r="X7" s="26">
        <v>14587524</v>
      </c>
      <c r="Y7" s="25">
        <f t="shared" si="6"/>
        <v>0.49999994858620811</v>
      </c>
      <c r="Z7" s="26">
        <v>0</v>
      </c>
      <c r="AA7" s="26">
        <v>0</v>
      </c>
      <c r="AB7" s="25">
        <f t="shared" si="7"/>
        <v>0</v>
      </c>
      <c r="AC7" s="26">
        <v>0</v>
      </c>
      <c r="AD7" s="26">
        <v>0</v>
      </c>
      <c r="AE7" s="25">
        <f t="shared" si="8"/>
        <v>0</v>
      </c>
      <c r="AF7" s="26">
        <v>77279871</v>
      </c>
      <c r="AG7" s="26">
        <v>38639934</v>
      </c>
      <c r="AH7" s="25">
        <f t="shared" si="9"/>
        <v>0.4999999805900297</v>
      </c>
      <c r="AI7" s="26">
        <v>0</v>
      </c>
      <c r="AJ7" s="26">
        <v>0</v>
      </c>
      <c r="AK7" s="11">
        <f t="shared" si="10"/>
        <v>0</v>
      </c>
      <c r="AL7" s="26">
        <v>0</v>
      </c>
      <c r="AM7" s="26">
        <v>0</v>
      </c>
      <c r="AN7" s="12">
        <f t="shared" si="11"/>
        <v>0</v>
      </c>
      <c r="AO7" s="26">
        <v>0</v>
      </c>
      <c r="AP7" s="26">
        <v>0</v>
      </c>
      <c r="AQ7" s="12">
        <f t="shared" si="12"/>
        <v>0</v>
      </c>
      <c r="AR7" s="26">
        <v>80317717</v>
      </c>
      <c r="AS7" s="26">
        <v>40158858</v>
      </c>
      <c r="AT7" s="12">
        <f t="shared" si="13"/>
        <v>0.49999999377472343</v>
      </c>
      <c r="AU7" s="26">
        <v>80710501</v>
      </c>
      <c r="AV7" s="26">
        <v>40955250</v>
      </c>
      <c r="AW7" s="12">
        <f t="shared" si="14"/>
        <v>0.50743397070475382</v>
      </c>
      <c r="AX7" s="26">
        <v>50329856</v>
      </c>
      <c r="AY7" s="26">
        <v>25164930</v>
      </c>
      <c r="AZ7" s="12">
        <f t="shared" si="15"/>
        <v>0.50000003973784468</v>
      </c>
      <c r="BA7" s="26">
        <v>40429586</v>
      </c>
      <c r="BB7" s="26">
        <v>20214792</v>
      </c>
      <c r="BC7" s="12">
        <f t="shared" si="16"/>
        <v>0.49999997526563839</v>
      </c>
      <c r="BD7" s="26">
        <v>4512782</v>
      </c>
      <c r="BE7" s="26">
        <v>2256390</v>
      </c>
      <c r="BF7" s="12">
        <f t="shared" si="17"/>
        <v>0.49999977840719984</v>
      </c>
      <c r="BG7" s="26">
        <v>0</v>
      </c>
      <c r="BH7" s="26">
        <v>0</v>
      </c>
      <c r="BI7" s="25">
        <f t="shared" si="18"/>
        <v>0</v>
      </c>
      <c r="BJ7" s="26">
        <v>51499930</v>
      </c>
      <c r="BK7" s="26">
        <v>25749961</v>
      </c>
      <c r="BL7" s="12">
        <f t="shared" si="19"/>
        <v>0.49999992232999152</v>
      </c>
      <c r="BM7" s="26">
        <v>25501590</v>
      </c>
      <c r="BN7" s="26">
        <v>12750798</v>
      </c>
      <c r="BO7" s="25">
        <f t="shared" si="20"/>
        <v>0.50000011763972363</v>
      </c>
      <c r="BP7" s="26">
        <v>59957612</v>
      </c>
      <c r="BQ7" s="26">
        <v>29978808</v>
      </c>
      <c r="BR7" s="12">
        <f t="shared" si="21"/>
        <v>0.50000003335689891</v>
      </c>
      <c r="BS7" s="26">
        <v>17749606</v>
      </c>
      <c r="BT7" s="26">
        <v>8874804</v>
      </c>
      <c r="BU7" s="12">
        <f t="shared" si="22"/>
        <v>0.5000000563392788</v>
      </c>
      <c r="BV7" s="26">
        <v>0</v>
      </c>
      <c r="BW7" s="26">
        <v>0</v>
      </c>
      <c r="BX7" s="25">
        <f t="shared" si="23"/>
        <v>0</v>
      </c>
      <c r="BY7" s="24">
        <v>0</v>
      </c>
      <c r="BZ7" s="24">
        <v>0</v>
      </c>
      <c r="CA7" s="12">
        <f t="shared" si="24"/>
        <v>0</v>
      </c>
      <c r="CB7" s="3">
        <f>B7+E7+H7+K7+N7+Q7+T7+W7+Z7+AC7+AF7+AI7+AL7+AO7+AR7+AU7+AX7+BA7+BD7+BG7+BJ7+BM7+BP7+BS7+BV7+BY7</f>
        <v>670297750</v>
      </c>
      <c r="CC7" s="3">
        <f t="shared" ref="CC7:CC12" si="27">BZ7+BW7+BT7+BQ7+BN7+BK7+BH7+BE7+BB7+AY7+AV7+AS7+AP7+AM7+AJ7+AG7+AD7+AA7+X7+U7+R7+O7+L7+I7+F7+C7</f>
        <v>335748871</v>
      </c>
      <c r="CD7" s="19">
        <f t="shared" si="25"/>
        <v>0.50089511862452174</v>
      </c>
      <c r="CF7" s="27"/>
      <c r="CG7" s="27"/>
      <c r="CH7" s="23"/>
      <c r="CI7" s="23"/>
    </row>
    <row r="8" spans="1:87" ht="47.25" x14ac:dyDescent="0.2">
      <c r="A8" s="5" t="s">
        <v>30</v>
      </c>
      <c r="B8" s="24">
        <v>249670016.27000001</v>
      </c>
      <c r="C8" s="24">
        <v>35418393.630000003</v>
      </c>
      <c r="D8" s="25">
        <f t="shared" si="26"/>
        <v>0.141860821572173</v>
      </c>
      <c r="E8" s="26">
        <v>30521554.780000001</v>
      </c>
      <c r="F8" s="26">
        <v>16529639.310000001</v>
      </c>
      <c r="G8" s="25">
        <f t="shared" si="0"/>
        <v>0.54157265018594181</v>
      </c>
      <c r="H8" s="26">
        <v>256933397.53</v>
      </c>
      <c r="I8" s="26">
        <v>174297778.80000001</v>
      </c>
      <c r="J8" s="25">
        <f t="shared" si="1"/>
        <v>0.67837727782994306</v>
      </c>
      <c r="K8" s="26">
        <v>270612795.62</v>
      </c>
      <c r="L8" s="26">
        <v>61435663.189999998</v>
      </c>
      <c r="M8" s="25">
        <f t="shared" si="2"/>
        <v>0.22702423604635905</v>
      </c>
      <c r="N8" s="26">
        <v>75363705.200000003</v>
      </c>
      <c r="O8" s="26">
        <v>46278469.280000001</v>
      </c>
      <c r="P8" s="25">
        <f t="shared" si="3"/>
        <v>0.61406839216817066</v>
      </c>
      <c r="Q8" s="26">
        <v>21070767.039999999</v>
      </c>
      <c r="R8" s="26">
        <v>993990</v>
      </c>
      <c r="S8" s="25">
        <f t="shared" si="4"/>
        <v>4.7173887790275718E-2</v>
      </c>
      <c r="T8" s="26">
        <v>179938706.88999999</v>
      </c>
      <c r="U8" s="26">
        <v>86519028.109999999</v>
      </c>
      <c r="V8" s="25">
        <f t="shared" si="5"/>
        <v>0.48082499649667237</v>
      </c>
      <c r="W8" s="26">
        <v>80507683.980000004</v>
      </c>
      <c r="X8" s="26">
        <v>39463281.289999999</v>
      </c>
      <c r="Y8" s="25">
        <f t="shared" si="6"/>
        <v>0.49018030750708969</v>
      </c>
      <c r="Z8" s="26">
        <v>160802191.11000001</v>
      </c>
      <c r="AA8" s="26">
        <v>83866975.5</v>
      </c>
      <c r="AB8" s="25">
        <f t="shared" si="7"/>
        <v>0.52155368606034158</v>
      </c>
      <c r="AC8" s="26">
        <v>300955131</v>
      </c>
      <c r="AD8" s="26">
        <v>146605529.78999999</v>
      </c>
      <c r="AE8" s="25">
        <f t="shared" si="8"/>
        <v>0.48713417612408139</v>
      </c>
      <c r="AF8" s="26">
        <v>30628615.129999999</v>
      </c>
      <c r="AG8" s="26">
        <v>1269276</v>
      </c>
      <c r="AH8" s="25">
        <f t="shared" si="9"/>
        <v>4.1440855050503878E-2</v>
      </c>
      <c r="AI8" s="26">
        <v>255211754.83000001</v>
      </c>
      <c r="AJ8" s="26">
        <v>163121328.18000001</v>
      </c>
      <c r="AK8" s="11">
        <f t="shared" si="10"/>
        <v>0.63916071690607401</v>
      </c>
      <c r="AL8" s="26">
        <v>284207627.38</v>
      </c>
      <c r="AM8" s="26">
        <v>182755558.97999999</v>
      </c>
      <c r="AN8" s="12">
        <f t="shared" si="11"/>
        <v>0.64303537756798679</v>
      </c>
      <c r="AO8" s="26">
        <v>187341737.46000001</v>
      </c>
      <c r="AP8" s="26">
        <v>148011828.30000001</v>
      </c>
      <c r="AQ8" s="12">
        <f t="shared" si="12"/>
        <v>0.79006328385100266</v>
      </c>
      <c r="AR8" s="26">
        <v>67922051.879999995</v>
      </c>
      <c r="AS8" s="26">
        <v>29838785</v>
      </c>
      <c r="AT8" s="12">
        <f t="shared" si="13"/>
        <v>0.43930924013775541</v>
      </c>
      <c r="AU8" s="26">
        <v>41410361.07</v>
      </c>
      <c r="AV8" s="26">
        <v>10062571.91</v>
      </c>
      <c r="AW8" s="12">
        <f t="shared" si="14"/>
        <v>0.24299647841732766</v>
      </c>
      <c r="AX8" s="26">
        <v>237547805.15000001</v>
      </c>
      <c r="AY8" s="26">
        <v>67262370</v>
      </c>
      <c r="AZ8" s="12">
        <f t="shared" si="15"/>
        <v>0.2831529845435829</v>
      </c>
      <c r="BA8" s="26">
        <v>43041224.960000001</v>
      </c>
      <c r="BB8" s="26">
        <v>12976991.939999999</v>
      </c>
      <c r="BC8" s="12">
        <f t="shared" si="16"/>
        <v>0.30150145475785267</v>
      </c>
      <c r="BD8" s="26">
        <v>141983960.63</v>
      </c>
      <c r="BE8" s="26">
        <v>81344081.769999996</v>
      </c>
      <c r="BF8" s="12">
        <f t="shared" si="17"/>
        <v>0.57291035838883819</v>
      </c>
      <c r="BG8" s="26">
        <v>68461162.609999999</v>
      </c>
      <c r="BH8" s="26">
        <v>22291174.59</v>
      </c>
      <c r="BI8" s="12">
        <f t="shared" si="18"/>
        <v>0.32560321414617588</v>
      </c>
      <c r="BJ8" s="26">
        <v>65836067.560000002</v>
      </c>
      <c r="BK8" s="26">
        <v>17120467.219999999</v>
      </c>
      <c r="BL8" s="12">
        <f t="shared" si="19"/>
        <v>0.26004692951013791</v>
      </c>
      <c r="BM8" s="26">
        <v>86566038.439999998</v>
      </c>
      <c r="BN8" s="26">
        <v>39204722.710000001</v>
      </c>
      <c r="BO8" s="12">
        <f t="shared" si="20"/>
        <v>0.45288803110902764</v>
      </c>
      <c r="BP8" s="26">
        <v>40909266.380000003</v>
      </c>
      <c r="BQ8" s="26">
        <v>16314795</v>
      </c>
      <c r="BR8" s="12">
        <f t="shared" si="21"/>
        <v>0.39880438941276364</v>
      </c>
      <c r="BS8" s="26">
        <v>48054896.18</v>
      </c>
      <c r="BT8" s="26">
        <v>20262649.079999998</v>
      </c>
      <c r="BU8" s="12">
        <f t="shared" si="22"/>
        <v>0.42165628667892374</v>
      </c>
      <c r="BV8" s="26">
        <v>344581332.06</v>
      </c>
      <c r="BW8" s="26">
        <v>223646918.30000001</v>
      </c>
      <c r="BX8" s="25">
        <f t="shared" si="23"/>
        <v>0.64903956625560211</v>
      </c>
      <c r="BY8" s="24">
        <v>1679196726.72</v>
      </c>
      <c r="BZ8" s="24">
        <v>1261456485.4200001</v>
      </c>
      <c r="CA8" s="12">
        <f t="shared" si="24"/>
        <v>0.75122614601805582</v>
      </c>
      <c r="CB8" s="3">
        <f>B8+E8+H8+K8+N8+Q8+T8+W8+Z8+AC8+AF8+AI8+AL8+AO8+AR8+AU8+AX8+BA8+BD8+BG8+BJ8+BM8+BP8+BS8+BV8+BY8</f>
        <v>5249276577.8600006</v>
      </c>
      <c r="CC8" s="3">
        <f t="shared" si="27"/>
        <v>2988348753.3000007</v>
      </c>
      <c r="CD8" s="19">
        <f t="shared" si="25"/>
        <v>0.56928773117119236</v>
      </c>
      <c r="CF8" s="27"/>
      <c r="CG8" s="27"/>
      <c r="CH8" s="23"/>
      <c r="CI8" s="23"/>
    </row>
    <row r="9" spans="1:87" ht="47.25" x14ac:dyDescent="0.2">
      <c r="A9" s="5" t="s">
        <v>31</v>
      </c>
      <c r="B9" s="24">
        <v>384825036</v>
      </c>
      <c r="C9" s="24">
        <v>167217462.28999999</v>
      </c>
      <c r="D9" s="25">
        <f t="shared" si="26"/>
        <v>0.4345285432260701</v>
      </c>
      <c r="E9" s="26">
        <v>125641550</v>
      </c>
      <c r="F9" s="26">
        <v>49243271.299999997</v>
      </c>
      <c r="G9" s="25">
        <f t="shared" si="0"/>
        <v>0.39193460523210671</v>
      </c>
      <c r="H9" s="26">
        <v>870006631</v>
      </c>
      <c r="I9" s="26">
        <v>400431121.55000001</v>
      </c>
      <c r="J9" s="25">
        <f t="shared" si="1"/>
        <v>0.46026214890998918</v>
      </c>
      <c r="K9" s="26">
        <v>692020696</v>
      </c>
      <c r="L9" s="26">
        <v>319002396.25999999</v>
      </c>
      <c r="M9" s="25">
        <f t="shared" si="2"/>
        <v>0.46097233522622855</v>
      </c>
      <c r="N9" s="26">
        <v>264496681</v>
      </c>
      <c r="O9" s="26">
        <v>115794781.28</v>
      </c>
      <c r="P9" s="25">
        <f t="shared" si="3"/>
        <v>0.43779294636971267</v>
      </c>
      <c r="Q9" s="26">
        <v>310043221</v>
      </c>
      <c r="R9" s="26">
        <v>99969872.140000001</v>
      </c>
      <c r="S9" s="25">
        <f t="shared" si="4"/>
        <v>0.32243850330789847</v>
      </c>
      <c r="T9" s="26">
        <v>646369336</v>
      </c>
      <c r="U9" s="26">
        <v>300643633.98000002</v>
      </c>
      <c r="V9" s="25">
        <f t="shared" si="5"/>
        <v>0.46512669651148181</v>
      </c>
      <c r="W9" s="26">
        <v>146006597</v>
      </c>
      <c r="X9" s="26">
        <v>61010536.229999997</v>
      </c>
      <c r="Y9" s="25">
        <f t="shared" si="6"/>
        <v>0.41786150409354444</v>
      </c>
      <c r="Z9" s="26">
        <v>600881742</v>
      </c>
      <c r="AA9" s="26">
        <v>271114618.64999998</v>
      </c>
      <c r="AB9" s="25">
        <f t="shared" si="7"/>
        <v>0.45119463564928886</v>
      </c>
      <c r="AC9" s="26">
        <v>617887763</v>
      </c>
      <c r="AD9" s="26">
        <v>279193444.38</v>
      </c>
      <c r="AE9" s="25">
        <f t="shared" si="8"/>
        <v>0.45185138968353383</v>
      </c>
      <c r="AF9" s="26">
        <v>204398706</v>
      </c>
      <c r="AG9" s="26">
        <v>90936129.799999997</v>
      </c>
      <c r="AH9" s="25">
        <f t="shared" si="9"/>
        <v>0.44489581944809375</v>
      </c>
      <c r="AI9" s="26">
        <v>989131698</v>
      </c>
      <c r="AJ9" s="26">
        <v>382537067.48000002</v>
      </c>
      <c r="AK9" s="11">
        <f t="shared" si="10"/>
        <v>0.38674027761265822</v>
      </c>
      <c r="AL9" s="26">
        <v>892946450</v>
      </c>
      <c r="AM9" s="26">
        <v>401307697.74000001</v>
      </c>
      <c r="AN9" s="12">
        <f t="shared" si="11"/>
        <v>0.44941966871585637</v>
      </c>
      <c r="AO9" s="26">
        <v>210927455</v>
      </c>
      <c r="AP9" s="26">
        <v>93271618.349999994</v>
      </c>
      <c r="AQ9" s="12">
        <f t="shared" si="12"/>
        <v>0.44219761884482983</v>
      </c>
      <c r="AR9" s="26">
        <v>211388590</v>
      </c>
      <c r="AS9" s="26">
        <v>88041451.939999998</v>
      </c>
      <c r="AT9" s="12">
        <f t="shared" si="13"/>
        <v>0.41649103170611051</v>
      </c>
      <c r="AU9" s="26">
        <v>158676100</v>
      </c>
      <c r="AV9" s="26">
        <v>72430076.969999999</v>
      </c>
      <c r="AW9" s="12">
        <f t="shared" si="14"/>
        <v>0.45646494317669767</v>
      </c>
      <c r="AX9" s="26">
        <v>248829824</v>
      </c>
      <c r="AY9" s="26">
        <v>109404733.94</v>
      </c>
      <c r="AZ9" s="12">
        <f t="shared" si="15"/>
        <v>0.43967693334059504</v>
      </c>
      <c r="BA9" s="26">
        <v>131797657</v>
      </c>
      <c r="BB9" s="26">
        <v>61287290.740000002</v>
      </c>
      <c r="BC9" s="12">
        <f t="shared" si="16"/>
        <v>0.46501047237888304</v>
      </c>
      <c r="BD9" s="26">
        <v>390708051</v>
      </c>
      <c r="BE9" s="26">
        <v>170531230.94</v>
      </c>
      <c r="BF9" s="12">
        <f t="shared" si="17"/>
        <v>0.43646715368043437</v>
      </c>
      <c r="BG9" s="26">
        <v>246194051</v>
      </c>
      <c r="BH9" s="26">
        <v>104374503.98</v>
      </c>
      <c r="BI9" s="12">
        <f t="shared" si="18"/>
        <v>0.42395217738222279</v>
      </c>
      <c r="BJ9" s="26">
        <v>174516840</v>
      </c>
      <c r="BK9" s="26">
        <v>71029092.569999993</v>
      </c>
      <c r="BL9" s="12">
        <f t="shared" si="19"/>
        <v>0.40700423277203501</v>
      </c>
      <c r="BM9" s="26">
        <v>308528091</v>
      </c>
      <c r="BN9" s="26">
        <v>136137263.31</v>
      </c>
      <c r="BO9" s="12">
        <f t="shared" si="20"/>
        <v>0.4412475469211003</v>
      </c>
      <c r="BP9" s="26">
        <v>258638146</v>
      </c>
      <c r="BQ9" s="26">
        <v>114979478.15000001</v>
      </c>
      <c r="BR9" s="12">
        <f t="shared" si="21"/>
        <v>0.44455730884337535</v>
      </c>
      <c r="BS9" s="26">
        <v>200276905</v>
      </c>
      <c r="BT9" s="26">
        <v>91738309.209999993</v>
      </c>
      <c r="BU9" s="12">
        <f t="shared" si="22"/>
        <v>0.45805735419168769</v>
      </c>
      <c r="BV9" s="26">
        <v>1454891919</v>
      </c>
      <c r="BW9" s="26">
        <v>657508888.28999996</v>
      </c>
      <c r="BX9" s="25">
        <f t="shared" si="23"/>
        <v>0.45192971361194284</v>
      </c>
      <c r="BY9" s="24">
        <v>4127655962</v>
      </c>
      <c r="BZ9" s="24">
        <v>1851584447.77</v>
      </c>
      <c r="CA9" s="12">
        <f t="shared" si="24"/>
        <v>0.44858012993719559</v>
      </c>
      <c r="CB9" s="3">
        <f>B9+E9+H9+K9+N9+Q9+T9+W9+Z9+AC9+AF9+AI9+AL9+AO9+AR9+AU9+AX9+BA9+BD9+BG9+BJ9+BM9+BP9+BS9+BV9+BY9</f>
        <v>14867685698</v>
      </c>
      <c r="CC9" s="3">
        <f t="shared" si="27"/>
        <v>6560720419.2399988</v>
      </c>
      <c r="CD9" s="19">
        <f t="shared" si="25"/>
        <v>0.44127381708926944</v>
      </c>
      <c r="CF9" s="27"/>
      <c r="CG9" s="27"/>
      <c r="CH9" s="23"/>
      <c r="CI9" s="23"/>
    </row>
    <row r="10" spans="1:87" ht="31.5" x14ac:dyDescent="0.2">
      <c r="A10" s="5" t="s">
        <v>50</v>
      </c>
      <c r="B10" s="24">
        <v>890570</v>
      </c>
      <c r="C10" s="24">
        <v>296856</v>
      </c>
      <c r="D10" s="25">
        <f t="shared" si="26"/>
        <v>0.33333258474909327</v>
      </c>
      <c r="E10" s="26">
        <v>640580</v>
      </c>
      <c r="F10" s="26">
        <v>200182.5</v>
      </c>
      <c r="G10" s="25">
        <f t="shared" si="0"/>
        <v>0.3125019513565831</v>
      </c>
      <c r="H10" s="26">
        <v>2999800</v>
      </c>
      <c r="I10" s="26">
        <v>667238.78</v>
      </c>
      <c r="J10" s="25">
        <f t="shared" si="1"/>
        <v>0.22242775518367891</v>
      </c>
      <c r="K10" s="26">
        <v>34289270</v>
      </c>
      <c r="L10" s="26">
        <v>31462319.739999998</v>
      </c>
      <c r="M10" s="25">
        <f t="shared" si="2"/>
        <v>0.91755583423035836</v>
      </c>
      <c r="N10" s="26">
        <v>1056190</v>
      </c>
      <c r="O10" s="26">
        <v>294114.95</v>
      </c>
      <c r="P10" s="25">
        <f t="shared" si="3"/>
        <v>0.27846784196025337</v>
      </c>
      <c r="Q10" s="26">
        <v>796820</v>
      </c>
      <c r="R10" s="26">
        <v>176587.42</v>
      </c>
      <c r="S10" s="25">
        <f t="shared" si="4"/>
        <v>0.22161519540172187</v>
      </c>
      <c r="T10" s="26">
        <v>8859200</v>
      </c>
      <c r="U10" s="26">
        <v>6825096</v>
      </c>
      <c r="V10" s="25">
        <f t="shared" si="5"/>
        <v>0.77039642405634823</v>
      </c>
      <c r="W10" s="26">
        <v>640580</v>
      </c>
      <c r="X10" s="26">
        <v>213528</v>
      </c>
      <c r="Y10" s="25">
        <f t="shared" si="6"/>
        <v>0.33333541478035528</v>
      </c>
      <c r="Z10" s="26">
        <v>32716377</v>
      </c>
      <c r="AA10" s="26">
        <v>22380184</v>
      </c>
      <c r="AB10" s="25">
        <f t="shared" si="7"/>
        <v>0.68406669846114077</v>
      </c>
      <c r="AC10" s="26">
        <v>2015500</v>
      </c>
      <c r="AD10" s="26">
        <v>640584</v>
      </c>
      <c r="AE10" s="25">
        <f t="shared" si="8"/>
        <v>0.31782882659389727</v>
      </c>
      <c r="AF10" s="26">
        <v>2975110</v>
      </c>
      <c r="AG10" s="26">
        <v>2529828</v>
      </c>
      <c r="AH10" s="25">
        <f t="shared" si="9"/>
        <v>0.8503309121343412</v>
      </c>
      <c r="AI10" s="26">
        <v>25140550</v>
      </c>
      <c r="AJ10" s="26">
        <v>24380184</v>
      </c>
      <c r="AK10" s="25">
        <f t="shared" si="10"/>
        <v>0.96975539516836351</v>
      </c>
      <c r="AL10" s="26">
        <v>27984250</v>
      </c>
      <c r="AM10" s="26">
        <v>26547452.129999999</v>
      </c>
      <c r="AN10" s="25">
        <f t="shared" si="11"/>
        <v>0.94865690986894413</v>
      </c>
      <c r="AO10" s="26">
        <v>593710</v>
      </c>
      <c r="AP10" s="26">
        <v>0</v>
      </c>
      <c r="AQ10" s="25">
        <f t="shared" si="12"/>
        <v>0</v>
      </c>
      <c r="AR10" s="26">
        <v>899950</v>
      </c>
      <c r="AS10" s="26">
        <v>373944</v>
      </c>
      <c r="AT10" s="25">
        <f t="shared" si="13"/>
        <v>0.41551641757875435</v>
      </c>
      <c r="AU10" s="26">
        <v>8410695</v>
      </c>
      <c r="AV10" s="26">
        <v>1497984</v>
      </c>
      <c r="AW10" s="25">
        <f t="shared" si="14"/>
        <v>0.17810466316992829</v>
      </c>
      <c r="AX10" s="26">
        <v>11920057.039999999</v>
      </c>
      <c r="AY10" s="26">
        <v>248827.04</v>
      </c>
      <c r="AZ10" s="25">
        <f t="shared" si="15"/>
        <v>2.0874651787740107E-2</v>
      </c>
      <c r="BA10" s="26">
        <v>749950</v>
      </c>
      <c r="BB10" s="26">
        <v>148428</v>
      </c>
      <c r="BC10" s="25">
        <f t="shared" si="16"/>
        <v>0.19791719447963196</v>
      </c>
      <c r="BD10" s="26">
        <v>1046810</v>
      </c>
      <c r="BE10" s="26">
        <v>348936</v>
      </c>
      <c r="BF10" s="25">
        <f t="shared" si="17"/>
        <v>0.33333269647787084</v>
      </c>
      <c r="BG10" s="26">
        <v>1171800</v>
      </c>
      <c r="BH10" s="26">
        <v>269514</v>
      </c>
      <c r="BI10" s="25">
        <f t="shared" si="18"/>
        <v>0.23</v>
      </c>
      <c r="BJ10" s="26">
        <v>640580</v>
      </c>
      <c r="BK10" s="26">
        <v>160146</v>
      </c>
      <c r="BL10" s="25">
        <f t="shared" si="19"/>
        <v>0.2500015610852665</v>
      </c>
      <c r="BM10" s="26">
        <v>3890570</v>
      </c>
      <c r="BN10" s="26">
        <v>169632</v>
      </c>
      <c r="BO10" s="25">
        <f t="shared" si="20"/>
        <v>4.3600809135936378E-2</v>
      </c>
      <c r="BP10" s="26">
        <v>593710</v>
      </c>
      <c r="BQ10" s="26">
        <v>197904</v>
      </c>
      <c r="BR10" s="25">
        <f t="shared" si="21"/>
        <v>0.33333445621599772</v>
      </c>
      <c r="BS10" s="26">
        <v>6479156.8600000003</v>
      </c>
      <c r="BT10" s="26">
        <v>163928</v>
      </c>
      <c r="BU10" s="12">
        <f t="shared" si="22"/>
        <v>2.5300822860460891E-2</v>
      </c>
      <c r="BV10" s="26">
        <v>2026200</v>
      </c>
      <c r="BW10" s="26">
        <v>270000</v>
      </c>
      <c r="BX10" s="25">
        <f t="shared" si="23"/>
        <v>0.13325436778205507</v>
      </c>
      <c r="BY10" s="24">
        <v>115151140</v>
      </c>
      <c r="BZ10" s="24">
        <v>113497327.59999999</v>
      </c>
      <c r="CA10" s="12">
        <f t="shared" si="24"/>
        <v>0.98563789815715241</v>
      </c>
      <c r="CB10" s="3">
        <f>B10+E10+H10+K10+N10+Q10+T10+W10+Z10+AC10+AF10+AI10+AL10+AO10+AR10+AU10+AX10+BA10+BD10+BG10+BJ10+BM10+BP10+BS10+BV10+BY10</f>
        <v>294579125.89999998</v>
      </c>
      <c r="CC10" s="3">
        <f t="shared" si="27"/>
        <v>233960726.16</v>
      </c>
      <c r="CD10" s="19">
        <f t="shared" si="25"/>
        <v>0.79422031498396817</v>
      </c>
      <c r="CF10" s="27"/>
      <c r="CG10" s="27"/>
      <c r="CH10" s="23"/>
      <c r="CI10" s="27"/>
    </row>
    <row r="11" spans="1:87" ht="31.5" x14ac:dyDescent="0.2">
      <c r="A11" s="5" t="s">
        <v>32</v>
      </c>
      <c r="B11" s="24">
        <v>0</v>
      </c>
      <c r="C11" s="24">
        <v>0</v>
      </c>
      <c r="D11" s="25">
        <f t="shared" si="26"/>
        <v>0</v>
      </c>
      <c r="E11" s="26">
        <v>0</v>
      </c>
      <c r="F11" s="26">
        <v>0</v>
      </c>
      <c r="G11" s="25">
        <f t="shared" si="0"/>
        <v>0</v>
      </c>
      <c r="H11" s="26">
        <v>2020000</v>
      </c>
      <c r="I11" s="26">
        <v>1543360</v>
      </c>
      <c r="J11" s="25">
        <f t="shared" si="1"/>
        <v>0.76403960396039605</v>
      </c>
      <c r="K11" s="26">
        <v>0</v>
      </c>
      <c r="L11" s="26">
        <v>514008</v>
      </c>
      <c r="M11" s="25">
        <f t="shared" si="2"/>
        <v>0</v>
      </c>
      <c r="N11" s="26">
        <v>90160</v>
      </c>
      <c r="O11" s="26">
        <v>25220</v>
      </c>
      <c r="P11" s="25">
        <f t="shared" si="3"/>
        <v>0.27972493345164151</v>
      </c>
      <c r="Q11" s="26">
        <v>188640</v>
      </c>
      <c r="R11" s="26">
        <v>78698</v>
      </c>
      <c r="S11" s="25">
        <f t="shared" si="4"/>
        <v>0.41718617472434266</v>
      </c>
      <c r="T11" s="26">
        <v>515708.36</v>
      </c>
      <c r="U11" s="26">
        <v>1565724.05</v>
      </c>
      <c r="V11" s="25">
        <f t="shared" si="5"/>
        <v>3.0360648991612238</v>
      </c>
      <c r="W11" s="26">
        <v>353726</v>
      </c>
      <c r="X11" s="26">
        <v>147763.5</v>
      </c>
      <c r="Y11" s="25">
        <f t="shared" si="6"/>
        <v>0.41773434805470899</v>
      </c>
      <c r="Z11" s="26">
        <v>12831020</v>
      </c>
      <c r="AA11" s="26">
        <v>1448020.01</v>
      </c>
      <c r="AB11" s="25">
        <f t="shared" si="7"/>
        <v>0.11285307091719909</v>
      </c>
      <c r="AC11" s="26">
        <v>76661</v>
      </c>
      <c r="AD11" s="26">
        <v>0</v>
      </c>
      <c r="AE11" s="25">
        <f t="shared" si="8"/>
        <v>0</v>
      </c>
      <c r="AF11" s="26">
        <v>1900000</v>
      </c>
      <c r="AG11" s="26">
        <v>0</v>
      </c>
      <c r="AH11" s="25">
        <f t="shared" si="9"/>
        <v>0</v>
      </c>
      <c r="AI11" s="26">
        <v>0</v>
      </c>
      <c r="AJ11" s="26">
        <v>993600</v>
      </c>
      <c r="AK11" s="11">
        <f t="shared" si="10"/>
        <v>0</v>
      </c>
      <c r="AL11" s="26">
        <v>13000</v>
      </c>
      <c r="AM11" s="26">
        <v>34000</v>
      </c>
      <c r="AN11" s="12">
        <f t="shared" si="11"/>
        <v>2.6153846153846154</v>
      </c>
      <c r="AO11" s="26">
        <v>3933334</v>
      </c>
      <c r="AP11" s="26">
        <v>600000</v>
      </c>
      <c r="AQ11" s="25">
        <f t="shared" si="12"/>
        <v>0.15254234702672084</v>
      </c>
      <c r="AR11" s="26">
        <v>80000</v>
      </c>
      <c r="AS11" s="26">
        <v>95000</v>
      </c>
      <c r="AT11" s="25">
        <f t="shared" si="13"/>
        <v>1.1875</v>
      </c>
      <c r="AU11" s="26">
        <v>530253</v>
      </c>
      <c r="AV11" s="26">
        <v>104800</v>
      </c>
      <c r="AW11" s="12">
        <f t="shared" si="14"/>
        <v>0.1976415032069597</v>
      </c>
      <c r="AX11" s="26">
        <v>0</v>
      </c>
      <c r="AY11" s="26">
        <v>17000</v>
      </c>
      <c r="AZ11" s="12">
        <f t="shared" si="15"/>
        <v>0</v>
      </c>
      <c r="BA11" s="26">
        <v>1300000</v>
      </c>
      <c r="BB11" s="26">
        <v>392181.1</v>
      </c>
      <c r="BC11" s="25">
        <f t="shared" si="16"/>
        <v>0.30167776923076922</v>
      </c>
      <c r="BD11" s="26">
        <v>4141365.76</v>
      </c>
      <c r="BE11" s="26">
        <v>387047.15</v>
      </c>
      <c r="BF11" s="12">
        <f t="shared" si="17"/>
        <v>9.345881828124257E-2</v>
      </c>
      <c r="BG11" s="26">
        <v>0</v>
      </c>
      <c r="BH11" s="26">
        <v>9900</v>
      </c>
      <c r="BI11" s="12">
        <f t="shared" si="18"/>
        <v>0</v>
      </c>
      <c r="BJ11" s="26">
        <v>966157</v>
      </c>
      <c r="BK11" s="26">
        <v>0</v>
      </c>
      <c r="BL11" s="25">
        <f t="shared" si="19"/>
        <v>0</v>
      </c>
      <c r="BM11" s="26">
        <v>226745</v>
      </c>
      <c r="BN11" s="26">
        <v>25690</v>
      </c>
      <c r="BO11" s="25">
        <f t="shared" si="20"/>
        <v>0.11329908046483936</v>
      </c>
      <c r="BP11" s="26">
        <v>0</v>
      </c>
      <c r="BQ11" s="26">
        <v>0</v>
      </c>
      <c r="BR11" s="25">
        <f t="shared" si="21"/>
        <v>0</v>
      </c>
      <c r="BS11" s="26">
        <v>433157.19</v>
      </c>
      <c r="BT11" s="26">
        <v>0</v>
      </c>
      <c r="BU11" s="12">
        <f t="shared" si="22"/>
        <v>0</v>
      </c>
      <c r="BV11" s="26">
        <v>0</v>
      </c>
      <c r="BW11" s="26">
        <v>0</v>
      </c>
      <c r="BX11" s="25">
        <f t="shared" si="23"/>
        <v>0</v>
      </c>
      <c r="BY11" s="24">
        <v>65846500</v>
      </c>
      <c r="BZ11" s="24">
        <v>23046.799999999999</v>
      </c>
      <c r="CA11" s="12">
        <f t="shared" si="24"/>
        <v>3.5000797308892649E-4</v>
      </c>
      <c r="CB11" s="3">
        <f>B11+E11+H11+K11+N11+Q11+T11+W11+Z11+AC11+AF11+AI11+AL11+AO11+AR11+AU11+AX11+BA11+BD11+BG11+BJ11+BM11+BP11+BS11+BV11+BY11</f>
        <v>95446427.310000002</v>
      </c>
      <c r="CC11" s="3">
        <f t="shared" si="27"/>
        <v>8005058.6099999994</v>
      </c>
      <c r="CD11" s="19">
        <f t="shared" si="25"/>
        <v>8.3869651652862892E-2</v>
      </c>
      <c r="CF11" s="27"/>
      <c r="CG11" s="27"/>
      <c r="CH11" s="23"/>
      <c r="CI11" s="23"/>
    </row>
    <row r="12" spans="1:87" s="13" customFormat="1" ht="15.75" x14ac:dyDescent="0.25">
      <c r="A12" s="6" t="s">
        <v>33</v>
      </c>
      <c r="B12" s="28">
        <v>1017166618.27</v>
      </c>
      <c r="C12" s="28">
        <v>306873595.14999998</v>
      </c>
      <c r="D12" s="16">
        <f t="shared" si="26"/>
        <v>0.30169452048272238</v>
      </c>
      <c r="E12" s="29">
        <v>256747771.78</v>
      </c>
      <c r="F12" s="29">
        <v>111356642.73999999</v>
      </c>
      <c r="G12" s="16">
        <f t="shared" si="0"/>
        <v>0.43371999674224393</v>
      </c>
      <c r="H12" s="29">
        <v>2366158291.02</v>
      </c>
      <c r="I12" s="29">
        <v>1115315850.3299999</v>
      </c>
      <c r="J12" s="16">
        <f t="shared" si="1"/>
        <v>0.47136147000935058</v>
      </c>
      <c r="K12" s="29">
        <v>1617561487.1800001</v>
      </c>
      <c r="L12" s="29">
        <v>628191940.66999996</v>
      </c>
      <c r="M12" s="16">
        <f t="shared" si="2"/>
        <v>0.38835737970317763</v>
      </c>
      <c r="N12" s="29">
        <v>536615573.07999998</v>
      </c>
      <c r="O12" s="29">
        <v>241126419.16</v>
      </c>
      <c r="P12" s="16">
        <f t="shared" si="3"/>
        <v>0.4493466668811199</v>
      </c>
      <c r="Q12" s="29">
        <v>505323144.55000001</v>
      </c>
      <c r="R12" s="29">
        <v>175284041.37</v>
      </c>
      <c r="S12" s="16">
        <f t="shared" si="4"/>
        <v>0.34687514961558669</v>
      </c>
      <c r="T12" s="29">
        <v>1509600286.25</v>
      </c>
      <c r="U12" s="29">
        <v>688572675.07000005</v>
      </c>
      <c r="V12" s="16">
        <f t="shared" si="5"/>
        <v>0.45612913652824238</v>
      </c>
      <c r="W12" s="29">
        <v>342329463.98000002</v>
      </c>
      <c r="X12" s="29">
        <v>146265347.30000001</v>
      </c>
      <c r="Y12" s="16">
        <f t="shared" si="6"/>
        <v>0.42726485064851238</v>
      </c>
      <c r="Z12" s="29">
        <v>1239917171.1099999</v>
      </c>
      <c r="AA12" s="29">
        <v>540316893.47000003</v>
      </c>
      <c r="AB12" s="16">
        <f t="shared" si="7"/>
        <v>0.4357685384631757</v>
      </c>
      <c r="AC12" s="29">
        <v>1339996778</v>
      </c>
      <c r="AD12" s="29">
        <v>588532836.99000001</v>
      </c>
      <c r="AE12" s="16">
        <f t="shared" si="8"/>
        <v>0.43920466575181571</v>
      </c>
      <c r="AF12" s="29">
        <v>384864488.13</v>
      </c>
      <c r="AG12" s="29">
        <v>161829174.81</v>
      </c>
      <c r="AH12" s="16">
        <f t="shared" si="9"/>
        <v>0.42048352030685965</v>
      </c>
      <c r="AI12" s="29">
        <v>1731719004.1700001</v>
      </c>
      <c r="AJ12" s="29">
        <v>774104674.77999997</v>
      </c>
      <c r="AK12" s="16">
        <f t="shared" si="10"/>
        <v>0.447015175623728</v>
      </c>
      <c r="AL12" s="29">
        <v>1894496488.6099999</v>
      </c>
      <c r="AM12" s="29">
        <v>894335824.71000004</v>
      </c>
      <c r="AN12" s="16">
        <f t="shared" si="11"/>
        <v>0.47207045781656637</v>
      </c>
      <c r="AO12" s="29">
        <v>622247037.86000001</v>
      </c>
      <c r="AP12" s="29">
        <v>312108943.10000002</v>
      </c>
      <c r="AQ12" s="16">
        <f t="shared" si="12"/>
        <v>0.50158365425633689</v>
      </c>
      <c r="AR12" s="29">
        <v>497417786.88</v>
      </c>
      <c r="AS12" s="29">
        <v>225277125.96000001</v>
      </c>
      <c r="AT12" s="16">
        <f t="shared" si="13"/>
        <v>0.45289318537044432</v>
      </c>
      <c r="AU12" s="29">
        <v>418194439.66000003</v>
      </c>
      <c r="AV12" s="29">
        <v>177411296.41999999</v>
      </c>
      <c r="AW12" s="16">
        <f t="shared" si="14"/>
        <v>0.42423160041113583</v>
      </c>
      <c r="AX12" s="29">
        <v>734043040.19000006</v>
      </c>
      <c r="AY12" s="29">
        <v>276911760.63999999</v>
      </c>
      <c r="AZ12" s="16">
        <f t="shared" si="15"/>
        <v>0.37724185841789876</v>
      </c>
      <c r="BA12" s="29">
        <v>318391723.44999999</v>
      </c>
      <c r="BB12" s="29">
        <v>139870996</v>
      </c>
      <c r="BC12" s="16">
        <f t="shared" si="16"/>
        <v>0.43930474851669704</v>
      </c>
      <c r="BD12" s="29">
        <v>881406960.26999998</v>
      </c>
      <c r="BE12" s="29">
        <v>385185081.89999998</v>
      </c>
      <c r="BF12" s="16">
        <f t="shared" si="17"/>
        <v>0.43701161808616401</v>
      </c>
      <c r="BG12" s="29">
        <v>610079994.04999995</v>
      </c>
      <c r="BH12" s="29">
        <v>227535783.22999999</v>
      </c>
      <c r="BI12" s="16">
        <f t="shared" si="18"/>
        <v>0.37296057148097855</v>
      </c>
      <c r="BJ12" s="29">
        <v>373470459.56</v>
      </c>
      <c r="BK12" s="29">
        <v>148166422.15000001</v>
      </c>
      <c r="BL12" s="16">
        <f t="shared" si="19"/>
        <v>0.39672862567111894</v>
      </c>
      <c r="BM12" s="29">
        <v>675554069.76999998</v>
      </c>
      <c r="BN12" s="29">
        <v>306762834.75999999</v>
      </c>
      <c r="BO12" s="16">
        <f t="shared" si="20"/>
        <v>0.45409072121264976</v>
      </c>
      <c r="BP12" s="29">
        <v>465808032.38</v>
      </c>
      <c r="BQ12" s="29">
        <v>205788101.03999999</v>
      </c>
      <c r="BR12" s="16">
        <f t="shared" si="21"/>
        <v>0.44178736031782467</v>
      </c>
      <c r="BS12" s="29">
        <v>445587806.70999998</v>
      </c>
      <c r="BT12" s="29">
        <v>185589573.91999999</v>
      </c>
      <c r="BU12" s="16">
        <f t="shared" si="22"/>
        <v>0.41650505495269635</v>
      </c>
      <c r="BV12" s="29">
        <v>3678929677.1300001</v>
      </c>
      <c r="BW12" s="29">
        <v>1673943533.6300001</v>
      </c>
      <c r="BX12" s="16">
        <f t="shared" si="23"/>
        <v>0.45500829875494492</v>
      </c>
      <c r="BY12" s="28">
        <v>10548593328.719999</v>
      </c>
      <c r="BZ12" s="28">
        <v>5130872948.9700003</v>
      </c>
      <c r="CA12" s="16">
        <f t="shared" si="24"/>
        <v>0.48640352216446636</v>
      </c>
      <c r="CB12" s="3">
        <f>BY12+BV12+BS12+BP12+BM12+BJ12+BG12+BD12+BA12+AX12+AU12+AR12+AO12+AL12+AI12+AF12+AC12+Z12+W12+T12+Q12+N12+K12+H12+E12+B12</f>
        <v>35012220922.759995</v>
      </c>
      <c r="CC12" s="3">
        <f t="shared" si="27"/>
        <v>15767530318.269999</v>
      </c>
      <c r="CD12" s="16">
        <f t="shared" si="25"/>
        <v>0.45034362010494972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>
        <v>198725358.47</v>
      </c>
      <c r="C13" s="26">
        <v>28044708.239999998</v>
      </c>
      <c r="D13" s="25">
        <f t="shared" si="26"/>
        <v>0.14112294704570222</v>
      </c>
      <c r="E13" s="26">
        <v>39165692.520000003</v>
      </c>
      <c r="F13" s="26">
        <v>13769676.609999999</v>
      </c>
      <c r="G13" s="25">
        <f t="shared" si="0"/>
        <v>0.35157495563160279</v>
      </c>
      <c r="H13" s="26">
        <v>341462591.44999999</v>
      </c>
      <c r="I13" s="26">
        <v>131208655.28</v>
      </c>
      <c r="J13" s="25">
        <f t="shared" si="1"/>
        <v>0.38425484537802657</v>
      </c>
      <c r="K13" s="26">
        <v>150532299.83000001</v>
      </c>
      <c r="L13" s="26">
        <v>54872826.030000001</v>
      </c>
      <c r="M13" s="25">
        <f t="shared" si="2"/>
        <v>0.364525261966829</v>
      </c>
      <c r="N13" s="26">
        <v>67802993.200000003</v>
      </c>
      <c r="O13" s="26">
        <v>21665959.34</v>
      </c>
      <c r="P13" s="25">
        <f t="shared" si="3"/>
        <v>0.31954281540479246</v>
      </c>
      <c r="Q13" s="26">
        <v>53601737.689999998</v>
      </c>
      <c r="R13" s="26">
        <v>17233313.829999998</v>
      </c>
      <c r="S13" s="25">
        <f t="shared" si="4"/>
        <v>0.3215066259543124</v>
      </c>
      <c r="T13" s="24">
        <v>206783271.40000001</v>
      </c>
      <c r="U13" s="24">
        <v>80472423.099999994</v>
      </c>
      <c r="V13" s="25">
        <f t="shared" si="5"/>
        <v>0.38916312018458565</v>
      </c>
      <c r="W13" s="24">
        <v>48720342.460000001</v>
      </c>
      <c r="X13" s="24">
        <v>17626331.239999998</v>
      </c>
      <c r="Y13" s="25">
        <f t="shared" si="6"/>
        <v>0.36178586500026005</v>
      </c>
      <c r="Z13" s="26">
        <v>119445637.84</v>
      </c>
      <c r="AA13" s="26">
        <v>57406668.770000003</v>
      </c>
      <c r="AB13" s="25">
        <f t="shared" si="7"/>
        <v>0.48060916922640129</v>
      </c>
      <c r="AC13" s="24">
        <v>130609822.81999999</v>
      </c>
      <c r="AD13" s="24">
        <v>55756524.560000002</v>
      </c>
      <c r="AE13" s="25">
        <f t="shared" si="8"/>
        <v>0.42689380749594075</v>
      </c>
      <c r="AF13" s="24">
        <v>42022477.68</v>
      </c>
      <c r="AG13" s="24">
        <v>17992953.829999998</v>
      </c>
      <c r="AH13" s="25">
        <f t="shared" si="9"/>
        <v>0.42817451096091574</v>
      </c>
      <c r="AI13" s="26">
        <v>100445097.27</v>
      </c>
      <c r="AJ13" s="26">
        <v>32480700.149999999</v>
      </c>
      <c r="AK13" s="25">
        <f t="shared" si="10"/>
        <v>0.32336770069215742</v>
      </c>
      <c r="AL13" s="24">
        <v>197403584.03</v>
      </c>
      <c r="AM13" s="24">
        <v>63948690</v>
      </c>
      <c r="AN13" s="25">
        <f t="shared" si="11"/>
        <v>0.32394898154575313</v>
      </c>
      <c r="AO13" s="24">
        <v>65044531.82</v>
      </c>
      <c r="AP13" s="24">
        <v>22013904.23</v>
      </c>
      <c r="AQ13" s="25">
        <f t="shared" si="12"/>
        <v>0.33844358032924038</v>
      </c>
      <c r="AR13" s="24">
        <v>74784960.140000001</v>
      </c>
      <c r="AS13" s="24">
        <v>26087192.420000002</v>
      </c>
      <c r="AT13" s="25">
        <f t="shared" si="13"/>
        <v>0.34882939525760109</v>
      </c>
      <c r="AU13" s="24">
        <v>62891113.950000003</v>
      </c>
      <c r="AV13" s="24">
        <v>23193194.829999998</v>
      </c>
      <c r="AW13" s="25">
        <f t="shared" si="14"/>
        <v>0.36878333636194077</v>
      </c>
      <c r="AX13" s="24">
        <v>72324968.510000005</v>
      </c>
      <c r="AY13" s="24">
        <v>22836196.59</v>
      </c>
      <c r="AZ13" s="25">
        <f t="shared" si="15"/>
        <v>0.31574430048790902</v>
      </c>
      <c r="BA13" s="24">
        <v>44344737</v>
      </c>
      <c r="BB13" s="24">
        <v>16562479.65</v>
      </c>
      <c r="BC13" s="25">
        <f t="shared" si="16"/>
        <v>0.3734936944151907</v>
      </c>
      <c r="BD13" s="24">
        <v>84979721.859999999</v>
      </c>
      <c r="BE13" s="24">
        <v>40001481.289999999</v>
      </c>
      <c r="BF13" s="25">
        <f t="shared" si="17"/>
        <v>0.4707179597022042</v>
      </c>
      <c r="BG13" s="24">
        <v>83318085.359999999</v>
      </c>
      <c r="BH13" s="24">
        <v>30154854.690000001</v>
      </c>
      <c r="BI13" s="25">
        <f t="shared" si="18"/>
        <v>0.36192447965777402</v>
      </c>
      <c r="BJ13" s="26">
        <v>55389075.789999999</v>
      </c>
      <c r="BK13" s="26">
        <v>19983384.960000001</v>
      </c>
      <c r="BL13" s="25">
        <f t="shared" si="19"/>
        <v>0.36078206171491711</v>
      </c>
      <c r="BM13" s="26">
        <v>79799998.180000007</v>
      </c>
      <c r="BN13" s="26">
        <v>25007396.559999999</v>
      </c>
      <c r="BO13" s="25">
        <f t="shared" si="20"/>
        <v>0.31337590388902431</v>
      </c>
      <c r="BP13" s="26">
        <v>58089372.609999999</v>
      </c>
      <c r="BQ13" s="26">
        <v>18151233.390000001</v>
      </c>
      <c r="BR13" s="25">
        <f t="shared" si="21"/>
        <v>0.3124708113455385</v>
      </c>
      <c r="BS13" s="26">
        <v>60378270.369999997</v>
      </c>
      <c r="BT13" s="26">
        <v>23520016.66</v>
      </c>
      <c r="BU13" s="25">
        <f t="shared" si="22"/>
        <v>0.38954439264107066</v>
      </c>
      <c r="BV13" s="26">
        <v>350853340.32999998</v>
      </c>
      <c r="BW13" s="26">
        <v>128668102.84</v>
      </c>
      <c r="BX13" s="25">
        <f t="shared" si="23"/>
        <v>0.36672902335482804</v>
      </c>
      <c r="BY13" s="26">
        <v>1161354708.8900001</v>
      </c>
      <c r="BZ13" s="26">
        <v>248356841.25999999</v>
      </c>
      <c r="CA13" s="25">
        <f t="shared" si="24"/>
        <v>0.21385097882573237</v>
      </c>
      <c r="CB13" s="3">
        <f t="shared" ref="CB13:CC26" si="28">BY13+BV13+BS13+BP13+BM13+BJ13+BG13+BD13+BA13+AX13+AU13+AR13+AO13+AL13+AI13+AF13+AC13+Z13+W13+T13+Q13+N13+K13+H13+E13+B13</f>
        <v>3950273791.4699998</v>
      </c>
      <c r="CC13" s="3">
        <f t="shared" si="28"/>
        <v>1237015710.3500001</v>
      </c>
      <c r="CD13" s="19">
        <f t="shared" si="25"/>
        <v>0.31314682871378247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>
        <v>1605398</v>
      </c>
      <c r="C14" s="26">
        <v>423548.42</v>
      </c>
      <c r="D14" s="25">
        <f t="shared" si="26"/>
        <v>0.26382767388522971</v>
      </c>
      <c r="E14" s="26">
        <v>603355</v>
      </c>
      <c r="F14" s="26">
        <v>142629.32999999999</v>
      </c>
      <c r="G14" s="25">
        <f t="shared" si="0"/>
        <v>0.23639371514282634</v>
      </c>
      <c r="H14" s="26">
        <v>3453840</v>
      </c>
      <c r="I14" s="26">
        <v>1139124.3999999999</v>
      </c>
      <c r="J14" s="25">
        <f t="shared" si="1"/>
        <v>0.32981388830982322</v>
      </c>
      <c r="K14" s="26">
        <v>2900075</v>
      </c>
      <c r="L14" s="26">
        <v>784368.53</v>
      </c>
      <c r="M14" s="25">
        <f t="shared" si="2"/>
        <v>0.27046491211434187</v>
      </c>
      <c r="N14" s="26">
        <v>1030562</v>
      </c>
      <c r="O14" s="26">
        <v>219573.61</v>
      </c>
      <c r="P14" s="25">
        <f t="shared" si="3"/>
        <v>0.21306200888447274</v>
      </c>
      <c r="Q14" s="26">
        <v>802698</v>
      </c>
      <c r="R14" s="26">
        <v>211397.03</v>
      </c>
      <c r="S14" s="25">
        <f t="shared" si="4"/>
        <v>0.26335811226638162</v>
      </c>
      <c r="T14" s="24">
        <v>2747303</v>
      </c>
      <c r="U14" s="24">
        <v>702071.44</v>
      </c>
      <c r="V14" s="25">
        <f t="shared" si="5"/>
        <v>0.25554932965166199</v>
      </c>
      <c r="W14" s="24">
        <v>463494</v>
      </c>
      <c r="X14" s="24">
        <v>149813</v>
      </c>
      <c r="Y14" s="25">
        <f t="shared" si="6"/>
        <v>0.3232253276202065</v>
      </c>
      <c r="Z14" s="26">
        <v>906270</v>
      </c>
      <c r="AA14" s="26">
        <v>281430.23</v>
      </c>
      <c r="AB14" s="25">
        <f t="shared" si="7"/>
        <v>0.31053684884195659</v>
      </c>
      <c r="AC14" s="24">
        <v>1895405</v>
      </c>
      <c r="AD14" s="24">
        <v>364117.1</v>
      </c>
      <c r="AE14" s="25">
        <f t="shared" si="8"/>
        <v>0.19210517013514261</v>
      </c>
      <c r="AF14" s="24">
        <v>673232</v>
      </c>
      <c r="AG14" s="24">
        <v>148685.20000000001</v>
      </c>
      <c r="AH14" s="25">
        <f t="shared" si="9"/>
        <v>0.22085284121966872</v>
      </c>
      <c r="AI14" s="26">
        <v>442779</v>
      </c>
      <c r="AJ14" s="26">
        <v>119562.88</v>
      </c>
      <c r="AK14" s="25">
        <f t="shared" si="10"/>
        <v>0.27002834371097095</v>
      </c>
      <c r="AL14" s="24">
        <v>2014515</v>
      </c>
      <c r="AM14" s="24">
        <v>396247.93</v>
      </c>
      <c r="AN14" s="25">
        <f t="shared" si="11"/>
        <v>0.19669644058247271</v>
      </c>
      <c r="AO14" s="24">
        <v>507513</v>
      </c>
      <c r="AP14" s="24">
        <v>43472.09</v>
      </c>
      <c r="AQ14" s="25">
        <f t="shared" si="12"/>
        <v>8.5657096468464838E-2</v>
      </c>
      <c r="AR14" s="24">
        <v>958060</v>
      </c>
      <c r="AS14" s="24">
        <v>268576.15000000002</v>
      </c>
      <c r="AT14" s="25">
        <f t="shared" si="13"/>
        <v>0.28033332985408016</v>
      </c>
      <c r="AU14" s="24">
        <v>813057</v>
      </c>
      <c r="AV14" s="24">
        <v>193582.13</v>
      </c>
      <c r="AW14" s="25">
        <f t="shared" si="14"/>
        <v>0.23809170820741965</v>
      </c>
      <c r="AX14" s="24">
        <v>1250657</v>
      </c>
      <c r="AY14" s="24">
        <v>221421.35</v>
      </c>
      <c r="AZ14" s="25">
        <f t="shared" si="15"/>
        <v>0.17704402566011304</v>
      </c>
      <c r="BA14" s="24">
        <v>699119</v>
      </c>
      <c r="BB14" s="24">
        <v>211575</v>
      </c>
      <c r="BC14" s="25">
        <f t="shared" si="16"/>
        <v>0.30263088258222132</v>
      </c>
      <c r="BD14" s="24">
        <v>828589</v>
      </c>
      <c r="BE14" s="24">
        <v>339422</v>
      </c>
      <c r="BF14" s="25">
        <f t="shared" si="17"/>
        <v>0.40963855421686746</v>
      </c>
      <c r="BG14" s="24">
        <v>525638</v>
      </c>
      <c r="BH14" s="24">
        <v>172997.07</v>
      </c>
      <c r="BI14" s="25">
        <f t="shared" si="18"/>
        <v>0.32911827151005063</v>
      </c>
      <c r="BJ14" s="26">
        <v>675820</v>
      </c>
      <c r="BK14" s="26">
        <v>186362.13</v>
      </c>
      <c r="BL14" s="25">
        <f t="shared" si="19"/>
        <v>0.27575705069397177</v>
      </c>
      <c r="BM14" s="26">
        <v>1462984</v>
      </c>
      <c r="BN14" s="26">
        <v>410025.86</v>
      </c>
      <c r="BO14" s="25">
        <f t="shared" si="20"/>
        <v>0.28026681084687188</v>
      </c>
      <c r="BP14" s="26">
        <v>657691</v>
      </c>
      <c r="BQ14" s="26">
        <v>0</v>
      </c>
      <c r="BR14" s="25">
        <f t="shared" si="21"/>
        <v>0</v>
      </c>
      <c r="BS14" s="26">
        <v>546352</v>
      </c>
      <c r="BT14" s="26">
        <v>28080.23</v>
      </c>
      <c r="BU14" s="25">
        <f t="shared" si="22"/>
        <v>5.1395858347731867E-2</v>
      </c>
      <c r="BV14" s="26">
        <v>0</v>
      </c>
      <c r="BW14" s="26">
        <v>0</v>
      </c>
      <c r="BX14" s="25">
        <f t="shared" si="23"/>
        <v>0</v>
      </c>
      <c r="BY14" s="26">
        <v>0</v>
      </c>
      <c r="BZ14" s="26">
        <v>0</v>
      </c>
      <c r="CA14" s="25">
        <f t="shared" si="24"/>
        <v>0</v>
      </c>
      <c r="CB14" s="3">
        <f t="shared" si="28"/>
        <v>28464406</v>
      </c>
      <c r="CC14" s="3">
        <f t="shared" si="28"/>
        <v>7158083.1100000013</v>
      </c>
      <c r="CD14" s="19">
        <f t="shared" si="25"/>
        <v>0.25147488094429238</v>
      </c>
      <c r="CF14" s="27"/>
      <c r="CG14" s="27"/>
      <c r="CH14" s="23"/>
      <c r="CI14" s="23"/>
    </row>
    <row r="15" spans="1:87" ht="31.5" x14ac:dyDescent="0.2">
      <c r="A15" s="5" t="s">
        <v>36</v>
      </c>
      <c r="B15" s="26">
        <v>5442763</v>
      </c>
      <c r="C15" s="26">
        <v>2249558.9700000002</v>
      </c>
      <c r="D15" s="25">
        <f t="shared" si="26"/>
        <v>0.41331194652421943</v>
      </c>
      <c r="E15" s="26">
        <v>2909463</v>
      </c>
      <c r="F15" s="26">
        <v>949993.58</v>
      </c>
      <c r="G15" s="25">
        <f t="shared" si="0"/>
        <v>0.32651852936435349</v>
      </c>
      <c r="H15" s="26">
        <v>23393953.379999999</v>
      </c>
      <c r="I15" s="26">
        <v>8435219.3000000007</v>
      </c>
      <c r="J15" s="25">
        <f t="shared" si="1"/>
        <v>0.36057263015713514</v>
      </c>
      <c r="K15" s="26">
        <v>11186962</v>
      </c>
      <c r="L15" s="26">
        <v>3272569.28</v>
      </c>
      <c r="M15" s="25">
        <f t="shared" si="2"/>
        <v>0.29253422689734709</v>
      </c>
      <c r="N15" s="26">
        <v>4169839.17</v>
      </c>
      <c r="O15" s="26">
        <v>1461348.16</v>
      </c>
      <c r="P15" s="25">
        <f t="shared" si="3"/>
        <v>0.35045672037274278</v>
      </c>
      <c r="Q15" s="26">
        <v>5713279</v>
      </c>
      <c r="R15" s="26">
        <v>1990228.46</v>
      </c>
      <c r="S15" s="25">
        <f t="shared" si="4"/>
        <v>0.34835135129931516</v>
      </c>
      <c r="T15" s="24">
        <v>15170471.1</v>
      </c>
      <c r="U15" s="24">
        <v>4954069.57</v>
      </c>
      <c r="V15" s="25">
        <f t="shared" si="5"/>
        <v>0.32656003477703471</v>
      </c>
      <c r="W15" s="24">
        <v>3521827</v>
      </c>
      <c r="X15" s="24">
        <v>1268559.78</v>
      </c>
      <c r="Y15" s="25">
        <f t="shared" si="6"/>
        <v>0.36019934539657966</v>
      </c>
      <c r="Z15" s="26">
        <v>9680755</v>
      </c>
      <c r="AA15" s="26">
        <v>3438195.56</v>
      </c>
      <c r="AB15" s="25">
        <f t="shared" si="7"/>
        <v>0.35515779089544153</v>
      </c>
      <c r="AC15" s="24">
        <v>8459527.7200000007</v>
      </c>
      <c r="AD15" s="24">
        <v>3088852.4</v>
      </c>
      <c r="AE15" s="25">
        <f t="shared" si="8"/>
        <v>0.3651329604012456</v>
      </c>
      <c r="AF15" s="24">
        <v>5709828.3200000003</v>
      </c>
      <c r="AG15" s="24">
        <v>1961053.88</v>
      </c>
      <c r="AH15" s="25">
        <f t="shared" si="9"/>
        <v>0.34345233693471189</v>
      </c>
      <c r="AI15" s="26">
        <v>9762652</v>
      </c>
      <c r="AJ15" s="26">
        <v>2530916.2200000002</v>
      </c>
      <c r="AK15" s="25">
        <f t="shared" si="10"/>
        <v>0.25924474415353538</v>
      </c>
      <c r="AL15" s="24">
        <v>8759303</v>
      </c>
      <c r="AM15" s="24">
        <v>3019549.34</v>
      </c>
      <c r="AN15" s="25">
        <f t="shared" si="11"/>
        <v>0.34472484169117107</v>
      </c>
      <c r="AO15" s="24">
        <v>5367394</v>
      </c>
      <c r="AP15" s="24">
        <v>1395176.71</v>
      </c>
      <c r="AQ15" s="25">
        <f t="shared" si="12"/>
        <v>0.25993558699063268</v>
      </c>
      <c r="AR15" s="24">
        <v>4991218.72</v>
      </c>
      <c r="AS15" s="24">
        <v>1776752.59</v>
      </c>
      <c r="AT15" s="25">
        <f t="shared" si="13"/>
        <v>0.35597570246330545</v>
      </c>
      <c r="AU15" s="24">
        <v>3872619</v>
      </c>
      <c r="AV15" s="24">
        <v>1101941</v>
      </c>
      <c r="AW15" s="25">
        <f t="shared" si="14"/>
        <v>0.28454671115335645</v>
      </c>
      <c r="AX15" s="24">
        <v>6718031.6699999999</v>
      </c>
      <c r="AY15" s="24">
        <v>1853201.46</v>
      </c>
      <c r="AZ15" s="25">
        <f t="shared" si="15"/>
        <v>0.27585482638845615</v>
      </c>
      <c r="BA15" s="24">
        <v>2994515</v>
      </c>
      <c r="BB15" s="24">
        <v>1214244.8899999999</v>
      </c>
      <c r="BC15" s="25">
        <f t="shared" si="16"/>
        <v>0.4054896669410572</v>
      </c>
      <c r="BD15" s="24">
        <v>6285680.9699999997</v>
      </c>
      <c r="BE15" s="24">
        <v>2734402.38</v>
      </c>
      <c r="BF15" s="25">
        <f t="shared" si="17"/>
        <v>0.43502086616400448</v>
      </c>
      <c r="BG15" s="24">
        <v>6677960</v>
      </c>
      <c r="BH15" s="24">
        <v>1960776.94</v>
      </c>
      <c r="BI15" s="25">
        <f t="shared" si="18"/>
        <v>0.29361915015962958</v>
      </c>
      <c r="BJ15" s="26">
        <v>4715337</v>
      </c>
      <c r="BK15" s="26">
        <v>1781104.32</v>
      </c>
      <c r="BL15" s="25">
        <f t="shared" si="19"/>
        <v>0.37772577442503052</v>
      </c>
      <c r="BM15" s="26">
        <v>6521499</v>
      </c>
      <c r="BN15" s="26">
        <v>1983868.36</v>
      </c>
      <c r="BO15" s="25">
        <f t="shared" si="20"/>
        <v>0.30420434933747598</v>
      </c>
      <c r="BP15" s="26">
        <v>4596782</v>
      </c>
      <c r="BQ15" s="26">
        <v>1139477.1299999999</v>
      </c>
      <c r="BR15" s="25">
        <f t="shared" si="21"/>
        <v>0.24788583187107849</v>
      </c>
      <c r="BS15" s="26">
        <v>4752421.1900000004</v>
      </c>
      <c r="BT15" s="26">
        <v>1627811.64</v>
      </c>
      <c r="BU15" s="25">
        <f t="shared" si="22"/>
        <v>0.34252259530893975</v>
      </c>
      <c r="BV15" s="26">
        <v>33190879</v>
      </c>
      <c r="BW15" s="26">
        <v>12615132.76</v>
      </c>
      <c r="BX15" s="25">
        <f t="shared" si="23"/>
        <v>0.38007829681160299</v>
      </c>
      <c r="BY15" s="26">
        <v>57783004</v>
      </c>
      <c r="BZ15" s="26">
        <v>21927840.140000001</v>
      </c>
      <c r="CA15" s="25">
        <f t="shared" si="24"/>
        <v>0.37948598414855689</v>
      </c>
      <c r="CB15" s="3">
        <f t="shared" si="28"/>
        <v>262347965.23999995</v>
      </c>
      <c r="CC15" s="3">
        <f t="shared" si="28"/>
        <v>91731844.820000008</v>
      </c>
      <c r="CD15" s="19">
        <f t="shared" si="25"/>
        <v>0.34965716138138259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>
        <v>19863536.690000001</v>
      </c>
      <c r="C16" s="26">
        <v>4482897.08</v>
      </c>
      <c r="D16" s="25">
        <f t="shared" si="26"/>
        <v>0.22568473832038416</v>
      </c>
      <c r="E16" s="26">
        <v>11373030</v>
      </c>
      <c r="F16" s="26">
        <v>2878878.66</v>
      </c>
      <c r="G16" s="25">
        <f t="shared" si="0"/>
        <v>0.25313207298318918</v>
      </c>
      <c r="H16" s="26">
        <v>123756945.55</v>
      </c>
      <c r="I16" s="26">
        <v>33921660.939999998</v>
      </c>
      <c r="J16" s="25">
        <f t="shared" si="1"/>
        <v>0.27409904784935923</v>
      </c>
      <c r="K16" s="26">
        <v>67912927</v>
      </c>
      <c r="L16" s="26">
        <v>13328018.76</v>
      </c>
      <c r="M16" s="25">
        <f t="shared" si="2"/>
        <v>0.19625157313570066</v>
      </c>
      <c r="N16" s="26">
        <v>29389661.100000001</v>
      </c>
      <c r="O16" s="26">
        <v>5193713.21</v>
      </c>
      <c r="P16" s="25">
        <f t="shared" si="3"/>
        <v>0.17671905750556613</v>
      </c>
      <c r="Q16" s="26">
        <v>31166577.079999998</v>
      </c>
      <c r="R16" s="26">
        <v>6420978.75</v>
      </c>
      <c r="S16" s="25">
        <f t="shared" si="4"/>
        <v>0.20602130075170899</v>
      </c>
      <c r="T16" s="24">
        <v>93140902.739999995</v>
      </c>
      <c r="U16" s="24">
        <v>12506872.1</v>
      </c>
      <c r="V16" s="25">
        <f t="shared" si="5"/>
        <v>0.13427905176002591</v>
      </c>
      <c r="W16" s="24">
        <v>26626173.690000001</v>
      </c>
      <c r="X16" s="24">
        <v>5098958.16</v>
      </c>
      <c r="Y16" s="25">
        <f t="shared" si="6"/>
        <v>0.19150172380626426</v>
      </c>
      <c r="Z16" s="26">
        <v>67721707.560000002</v>
      </c>
      <c r="AA16" s="26">
        <v>14655629.210000001</v>
      </c>
      <c r="AB16" s="25">
        <f t="shared" si="7"/>
        <v>0.21640962311848713</v>
      </c>
      <c r="AC16" s="24">
        <v>43216038.130000003</v>
      </c>
      <c r="AD16" s="24">
        <v>15212705.550000001</v>
      </c>
      <c r="AE16" s="25">
        <f t="shared" si="8"/>
        <v>0.35201527507537861</v>
      </c>
      <c r="AF16" s="24">
        <v>15611268.560000001</v>
      </c>
      <c r="AG16" s="24">
        <v>4383261.91</v>
      </c>
      <c r="AH16" s="25">
        <f t="shared" si="9"/>
        <v>0.28077551117344945</v>
      </c>
      <c r="AI16" s="26">
        <v>67541714.969999999</v>
      </c>
      <c r="AJ16" s="26">
        <v>10874669.77</v>
      </c>
      <c r="AK16" s="25">
        <f t="shared" si="10"/>
        <v>0.16100671673543085</v>
      </c>
      <c r="AL16" s="24">
        <v>66005592</v>
      </c>
      <c r="AM16" s="24">
        <v>13496321.720000001</v>
      </c>
      <c r="AN16" s="25">
        <f t="shared" si="11"/>
        <v>0.20447239864161812</v>
      </c>
      <c r="AO16" s="24">
        <v>46344528.539999999</v>
      </c>
      <c r="AP16" s="24">
        <v>5509564.2999999998</v>
      </c>
      <c r="AQ16" s="25">
        <f t="shared" si="12"/>
        <v>0.11888273488950676</v>
      </c>
      <c r="AR16" s="24">
        <v>50044249.479999997</v>
      </c>
      <c r="AS16" s="24">
        <v>4556279.83</v>
      </c>
      <c r="AT16" s="25">
        <f t="shared" si="13"/>
        <v>9.1045022701777167E-2</v>
      </c>
      <c r="AU16" s="24">
        <v>26936381.260000002</v>
      </c>
      <c r="AV16" s="24">
        <v>6482508.0999999996</v>
      </c>
      <c r="AW16" s="25">
        <f t="shared" si="14"/>
        <v>0.24065994750476735</v>
      </c>
      <c r="AX16" s="24">
        <v>176414676.59</v>
      </c>
      <c r="AY16" s="24">
        <v>7054618.96</v>
      </c>
      <c r="AZ16" s="25">
        <f t="shared" si="15"/>
        <v>3.9988843878309657E-2</v>
      </c>
      <c r="BA16" s="24">
        <v>13760005.49</v>
      </c>
      <c r="BB16" s="24">
        <v>4489260.6399999997</v>
      </c>
      <c r="BC16" s="25">
        <f t="shared" si="16"/>
        <v>0.32625427680697822</v>
      </c>
      <c r="BD16" s="24">
        <v>46742716.969999999</v>
      </c>
      <c r="BE16" s="24">
        <v>16061418.77</v>
      </c>
      <c r="BF16" s="25">
        <f t="shared" si="17"/>
        <v>0.34361329017969577</v>
      </c>
      <c r="BG16" s="24">
        <v>57307387</v>
      </c>
      <c r="BH16" s="24">
        <v>4349027.34</v>
      </c>
      <c r="BI16" s="25">
        <f t="shared" si="18"/>
        <v>7.5889471980287629E-2</v>
      </c>
      <c r="BJ16" s="26">
        <v>66004150</v>
      </c>
      <c r="BK16" s="26">
        <v>7205223.4000000004</v>
      </c>
      <c r="BL16" s="25">
        <f t="shared" si="19"/>
        <v>0.10916318746624266</v>
      </c>
      <c r="BM16" s="26">
        <v>61093421.460000001</v>
      </c>
      <c r="BN16" s="26">
        <v>7265503.2599999998</v>
      </c>
      <c r="BO16" s="25">
        <f t="shared" si="20"/>
        <v>0.11892447805950726</v>
      </c>
      <c r="BP16" s="26">
        <v>33054981.420000002</v>
      </c>
      <c r="BQ16" s="26">
        <v>2540382.2000000002</v>
      </c>
      <c r="BR16" s="25">
        <f t="shared" si="21"/>
        <v>7.6853233336350787E-2</v>
      </c>
      <c r="BS16" s="26">
        <v>36719247.119999997</v>
      </c>
      <c r="BT16" s="26">
        <v>7458940.7599999998</v>
      </c>
      <c r="BU16" s="25">
        <f t="shared" si="22"/>
        <v>0.20313435990732265</v>
      </c>
      <c r="BV16" s="26">
        <v>435052677.05000001</v>
      </c>
      <c r="BW16" s="26">
        <v>110018815.28</v>
      </c>
      <c r="BX16" s="25">
        <f t="shared" si="23"/>
        <v>0.2528861930606065</v>
      </c>
      <c r="BY16" s="26">
        <v>890684318.71000004</v>
      </c>
      <c r="BZ16" s="26">
        <v>343366650.86000001</v>
      </c>
      <c r="CA16" s="25">
        <f t="shared" si="24"/>
        <v>0.3855088089541156</v>
      </c>
      <c r="CB16" s="3">
        <f t="shared" si="28"/>
        <v>2603484816.1599998</v>
      </c>
      <c r="CC16" s="3">
        <f t="shared" si="28"/>
        <v>668812759.51999974</v>
      </c>
      <c r="CD16" s="19">
        <f t="shared" si="25"/>
        <v>0.25689136167364424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>
        <v>78254600.090000004</v>
      </c>
      <c r="C17" s="26">
        <v>30683766.170000002</v>
      </c>
      <c r="D17" s="25">
        <f t="shared" si="26"/>
        <v>0.39210175676204134</v>
      </c>
      <c r="E17" s="26">
        <v>13695250.199999999</v>
      </c>
      <c r="F17" s="26">
        <v>2177456.77</v>
      </c>
      <c r="G17" s="25">
        <f t="shared" si="0"/>
        <v>0.15899357355296803</v>
      </c>
      <c r="H17" s="26">
        <v>400966892.26999998</v>
      </c>
      <c r="I17" s="26">
        <v>62555305.119999997</v>
      </c>
      <c r="J17" s="25">
        <f t="shared" si="1"/>
        <v>0.15601114786773215</v>
      </c>
      <c r="K17" s="26">
        <v>280328914.88999999</v>
      </c>
      <c r="L17" s="26">
        <v>68909405.019999996</v>
      </c>
      <c r="M17" s="25">
        <f t="shared" si="2"/>
        <v>0.24581625854414549</v>
      </c>
      <c r="N17" s="26">
        <v>36998789.219999999</v>
      </c>
      <c r="O17" s="26">
        <v>8743147.8800000008</v>
      </c>
      <c r="P17" s="25">
        <f t="shared" si="3"/>
        <v>0.23630902697955911</v>
      </c>
      <c r="Q17" s="26">
        <v>23726006.940000001</v>
      </c>
      <c r="R17" s="26">
        <v>6588277.9299999997</v>
      </c>
      <c r="S17" s="25">
        <f t="shared" si="4"/>
        <v>0.27768169952326582</v>
      </c>
      <c r="T17" s="24">
        <v>187644704.27000001</v>
      </c>
      <c r="U17" s="24">
        <v>46324978.68</v>
      </c>
      <c r="V17" s="25">
        <f t="shared" si="5"/>
        <v>0.2468760248802091</v>
      </c>
      <c r="W17" s="24">
        <v>22234979.98</v>
      </c>
      <c r="X17" s="24">
        <v>4721103.7</v>
      </c>
      <c r="Y17" s="25">
        <f t="shared" si="6"/>
        <v>0.21232776931872913</v>
      </c>
      <c r="Z17" s="26">
        <v>144383658.28999999</v>
      </c>
      <c r="AA17" s="26">
        <v>25664689.629999999</v>
      </c>
      <c r="AB17" s="25">
        <f t="shared" si="7"/>
        <v>0.17775342399519692</v>
      </c>
      <c r="AC17" s="24">
        <v>144321247.33000001</v>
      </c>
      <c r="AD17" s="24">
        <v>50871784.770000003</v>
      </c>
      <c r="AE17" s="25">
        <f t="shared" si="8"/>
        <v>0.35248991892148995</v>
      </c>
      <c r="AF17" s="24">
        <v>43032997.409999996</v>
      </c>
      <c r="AG17" s="24">
        <v>8842549.7899999991</v>
      </c>
      <c r="AH17" s="25">
        <f t="shared" si="9"/>
        <v>0.20548300890481708</v>
      </c>
      <c r="AI17" s="26">
        <v>181008197.18000001</v>
      </c>
      <c r="AJ17" s="26">
        <v>61114195.310000002</v>
      </c>
      <c r="AK17" s="25">
        <f t="shared" si="10"/>
        <v>0.33763219711661019</v>
      </c>
      <c r="AL17" s="24">
        <v>191801361.27000001</v>
      </c>
      <c r="AM17" s="24">
        <v>57317009.619999997</v>
      </c>
      <c r="AN17" s="25">
        <f t="shared" si="11"/>
        <v>0.29883525977333641</v>
      </c>
      <c r="AO17" s="24">
        <v>49465485.560000002</v>
      </c>
      <c r="AP17" s="24">
        <v>11241411.289999999</v>
      </c>
      <c r="AQ17" s="25">
        <f t="shared" si="12"/>
        <v>0.22725767598833208</v>
      </c>
      <c r="AR17" s="24">
        <v>31446493.949999999</v>
      </c>
      <c r="AS17" s="24">
        <v>6401483.0899999999</v>
      </c>
      <c r="AT17" s="25">
        <f t="shared" si="13"/>
        <v>0.20356746606405068</v>
      </c>
      <c r="AU17" s="24">
        <v>44222082.799999997</v>
      </c>
      <c r="AV17" s="24">
        <v>6597011.8700000001</v>
      </c>
      <c r="AW17" s="25">
        <f t="shared" si="14"/>
        <v>0.14917913070345029</v>
      </c>
      <c r="AX17" s="24">
        <v>49433393.549999997</v>
      </c>
      <c r="AY17" s="24">
        <v>6818094.6600000001</v>
      </c>
      <c r="AZ17" s="25">
        <f t="shared" si="15"/>
        <v>0.13792487568355502</v>
      </c>
      <c r="BA17" s="24">
        <v>26610320.859999999</v>
      </c>
      <c r="BB17" s="24">
        <v>14359155.189999999</v>
      </c>
      <c r="BC17" s="25">
        <f t="shared" si="16"/>
        <v>0.53960849497250296</v>
      </c>
      <c r="BD17" s="24">
        <v>88333068.870000005</v>
      </c>
      <c r="BE17" s="24">
        <v>23964911.079999998</v>
      </c>
      <c r="BF17" s="25">
        <f t="shared" si="17"/>
        <v>0.27130169240773483</v>
      </c>
      <c r="BG17" s="24">
        <v>105351233.09</v>
      </c>
      <c r="BH17" s="24">
        <v>20606424.48</v>
      </c>
      <c r="BI17" s="25">
        <f t="shared" si="18"/>
        <v>0.19559737342985095</v>
      </c>
      <c r="BJ17" s="26">
        <v>18189888.309999999</v>
      </c>
      <c r="BK17" s="26">
        <v>5806191.0700000003</v>
      </c>
      <c r="BL17" s="25">
        <f t="shared" si="19"/>
        <v>0.31919883019886452</v>
      </c>
      <c r="BM17" s="26">
        <v>88964746.890000001</v>
      </c>
      <c r="BN17" s="26">
        <v>12821166.529999999</v>
      </c>
      <c r="BO17" s="25">
        <f t="shared" si="20"/>
        <v>0.1441151352439935</v>
      </c>
      <c r="BP17" s="26">
        <v>40138717.469999999</v>
      </c>
      <c r="BQ17" s="26">
        <v>7687390.7800000003</v>
      </c>
      <c r="BR17" s="25">
        <f t="shared" si="21"/>
        <v>0.19152058821375192</v>
      </c>
      <c r="BS17" s="26">
        <v>32264480.190000001</v>
      </c>
      <c r="BT17" s="26">
        <v>4508309.18</v>
      </c>
      <c r="BU17" s="25">
        <f t="shared" si="22"/>
        <v>0.139729794295502</v>
      </c>
      <c r="BV17" s="26">
        <v>430093996.10000002</v>
      </c>
      <c r="BW17" s="26">
        <v>118574864.73999999</v>
      </c>
      <c r="BX17" s="25">
        <f t="shared" si="23"/>
        <v>0.27569523363546433</v>
      </c>
      <c r="BY17" s="26">
        <v>1006459091.3200001</v>
      </c>
      <c r="BZ17" s="26">
        <v>418279334.11000001</v>
      </c>
      <c r="CA17" s="25">
        <f t="shared" si="24"/>
        <v>0.41559496825788977</v>
      </c>
      <c r="CB17" s="3">
        <f t="shared" si="28"/>
        <v>3759370598.2999992</v>
      </c>
      <c r="CC17" s="3">
        <f t="shared" si="28"/>
        <v>1092179418.4599998</v>
      </c>
      <c r="CD17" s="19">
        <f t="shared" si="25"/>
        <v>0.29052188123030148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>
        <v>0</v>
      </c>
      <c r="C18" s="26">
        <v>0</v>
      </c>
      <c r="D18" s="25">
        <f t="shared" si="26"/>
        <v>0</v>
      </c>
      <c r="E18" s="26">
        <v>0</v>
      </c>
      <c r="F18" s="26">
        <v>0</v>
      </c>
      <c r="G18" s="25">
        <f t="shared" si="0"/>
        <v>0</v>
      </c>
      <c r="H18" s="26">
        <v>2338221</v>
      </c>
      <c r="I18" s="26">
        <v>1057494.8700000001</v>
      </c>
      <c r="J18" s="25">
        <f t="shared" si="1"/>
        <v>0.45226472176924254</v>
      </c>
      <c r="K18" s="26">
        <v>2466000</v>
      </c>
      <c r="L18" s="26">
        <v>42500</v>
      </c>
      <c r="M18" s="25">
        <f t="shared" si="2"/>
        <v>1.7234387672343875E-2</v>
      </c>
      <c r="N18" s="26">
        <v>0</v>
      </c>
      <c r="O18" s="26">
        <v>0</v>
      </c>
      <c r="P18" s="25">
        <f t="shared" si="3"/>
        <v>0</v>
      </c>
      <c r="Q18" s="26">
        <v>0</v>
      </c>
      <c r="R18" s="26">
        <v>0</v>
      </c>
      <c r="S18" s="25">
        <f t="shared" si="4"/>
        <v>0</v>
      </c>
      <c r="T18" s="24">
        <v>480000</v>
      </c>
      <c r="U18" s="24">
        <v>0</v>
      </c>
      <c r="V18" s="25">
        <f t="shared" si="5"/>
        <v>0</v>
      </c>
      <c r="W18" s="24">
        <v>0</v>
      </c>
      <c r="X18" s="24">
        <v>0</v>
      </c>
      <c r="Y18" s="25">
        <f t="shared" si="6"/>
        <v>0</v>
      </c>
      <c r="Z18" s="26">
        <v>120000</v>
      </c>
      <c r="AA18" s="26">
        <v>49278.09</v>
      </c>
      <c r="AB18" s="25">
        <f t="shared" si="7"/>
        <v>0.41065074999999995</v>
      </c>
      <c r="AC18" s="24">
        <v>900000</v>
      </c>
      <c r="AD18" s="24">
        <v>0</v>
      </c>
      <c r="AE18" s="25">
        <f t="shared" si="8"/>
        <v>0</v>
      </c>
      <c r="AF18" s="24">
        <v>50000</v>
      </c>
      <c r="AG18" s="24">
        <v>0</v>
      </c>
      <c r="AH18" s="25">
        <f t="shared" si="9"/>
        <v>0</v>
      </c>
      <c r="AI18" s="26">
        <v>1850000</v>
      </c>
      <c r="AJ18" s="26">
        <v>47459.01</v>
      </c>
      <c r="AK18" s="25">
        <f t="shared" si="10"/>
        <v>2.565351891891892E-2</v>
      </c>
      <c r="AL18" s="24">
        <v>0</v>
      </c>
      <c r="AM18" s="24">
        <v>0</v>
      </c>
      <c r="AN18" s="25">
        <f t="shared" si="11"/>
        <v>0</v>
      </c>
      <c r="AO18" s="24">
        <v>80000</v>
      </c>
      <c r="AP18" s="24">
        <v>0</v>
      </c>
      <c r="AQ18" s="25">
        <f t="shared" si="12"/>
        <v>0</v>
      </c>
      <c r="AR18" s="24">
        <v>0</v>
      </c>
      <c r="AS18" s="24">
        <v>0</v>
      </c>
      <c r="AT18" s="25">
        <f t="shared" si="13"/>
        <v>0</v>
      </c>
      <c r="AU18" s="24">
        <v>300000</v>
      </c>
      <c r="AV18" s="24">
        <v>0</v>
      </c>
      <c r="AW18" s="25">
        <f t="shared" si="14"/>
        <v>0</v>
      </c>
      <c r="AX18" s="24">
        <v>1497250.82</v>
      </c>
      <c r="AY18" s="24">
        <v>0</v>
      </c>
      <c r="AZ18" s="25">
        <f t="shared" si="15"/>
        <v>0</v>
      </c>
      <c r="BA18" s="24">
        <v>0</v>
      </c>
      <c r="BB18" s="24">
        <v>0</v>
      </c>
      <c r="BC18" s="25">
        <f t="shared" si="16"/>
        <v>0</v>
      </c>
      <c r="BD18" s="24">
        <v>120000</v>
      </c>
      <c r="BE18" s="24">
        <v>24000</v>
      </c>
      <c r="BF18" s="25">
        <f t="shared" si="17"/>
        <v>0.2</v>
      </c>
      <c r="BG18" s="24">
        <v>0</v>
      </c>
      <c r="BH18" s="24">
        <v>0</v>
      </c>
      <c r="BI18" s="25">
        <f t="shared" si="18"/>
        <v>0</v>
      </c>
      <c r="BJ18" s="26">
        <v>0</v>
      </c>
      <c r="BK18" s="26">
        <v>0</v>
      </c>
      <c r="BL18" s="25">
        <f t="shared" si="19"/>
        <v>0</v>
      </c>
      <c r="BM18" s="26">
        <v>0</v>
      </c>
      <c r="BN18" s="26">
        <v>0</v>
      </c>
      <c r="BO18" s="25">
        <f t="shared" si="20"/>
        <v>0</v>
      </c>
      <c r="BP18" s="26">
        <v>2266800</v>
      </c>
      <c r="BQ18" s="26">
        <v>297052</v>
      </c>
      <c r="BR18" s="25">
        <f t="shared" si="21"/>
        <v>0.13104464443268043</v>
      </c>
      <c r="BS18" s="26">
        <v>2540100</v>
      </c>
      <c r="BT18" s="26">
        <v>0</v>
      </c>
      <c r="BU18" s="25">
        <f t="shared" si="22"/>
        <v>0</v>
      </c>
      <c r="BV18" s="26">
        <v>0</v>
      </c>
      <c r="BW18" s="26">
        <v>0</v>
      </c>
      <c r="BX18" s="25">
        <f t="shared" si="23"/>
        <v>0</v>
      </c>
      <c r="BY18" s="26">
        <v>275866</v>
      </c>
      <c r="BZ18" s="26">
        <v>35649.08</v>
      </c>
      <c r="CA18" s="25">
        <f t="shared" si="24"/>
        <v>0.12922607352845222</v>
      </c>
      <c r="CB18" s="3">
        <f t="shared" si="28"/>
        <v>15284237.82</v>
      </c>
      <c r="CC18" s="3">
        <f t="shared" si="28"/>
        <v>1553433.0500000003</v>
      </c>
      <c r="CD18" s="19">
        <f t="shared" si="25"/>
        <v>0.10163627838656597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>
        <v>498680114.42000002</v>
      </c>
      <c r="C19" s="26">
        <v>117773074.05</v>
      </c>
      <c r="D19" s="25">
        <f t="shared" si="26"/>
        <v>0.23616958175077493</v>
      </c>
      <c r="E19" s="26">
        <v>92481042</v>
      </c>
      <c r="F19" s="26">
        <v>32458585.27</v>
      </c>
      <c r="G19" s="25">
        <f t="shared" si="0"/>
        <v>0.35097555745533232</v>
      </c>
      <c r="H19" s="26">
        <v>843859343.12</v>
      </c>
      <c r="I19" s="26">
        <v>311708829.93000001</v>
      </c>
      <c r="J19" s="25">
        <f t="shared" si="1"/>
        <v>0.36938481806401452</v>
      </c>
      <c r="K19" s="26">
        <v>755870827</v>
      </c>
      <c r="L19" s="26">
        <v>243942240.74000001</v>
      </c>
      <c r="M19" s="25">
        <f t="shared" si="2"/>
        <v>0.32273006448494673</v>
      </c>
      <c r="N19" s="26">
        <v>187029165.56</v>
      </c>
      <c r="O19" s="26">
        <v>65857356.289999999</v>
      </c>
      <c r="P19" s="25">
        <f t="shared" si="3"/>
        <v>0.35212345674970458</v>
      </c>
      <c r="Q19" s="26">
        <v>152898755</v>
      </c>
      <c r="R19" s="26">
        <v>56543652.130000003</v>
      </c>
      <c r="S19" s="25">
        <f t="shared" si="4"/>
        <v>0.36981106961923921</v>
      </c>
      <c r="T19" s="24">
        <v>589168414.17999995</v>
      </c>
      <c r="U19" s="24">
        <v>226991120.03</v>
      </c>
      <c r="V19" s="25">
        <f t="shared" si="5"/>
        <v>0.38527374273097192</v>
      </c>
      <c r="W19" s="24">
        <v>120815873.31</v>
      </c>
      <c r="X19" s="24">
        <v>35643884.200000003</v>
      </c>
      <c r="Y19" s="25">
        <f t="shared" si="6"/>
        <v>0.29502649961021088</v>
      </c>
      <c r="Z19" s="26">
        <v>508890401.88</v>
      </c>
      <c r="AA19" s="26">
        <v>195596115.74000001</v>
      </c>
      <c r="AB19" s="25">
        <f t="shared" si="7"/>
        <v>0.3843580366566296</v>
      </c>
      <c r="AC19" s="24">
        <v>447571848</v>
      </c>
      <c r="AD19" s="24">
        <v>183563163.25</v>
      </c>
      <c r="AE19" s="25">
        <f t="shared" si="8"/>
        <v>0.41013116457226328</v>
      </c>
      <c r="AF19" s="24">
        <v>129231207</v>
      </c>
      <c r="AG19" s="24">
        <v>49172716.649999999</v>
      </c>
      <c r="AH19" s="25">
        <f t="shared" si="9"/>
        <v>0.38050187560346782</v>
      </c>
      <c r="AI19" s="26">
        <v>538926352.32000005</v>
      </c>
      <c r="AJ19" s="26">
        <v>201938857.86000001</v>
      </c>
      <c r="AK19" s="25">
        <f t="shared" si="10"/>
        <v>0.37470585171922366</v>
      </c>
      <c r="AL19" s="24">
        <v>760391819.28999996</v>
      </c>
      <c r="AM19" s="24">
        <v>305345661.81</v>
      </c>
      <c r="AN19" s="25">
        <f t="shared" si="11"/>
        <v>0.40156358085902366</v>
      </c>
      <c r="AO19" s="24">
        <v>197652309.5</v>
      </c>
      <c r="AP19" s="24">
        <v>67059068.130000003</v>
      </c>
      <c r="AQ19" s="25">
        <f t="shared" si="12"/>
        <v>0.33927793861675065</v>
      </c>
      <c r="AR19" s="24">
        <v>186846128.52000001</v>
      </c>
      <c r="AS19" s="24">
        <v>67373121.079999998</v>
      </c>
      <c r="AT19" s="25">
        <f t="shared" si="13"/>
        <v>0.36058077099942898</v>
      </c>
      <c r="AU19" s="24">
        <v>154135738.97</v>
      </c>
      <c r="AV19" s="24">
        <v>56945127.710000001</v>
      </c>
      <c r="AW19" s="25">
        <f t="shared" si="14"/>
        <v>0.36944791707965563</v>
      </c>
      <c r="AX19" s="24">
        <v>210611719</v>
      </c>
      <c r="AY19" s="24">
        <v>75045465.760000005</v>
      </c>
      <c r="AZ19" s="25">
        <f t="shared" si="15"/>
        <v>0.35632141514404525</v>
      </c>
      <c r="BA19" s="24">
        <v>124449361</v>
      </c>
      <c r="BB19" s="24">
        <v>47541570.460000001</v>
      </c>
      <c r="BC19" s="25">
        <f t="shared" si="16"/>
        <v>0.38201538423327058</v>
      </c>
      <c r="BD19" s="24">
        <v>331537860.54000002</v>
      </c>
      <c r="BE19" s="24">
        <v>118083800.65000001</v>
      </c>
      <c r="BF19" s="25">
        <f t="shared" si="17"/>
        <v>0.35616988194853</v>
      </c>
      <c r="BG19" s="24">
        <v>198353463</v>
      </c>
      <c r="BH19" s="24">
        <v>75963789.909999996</v>
      </c>
      <c r="BI19" s="25">
        <f t="shared" si="18"/>
        <v>0.38297183603998886</v>
      </c>
      <c r="BJ19" s="26">
        <v>83592958</v>
      </c>
      <c r="BK19" s="26">
        <v>30884191.43</v>
      </c>
      <c r="BL19" s="25">
        <f t="shared" si="19"/>
        <v>0.36945924834960381</v>
      </c>
      <c r="BM19" s="26">
        <v>308321616.83999997</v>
      </c>
      <c r="BN19" s="26">
        <v>105196664.12</v>
      </c>
      <c r="BO19" s="25">
        <f t="shared" si="20"/>
        <v>0.34119133519785161</v>
      </c>
      <c r="BP19" s="26">
        <v>168137500.80000001</v>
      </c>
      <c r="BQ19" s="26">
        <v>61555881.469999999</v>
      </c>
      <c r="BR19" s="25">
        <f t="shared" si="21"/>
        <v>0.36610441559507229</v>
      </c>
      <c r="BS19" s="26">
        <v>207936421.71000001</v>
      </c>
      <c r="BT19" s="26">
        <v>74966645.590000004</v>
      </c>
      <c r="BU19" s="25">
        <f t="shared" si="22"/>
        <v>0.36052676569837661</v>
      </c>
      <c r="BV19" s="26">
        <v>1558667361.45</v>
      </c>
      <c r="BW19" s="26">
        <v>667438439.22000003</v>
      </c>
      <c r="BX19" s="25">
        <f t="shared" si="23"/>
        <v>0.42821095490130373</v>
      </c>
      <c r="BY19" s="26">
        <v>4589431425.4899998</v>
      </c>
      <c r="BZ19" s="26">
        <v>2131136137.8399999</v>
      </c>
      <c r="CA19" s="25">
        <f t="shared" si="24"/>
        <v>0.46435733324253015</v>
      </c>
      <c r="CB19" s="3">
        <f t="shared" si="28"/>
        <v>13945489027.9</v>
      </c>
      <c r="CC19" s="3">
        <f>BZ19+BW19+BT19+BQ19+BN19+BK19+BH19+BE19+BB19+AY19+AV19+AS19+AP19+AM19+AJ19+AG19+AD19+AA19+X19+U19+R19+O19+L19+I19+F19+C19</f>
        <v>5605725161.3200006</v>
      </c>
      <c r="CD19" s="19">
        <f t="shared" si="25"/>
        <v>0.40197408280949659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>
        <v>42968234.409999996</v>
      </c>
      <c r="C20" s="26">
        <v>15631226</v>
      </c>
      <c r="D20" s="25">
        <f t="shared" si="26"/>
        <v>0.36378562476754095</v>
      </c>
      <c r="E20" s="26">
        <v>26247194.75</v>
      </c>
      <c r="F20" s="26">
        <v>6055807.3799999999</v>
      </c>
      <c r="G20" s="25">
        <f t="shared" si="0"/>
        <v>0.23072208049966939</v>
      </c>
      <c r="H20" s="26">
        <v>128224431.3</v>
      </c>
      <c r="I20" s="26">
        <v>45451961.780000001</v>
      </c>
      <c r="J20" s="25">
        <f t="shared" si="1"/>
        <v>0.35447193112253639</v>
      </c>
      <c r="K20" s="26">
        <v>73253076.709999993</v>
      </c>
      <c r="L20" s="26">
        <v>29795208.850000001</v>
      </c>
      <c r="M20" s="25">
        <f t="shared" si="2"/>
        <v>0.40674344598460488</v>
      </c>
      <c r="N20" s="26">
        <v>40610049.630000003</v>
      </c>
      <c r="O20" s="26">
        <v>13399910.73</v>
      </c>
      <c r="P20" s="25">
        <f t="shared" si="3"/>
        <v>0.32996538669829739</v>
      </c>
      <c r="Q20" s="26">
        <v>33963884.960000001</v>
      </c>
      <c r="R20" s="26">
        <v>10969560.24</v>
      </c>
      <c r="S20" s="25">
        <f t="shared" si="4"/>
        <v>0.3229771933605089</v>
      </c>
      <c r="T20" s="24">
        <v>83200374.390000001</v>
      </c>
      <c r="U20" s="24">
        <v>35228097.079999998</v>
      </c>
      <c r="V20" s="25">
        <f t="shared" si="5"/>
        <v>0.42341272305902178</v>
      </c>
      <c r="W20" s="24">
        <v>18763521.359999999</v>
      </c>
      <c r="X20" s="24">
        <v>6111438.2400000002</v>
      </c>
      <c r="Y20" s="25">
        <f t="shared" si="6"/>
        <v>0.32570849163890636</v>
      </c>
      <c r="Z20" s="26">
        <v>56868817.960000001</v>
      </c>
      <c r="AA20" s="26">
        <v>21427220.309999999</v>
      </c>
      <c r="AB20" s="25">
        <f t="shared" si="7"/>
        <v>0.37678328965921765</v>
      </c>
      <c r="AC20" s="24">
        <v>171114551.19</v>
      </c>
      <c r="AD20" s="24">
        <v>22407886.329999998</v>
      </c>
      <c r="AE20" s="25">
        <f t="shared" si="8"/>
        <v>0.130952547133873</v>
      </c>
      <c r="AF20" s="24">
        <v>34673336.159999996</v>
      </c>
      <c r="AG20" s="24">
        <v>11020332.32</v>
      </c>
      <c r="AH20" s="25">
        <f t="shared" si="9"/>
        <v>0.31783305388171224</v>
      </c>
      <c r="AI20" s="26">
        <v>65964284.350000001</v>
      </c>
      <c r="AJ20" s="26">
        <v>22599279.25</v>
      </c>
      <c r="AK20" s="25">
        <f t="shared" si="10"/>
        <v>0.34259871796820301</v>
      </c>
      <c r="AL20" s="24">
        <v>116453202.65000001</v>
      </c>
      <c r="AM20" s="24">
        <v>42868611.600000001</v>
      </c>
      <c r="AN20" s="25">
        <f t="shared" si="11"/>
        <v>0.36811878612597349</v>
      </c>
      <c r="AO20" s="24">
        <v>46822309.619999997</v>
      </c>
      <c r="AP20" s="24">
        <v>12975839.01</v>
      </c>
      <c r="AQ20" s="25">
        <f t="shared" si="12"/>
        <v>0.27712940936295488</v>
      </c>
      <c r="AR20" s="24">
        <v>28747197.07</v>
      </c>
      <c r="AS20" s="24">
        <v>10274098.34</v>
      </c>
      <c r="AT20" s="25">
        <f t="shared" si="13"/>
        <v>0.35739478582841883</v>
      </c>
      <c r="AU20" s="24">
        <v>40262892.159999996</v>
      </c>
      <c r="AV20" s="24">
        <v>12289869.869999999</v>
      </c>
      <c r="AW20" s="25">
        <f t="shared" si="14"/>
        <v>0.30524061265051455</v>
      </c>
      <c r="AX20" s="24">
        <v>34242367.159999996</v>
      </c>
      <c r="AY20" s="24">
        <v>11132530.300000001</v>
      </c>
      <c r="AZ20" s="25">
        <f t="shared" si="15"/>
        <v>0.3251098339078729</v>
      </c>
      <c r="BA20" s="24">
        <v>32798988.16</v>
      </c>
      <c r="BB20" s="24">
        <v>11485793.6</v>
      </c>
      <c r="BC20" s="25">
        <f t="shared" si="16"/>
        <v>0.35018743700171512</v>
      </c>
      <c r="BD20" s="24">
        <v>82530295.969999999</v>
      </c>
      <c r="BE20" s="24">
        <v>25670351.050000001</v>
      </c>
      <c r="BF20" s="25">
        <f t="shared" si="17"/>
        <v>0.31104154841915566</v>
      </c>
      <c r="BG20" s="24">
        <v>34482841.159999996</v>
      </c>
      <c r="BH20" s="24">
        <v>12900545.33</v>
      </c>
      <c r="BI20" s="25">
        <f t="shared" si="18"/>
        <v>0.37411491907356514</v>
      </c>
      <c r="BJ20" s="26">
        <v>26166883.16</v>
      </c>
      <c r="BK20" s="26">
        <v>7926993.1799999997</v>
      </c>
      <c r="BL20" s="25">
        <f t="shared" si="19"/>
        <v>0.30293990810940741</v>
      </c>
      <c r="BM20" s="26">
        <v>44880040.659999996</v>
      </c>
      <c r="BN20" s="26">
        <v>12322528.98</v>
      </c>
      <c r="BO20" s="25">
        <f t="shared" si="20"/>
        <v>0.27456590499443639</v>
      </c>
      <c r="BP20" s="26">
        <v>16949754.109999999</v>
      </c>
      <c r="BQ20" s="26">
        <v>6237411.54</v>
      </c>
      <c r="BR20" s="25">
        <f t="shared" si="21"/>
        <v>0.36799421982883268</v>
      </c>
      <c r="BS20" s="26">
        <v>34196459.57</v>
      </c>
      <c r="BT20" s="26">
        <v>12576076.189999999</v>
      </c>
      <c r="BU20" s="25">
        <f t="shared" si="22"/>
        <v>0.36775959699151978</v>
      </c>
      <c r="BV20" s="26">
        <v>210139740.84</v>
      </c>
      <c r="BW20" s="26">
        <v>83567991.900000006</v>
      </c>
      <c r="BX20" s="25">
        <f t="shared" si="23"/>
        <v>0.39767819055048953</v>
      </c>
      <c r="BY20" s="26">
        <v>262761573.12</v>
      </c>
      <c r="BZ20" s="26">
        <v>106754356.98</v>
      </c>
      <c r="CA20" s="25">
        <f t="shared" si="24"/>
        <v>0.40627842082238785</v>
      </c>
      <c r="CB20" s="3">
        <f t="shared" si="28"/>
        <v>1787286302.5800004</v>
      </c>
      <c r="CC20" s="3">
        <f t="shared" si="28"/>
        <v>609080926.38</v>
      </c>
      <c r="CD20" s="19">
        <f t="shared" si="25"/>
        <v>0.34078531542527557</v>
      </c>
      <c r="CF20" s="27"/>
      <c r="CG20" s="27"/>
      <c r="CH20" s="23"/>
      <c r="CI20" s="23"/>
    </row>
    <row r="21" spans="1:87" ht="15.75" x14ac:dyDescent="0.2">
      <c r="A21" s="14" t="s">
        <v>68</v>
      </c>
      <c r="B21" s="26">
        <v>0</v>
      </c>
      <c r="C21" s="26">
        <v>0</v>
      </c>
      <c r="D21" s="25">
        <f t="shared" si="26"/>
        <v>0</v>
      </c>
      <c r="E21" s="26">
        <v>0</v>
      </c>
      <c r="F21" s="26">
        <v>0</v>
      </c>
      <c r="G21" s="25">
        <f t="shared" si="0"/>
        <v>0</v>
      </c>
      <c r="H21" s="26">
        <v>5176714.1500000004</v>
      </c>
      <c r="I21" s="26">
        <v>1422295.36</v>
      </c>
      <c r="J21" s="25">
        <f t="shared" si="1"/>
        <v>0.27474867624282479</v>
      </c>
      <c r="K21" s="26">
        <v>0</v>
      </c>
      <c r="L21" s="26">
        <v>0</v>
      </c>
      <c r="M21" s="25">
        <f t="shared" si="2"/>
        <v>0</v>
      </c>
      <c r="N21" s="26">
        <v>0</v>
      </c>
      <c r="O21" s="26">
        <v>0</v>
      </c>
      <c r="P21" s="25">
        <f t="shared" si="3"/>
        <v>0</v>
      </c>
      <c r="Q21" s="26">
        <v>0</v>
      </c>
      <c r="R21" s="26">
        <v>0</v>
      </c>
      <c r="S21" s="25">
        <f t="shared" si="4"/>
        <v>0</v>
      </c>
      <c r="T21" s="24">
        <v>0</v>
      </c>
      <c r="U21" s="24">
        <v>0</v>
      </c>
      <c r="V21" s="25">
        <f t="shared" si="5"/>
        <v>0</v>
      </c>
      <c r="W21" s="24">
        <v>0</v>
      </c>
      <c r="X21" s="24">
        <v>0</v>
      </c>
      <c r="Y21" s="25">
        <f t="shared" si="6"/>
        <v>0</v>
      </c>
      <c r="Z21" s="26">
        <v>0</v>
      </c>
      <c r="AA21" s="26">
        <v>0</v>
      </c>
      <c r="AB21" s="25">
        <f t="shared" si="7"/>
        <v>0</v>
      </c>
      <c r="AC21" s="24">
        <v>0</v>
      </c>
      <c r="AD21" s="24">
        <v>0</v>
      </c>
      <c r="AE21" s="25">
        <f t="shared" si="8"/>
        <v>0</v>
      </c>
      <c r="AF21" s="24">
        <v>0</v>
      </c>
      <c r="AG21" s="24">
        <v>0</v>
      </c>
      <c r="AH21" s="25">
        <f t="shared" si="9"/>
        <v>0</v>
      </c>
      <c r="AI21" s="26">
        <v>0</v>
      </c>
      <c r="AJ21" s="26">
        <v>0</v>
      </c>
      <c r="AK21" s="25">
        <f t="shared" si="10"/>
        <v>0</v>
      </c>
      <c r="AL21" s="24">
        <v>0</v>
      </c>
      <c r="AM21" s="24">
        <v>0</v>
      </c>
      <c r="AN21" s="25">
        <f t="shared" si="11"/>
        <v>0</v>
      </c>
      <c r="AO21" s="24">
        <v>0</v>
      </c>
      <c r="AP21" s="24">
        <v>0</v>
      </c>
      <c r="AQ21" s="25">
        <f t="shared" si="12"/>
        <v>0</v>
      </c>
      <c r="AR21" s="24">
        <v>0</v>
      </c>
      <c r="AS21" s="24">
        <v>0</v>
      </c>
      <c r="AT21" s="25">
        <f t="shared" si="13"/>
        <v>0</v>
      </c>
      <c r="AU21" s="24">
        <v>0</v>
      </c>
      <c r="AV21" s="24">
        <v>0</v>
      </c>
      <c r="AW21" s="25">
        <f t="shared" si="14"/>
        <v>0</v>
      </c>
      <c r="AX21" s="24">
        <v>0</v>
      </c>
      <c r="AY21" s="24">
        <v>0</v>
      </c>
      <c r="AZ21" s="25">
        <f t="shared" si="15"/>
        <v>0</v>
      </c>
      <c r="BA21" s="24">
        <v>0</v>
      </c>
      <c r="BB21" s="24">
        <v>0</v>
      </c>
      <c r="BC21" s="25">
        <f t="shared" si="16"/>
        <v>0</v>
      </c>
      <c r="BD21" s="24">
        <v>0</v>
      </c>
      <c r="BE21" s="24">
        <v>0</v>
      </c>
      <c r="BF21" s="25">
        <f t="shared" si="17"/>
        <v>0</v>
      </c>
      <c r="BG21" s="24">
        <v>0</v>
      </c>
      <c r="BH21" s="24">
        <v>0</v>
      </c>
      <c r="BI21" s="25">
        <f t="shared" si="18"/>
        <v>0</v>
      </c>
      <c r="BJ21" s="26">
        <v>0</v>
      </c>
      <c r="BK21" s="26">
        <v>0</v>
      </c>
      <c r="BL21" s="25">
        <f t="shared" si="19"/>
        <v>0</v>
      </c>
      <c r="BM21" s="26">
        <v>0</v>
      </c>
      <c r="BN21" s="26">
        <v>0</v>
      </c>
      <c r="BO21" s="25">
        <f t="shared" si="20"/>
        <v>0</v>
      </c>
      <c r="BP21" s="26">
        <v>0</v>
      </c>
      <c r="BQ21" s="26">
        <v>0</v>
      </c>
      <c r="BR21" s="25">
        <f t="shared" si="21"/>
        <v>0</v>
      </c>
      <c r="BS21" s="26">
        <v>0</v>
      </c>
      <c r="BT21" s="26">
        <v>0</v>
      </c>
      <c r="BU21" s="25">
        <f t="shared" si="22"/>
        <v>0</v>
      </c>
      <c r="BV21" s="26">
        <v>0</v>
      </c>
      <c r="BW21" s="26">
        <v>0</v>
      </c>
      <c r="BX21" s="25">
        <f t="shared" si="23"/>
        <v>0</v>
      </c>
      <c r="BY21" s="26">
        <v>0</v>
      </c>
      <c r="BZ21" s="26">
        <v>0</v>
      </c>
      <c r="CA21" s="25">
        <f t="shared" si="24"/>
        <v>0</v>
      </c>
      <c r="CB21" s="3">
        <f t="shared" si="28"/>
        <v>5176714.1500000004</v>
      </c>
      <c r="CC21" s="3">
        <f t="shared" si="28"/>
        <v>1422295.36</v>
      </c>
      <c r="CD21" s="19">
        <f t="shared" si="25"/>
        <v>0.27474867624282479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>
        <v>169473659</v>
      </c>
      <c r="C22" s="26">
        <v>57049460.619999997</v>
      </c>
      <c r="D22" s="25">
        <f t="shared" si="26"/>
        <v>0.33662730218151482</v>
      </c>
      <c r="E22" s="26">
        <v>44445087</v>
      </c>
      <c r="F22" s="26">
        <v>14366484.18</v>
      </c>
      <c r="G22" s="25">
        <f t="shared" si="0"/>
        <v>0.32324122079005041</v>
      </c>
      <c r="H22" s="26">
        <v>372216113.75</v>
      </c>
      <c r="I22" s="26">
        <v>157722163.75999999</v>
      </c>
      <c r="J22" s="25">
        <f t="shared" si="1"/>
        <v>0.42373814011161948</v>
      </c>
      <c r="K22" s="26">
        <v>264156244</v>
      </c>
      <c r="L22" s="26">
        <v>105758465.95</v>
      </c>
      <c r="M22" s="25">
        <f t="shared" si="2"/>
        <v>0.40036330146335669</v>
      </c>
      <c r="N22" s="26">
        <v>122436850.44</v>
      </c>
      <c r="O22" s="26">
        <v>44245921.460000001</v>
      </c>
      <c r="P22" s="25">
        <f t="shared" si="3"/>
        <v>0.36137748807645659</v>
      </c>
      <c r="Q22" s="26">
        <v>202849482.19999999</v>
      </c>
      <c r="R22" s="26">
        <v>49681774.299999997</v>
      </c>
      <c r="S22" s="25">
        <f t="shared" si="4"/>
        <v>0.24491940408808202</v>
      </c>
      <c r="T22" s="24">
        <v>287007502.35000002</v>
      </c>
      <c r="U22" s="24">
        <v>112964823.56999999</v>
      </c>
      <c r="V22" s="25">
        <f t="shared" si="5"/>
        <v>0.39359536822226204</v>
      </c>
      <c r="W22" s="24">
        <v>64013480</v>
      </c>
      <c r="X22" s="24">
        <v>21835676.93</v>
      </c>
      <c r="Y22" s="25">
        <f t="shared" si="6"/>
        <v>0.34111060560994338</v>
      </c>
      <c r="Z22" s="26">
        <v>249402741</v>
      </c>
      <c r="AA22" s="26">
        <v>104132239.78</v>
      </c>
      <c r="AB22" s="25">
        <f t="shared" si="7"/>
        <v>0.41752644482764528</v>
      </c>
      <c r="AC22" s="24">
        <v>316876069</v>
      </c>
      <c r="AD22" s="24">
        <v>125704484.3</v>
      </c>
      <c r="AE22" s="25">
        <f t="shared" si="8"/>
        <v>0.39669920387708418</v>
      </c>
      <c r="AF22" s="24">
        <v>103032341</v>
      </c>
      <c r="AG22" s="24">
        <v>36309536.590000004</v>
      </c>
      <c r="AH22" s="25">
        <f t="shared" si="9"/>
        <v>0.35240911967631605</v>
      </c>
      <c r="AI22" s="26">
        <v>609112192</v>
      </c>
      <c r="AJ22" s="26">
        <v>219695337.38999999</v>
      </c>
      <c r="AK22" s="25">
        <f t="shared" si="10"/>
        <v>0.3606812345499727</v>
      </c>
      <c r="AL22" s="24">
        <v>361833379.37</v>
      </c>
      <c r="AM22" s="24">
        <v>146186997.53</v>
      </c>
      <c r="AN22" s="25">
        <f t="shared" si="11"/>
        <v>0.40401744522445937</v>
      </c>
      <c r="AO22" s="24">
        <v>79510576</v>
      </c>
      <c r="AP22" s="24">
        <v>29286150.260000002</v>
      </c>
      <c r="AQ22" s="25">
        <f t="shared" si="12"/>
        <v>0.36833024904762357</v>
      </c>
      <c r="AR22" s="24">
        <v>87969431</v>
      </c>
      <c r="AS22" s="24">
        <v>26484568.579999998</v>
      </c>
      <c r="AT22" s="25">
        <f t="shared" si="13"/>
        <v>0.30106558924997479</v>
      </c>
      <c r="AU22" s="24">
        <v>69711553.219999999</v>
      </c>
      <c r="AV22" s="24">
        <v>26272912.780000001</v>
      </c>
      <c r="AW22" s="25">
        <f t="shared" si="14"/>
        <v>0.37688032422812801</v>
      </c>
      <c r="AX22" s="24">
        <v>91158218</v>
      </c>
      <c r="AY22" s="24">
        <v>30380080.719999999</v>
      </c>
      <c r="AZ22" s="25">
        <f t="shared" si="15"/>
        <v>0.33326760204987771</v>
      </c>
      <c r="BA22" s="24">
        <v>59005065</v>
      </c>
      <c r="BB22" s="24">
        <v>24234928.59</v>
      </c>
      <c r="BC22" s="25">
        <f t="shared" si="16"/>
        <v>0.41072624172179117</v>
      </c>
      <c r="BD22" s="24">
        <v>172875346.94999999</v>
      </c>
      <c r="BE22" s="24">
        <v>66028039.530000001</v>
      </c>
      <c r="BF22" s="25">
        <f t="shared" si="17"/>
        <v>0.38194017073525827</v>
      </c>
      <c r="BG22" s="24">
        <v>109127670</v>
      </c>
      <c r="BH22" s="24">
        <v>40052605.640000001</v>
      </c>
      <c r="BI22" s="25">
        <f t="shared" si="18"/>
        <v>0.36702520671430078</v>
      </c>
      <c r="BJ22" s="26">
        <v>102879918</v>
      </c>
      <c r="BK22" s="26">
        <v>36413831.789999999</v>
      </c>
      <c r="BL22" s="25">
        <f t="shared" si="19"/>
        <v>0.35394499235506777</v>
      </c>
      <c r="BM22" s="26">
        <v>99665640</v>
      </c>
      <c r="BN22" s="26">
        <v>38752414.380000003</v>
      </c>
      <c r="BO22" s="25">
        <f t="shared" si="20"/>
        <v>0.38882421645012266</v>
      </c>
      <c r="BP22" s="26">
        <v>127781668</v>
      </c>
      <c r="BQ22" s="26">
        <v>47336653.630000003</v>
      </c>
      <c r="BR22" s="25">
        <f t="shared" si="21"/>
        <v>0.37044948912390158</v>
      </c>
      <c r="BS22" s="26">
        <v>67106097</v>
      </c>
      <c r="BT22" s="26">
        <v>27662622.379999999</v>
      </c>
      <c r="BU22" s="25">
        <f t="shared" si="22"/>
        <v>0.41222219167358221</v>
      </c>
      <c r="BV22" s="26">
        <v>704340778.79999995</v>
      </c>
      <c r="BW22" s="26">
        <v>308379648.27999997</v>
      </c>
      <c r="BX22" s="25">
        <f t="shared" si="23"/>
        <v>0.43782733807545943</v>
      </c>
      <c r="BY22" s="26">
        <v>2101471306.1900001</v>
      </c>
      <c r="BZ22" s="26">
        <v>859599693.75</v>
      </c>
      <c r="CA22" s="25">
        <f t="shared" si="24"/>
        <v>0.40904660045464408</v>
      </c>
      <c r="CB22" s="3">
        <f t="shared" si="28"/>
        <v>7039458409.2699986</v>
      </c>
      <c r="CC22" s="3">
        <f t="shared" si="28"/>
        <v>2756537516.6699996</v>
      </c>
      <c r="CD22" s="19">
        <f t="shared" si="25"/>
        <v>0.3915837492611674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>
        <v>14348000</v>
      </c>
      <c r="C23" s="26">
        <v>6847648.7800000003</v>
      </c>
      <c r="D23" s="25">
        <f t="shared" si="26"/>
        <v>0.47725458461109566</v>
      </c>
      <c r="E23" s="26">
        <v>8702518</v>
      </c>
      <c r="F23" s="26">
        <v>3113153.84</v>
      </c>
      <c r="G23" s="25">
        <f t="shared" si="0"/>
        <v>0.35773023853555946</v>
      </c>
      <c r="H23" s="26">
        <v>104739804.52</v>
      </c>
      <c r="I23" s="26">
        <v>24922840.109999999</v>
      </c>
      <c r="J23" s="25">
        <f t="shared" si="1"/>
        <v>0.2379500346044755</v>
      </c>
      <c r="K23" s="26">
        <v>8899633</v>
      </c>
      <c r="L23" s="26">
        <v>2532760.33</v>
      </c>
      <c r="M23" s="25">
        <f t="shared" si="2"/>
        <v>0.2845915477638235</v>
      </c>
      <c r="N23" s="26">
        <v>10802970</v>
      </c>
      <c r="O23" s="26">
        <v>3677391.19</v>
      </c>
      <c r="P23" s="25">
        <f t="shared" si="3"/>
        <v>0.34040557272675942</v>
      </c>
      <c r="Q23" s="26">
        <v>720000</v>
      </c>
      <c r="R23" s="26">
        <v>170704.23</v>
      </c>
      <c r="S23" s="25">
        <f t="shared" si="4"/>
        <v>0.23708920833333336</v>
      </c>
      <c r="T23" s="24">
        <v>35902497</v>
      </c>
      <c r="U23" s="24">
        <v>15945844.630000001</v>
      </c>
      <c r="V23" s="25">
        <f t="shared" si="5"/>
        <v>0.44414305305839874</v>
      </c>
      <c r="W23" s="24">
        <v>5741708</v>
      </c>
      <c r="X23" s="24">
        <v>2479452.77</v>
      </c>
      <c r="Y23" s="25">
        <f t="shared" si="6"/>
        <v>0.43183191656559339</v>
      </c>
      <c r="Z23" s="26">
        <v>3200000</v>
      </c>
      <c r="AA23" s="26">
        <v>323950.67</v>
      </c>
      <c r="AB23" s="25">
        <f t="shared" si="7"/>
        <v>0.10123458437499999</v>
      </c>
      <c r="AC23" s="24">
        <v>4101000</v>
      </c>
      <c r="AD23" s="24">
        <v>331323</v>
      </c>
      <c r="AE23" s="25">
        <f t="shared" si="8"/>
        <v>8.0790782735918068E-2</v>
      </c>
      <c r="AF23" s="24">
        <v>7964800</v>
      </c>
      <c r="AG23" s="24">
        <v>3790554.39</v>
      </c>
      <c r="AH23" s="25">
        <f t="shared" si="9"/>
        <v>0.47591331734632386</v>
      </c>
      <c r="AI23" s="26">
        <v>29107084</v>
      </c>
      <c r="AJ23" s="26">
        <v>10265045.99</v>
      </c>
      <c r="AK23" s="25">
        <f t="shared" si="10"/>
        <v>0.35266486983031348</v>
      </c>
      <c r="AL23" s="24">
        <v>55766500</v>
      </c>
      <c r="AM23" s="24">
        <v>24476787.52</v>
      </c>
      <c r="AN23" s="25">
        <f t="shared" si="11"/>
        <v>0.43891561277828084</v>
      </c>
      <c r="AO23" s="24">
        <v>11686390.220000001</v>
      </c>
      <c r="AP23" s="24">
        <v>3906474.64</v>
      </c>
      <c r="AQ23" s="25">
        <f t="shared" si="12"/>
        <v>0.33427556041338485</v>
      </c>
      <c r="AR23" s="24">
        <v>27123740</v>
      </c>
      <c r="AS23" s="24">
        <v>2884810.46</v>
      </c>
      <c r="AT23" s="25">
        <f t="shared" si="13"/>
        <v>0.10635739982760489</v>
      </c>
      <c r="AU23" s="24">
        <v>2435789.39</v>
      </c>
      <c r="AV23" s="24">
        <v>1644055.78</v>
      </c>
      <c r="AW23" s="25">
        <f t="shared" si="14"/>
        <v>0.67495810054415251</v>
      </c>
      <c r="AX23" s="24">
        <v>22475177</v>
      </c>
      <c r="AY23" s="24">
        <v>4230451.42</v>
      </c>
      <c r="AZ23" s="25">
        <f t="shared" si="15"/>
        <v>0.18822772430223797</v>
      </c>
      <c r="BA23" s="24">
        <v>500000</v>
      </c>
      <c r="BB23" s="24">
        <v>143425</v>
      </c>
      <c r="BC23" s="25">
        <f t="shared" si="16"/>
        <v>0.28684999999999999</v>
      </c>
      <c r="BD23" s="24">
        <v>4316180</v>
      </c>
      <c r="BE23" s="24">
        <v>1548586.99</v>
      </c>
      <c r="BF23" s="25">
        <f t="shared" si="17"/>
        <v>0.35878647090714472</v>
      </c>
      <c r="BG23" s="24">
        <v>15907850</v>
      </c>
      <c r="BH23" s="24">
        <v>5528526.3700000001</v>
      </c>
      <c r="BI23" s="25">
        <f t="shared" si="18"/>
        <v>0.34753447951797384</v>
      </c>
      <c r="BJ23" s="26">
        <v>882000</v>
      </c>
      <c r="BK23" s="26">
        <v>176198</v>
      </c>
      <c r="BL23" s="25">
        <f t="shared" si="19"/>
        <v>0.19977097505668934</v>
      </c>
      <c r="BM23" s="26">
        <v>1884342.2</v>
      </c>
      <c r="BN23" s="26">
        <v>471929</v>
      </c>
      <c r="BO23" s="25">
        <f t="shared" si="20"/>
        <v>0.25044760978128072</v>
      </c>
      <c r="BP23" s="26">
        <v>1190000</v>
      </c>
      <c r="BQ23" s="26">
        <v>562591.42000000004</v>
      </c>
      <c r="BR23" s="25">
        <f t="shared" si="21"/>
        <v>0.47276589915966388</v>
      </c>
      <c r="BS23" s="26">
        <v>1835543</v>
      </c>
      <c r="BT23" s="26">
        <v>710874.97</v>
      </c>
      <c r="BU23" s="25">
        <f t="shared" si="22"/>
        <v>0.38728320175555681</v>
      </c>
      <c r="BV23" s="26">
        <v>33200000</v>
      </c>
      <c r="BW23" s="26">
        <v>13438623.710000001</v>
      </c>
      <c r="BX23" s="25">
        <f t="shared" si="23"/>
        <v>0.40477782259036149</v>
      </c>
      <c r="BY23" s="26">
        <v>241678655</v>
      </c>
      <c r="BZ23" s="26">
        <v>94111194.430000007</v>
      </c>
      <c r="CA23" s="25">
        <f t="shared" si="24"/>
        <v>0.38940631488535887</v>
      </c>
      <c r="CB23" s="3">
        <f t="shared" si="28"/>
        <v>655112181.33000004</v>
      </c>
      <c r="CC23" s="3">
        <f>C23+F23+I23+L23+O23+R23+U23+X23+AA23+AD23+AG23+AJ23+AM23+AP23+AS23+AV23+AY23+BB23+BE23+BH23+BK23+BN23+BQ23+BT23+BW23+BZ23</f>
        <v>228235199.64000002</v>
      </c>
      <c r="CD23" s="19">
        <f t="shared" si="25"/>
        <v>0.34839101782024562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>
        <v>1310000</v>
      </c>
      <c r="C24" s="26">
        <v>340000</v>
      </c>
      <c r="D24" s="25">
        <f t="shared" si="26"/>
        <v>0.25954198473282442</v>
      </c>
      <c r="E24" s="26">
        <v>1200000</v>
      </c>
      <c r="F24" s="26">
        <v>584519</v>
      </c>
      <c r="G24" s="25">
        <f t="shared" si="0"/>
        <v>0.48709916666666669</v>
      </c>
      <c r="H24" s="26">
        <v>23462252.120000001</v>
      </c>
      <c r="I24" s="26">
        <v>12781883.560000001</v>
      </c>
      <c r="J24" s="25">
        <f t="shared" si="1"/>
        <v>0.54478502296479459</v>
      </c>
      <c r="K24" s="26">
        <v>400000</v>
      </c>
      <c r="L24" s="26">
        <v>198000</v>
      </c>
      <c r="M24" s="25">
        <f t="shared" si="2"/>
        <v>0.495</v>
      </c>
      <c r="N24" s="26">
        <v>1300000</v>
      </c>
      <c r="O24" s="26">
        <v>540000</v>
      </c>
      <c r="P24" s="25">
        <f t="shared" si="3"/>
        <v>0.41538461538461541</v>
      </c>
      <c r="Q24" s="26">
        <v>1030000</v>
      </c>
      <c r="R24" s="26">
        <v>538500</v>
      </c>
      <c r="S24" s="25">
        <f t="shared" si="4"/>
        <v>0.52281553398058256</v>
      </c>
      <c r="T24" s="24">
        <v>8639138.8000000007</v>
      </c>
      <c r="U24" s="24">
        <v>3556776.85</v>
      </c>
      <c r="V24" s="25">
        <f t="shared" si="5"/>
        <v>0.41170502434802875</v>
      </c>
      <c r="W24" s="24">
        <v>2500000</v>
      </c>
      <c r="X24" s="24">
        <v>952900</v>
      </c>
      <c r="Y24" s="25">
        <f t="shared" si="6"/>
        <v>0.38116</v>
      </c>
      <c r="Z24" s="26">
        <v>6708725.6200000001</v>
      </c>
      <c r="AA24" s="26">
        <v>2674726.79</v>
      </c>
      <c r="AB24" s="25">
        <f t="shared" si="7"/>
        <v>0.398693722400291</v>
      </c>
      <c r="AC24" s="24">
        <v>3150000</v>
      </c>
      <c r="AD24" s="24">
        <v>1278332</v>
      </c>
      <c r="AE24" s="25">
        <f t="shared" si="8"/>
        <v>0.40581968253968254</v>
      </c>
      <c r="AF24" s="24">
        <v>1600000</v>
      </c>
      <c r="AG24" s="24">
        <v>587000</v>
      </c>
      <c r="AH24" s="25">
        <f t="shared" si="9"/>
        <v>0.36687500000000001</v>
      </c>
      <c r="AI24" s="26">
        <v>3000000</v>
      </c>
      <c r="AJ24" s="26">
        <v>1250000</v>
      </c>
      <c r="AK24" s="25">
        <f t="shared" si="10"/>
        <v>0.41666666666666669</v>
      </c>
      <c r="AL24" s="24">
        <v>9580000</v>
      </c>
      <c r="AM24" s="24">
        <v>3857674.15</v>
      </c>
      <c r="AN24" s="25">
        <f t="shared" si="11"/>
        <v>0.40267997390396659</v>
      </c>
      <c r="AO24" s="24">
        <v>2860000</v>
      </c>
      <c r="AP24" s="24">
        <v>865815.8</v>
      </c>
      <c r="AQ24" s="25">
        <f t="shared" si="12"/>
        <v>0.30273279720279722</v>
      </c>
      <c r="AR24" s="24">
        <v>2195000</v>
      </c>
      <c r="AS24" s="24">
        <v>950000</v>
      </c>
      <c r="AT24" s="25">
        <f t="shared" si="13"/>
        <v>0.43280182232346243</v>
      </c>
      <c r="AU24" s="24">
        <v>1965800</v>
      </c>
      <c r="AV24" s="24">
        <v>655266.64</v>
      </c>
      <c r="AW24" s="25">
        <f t="shared" si="14"/>
        <v>0.33333331976803338</v>
      </c>
      <c r="AX24" s="24">
        <v>1800000</v>
      </c>
      <c r="AY24" s="24">
        <v>750000</v>
      </c>
      <c r="AZ24" s="25">
        <f t="shared" si="15"/>
        <v>0.41666666666666669</v>
      </c>
      <c r="BA24" s="24">
        <v>2400000</v>
      </c>
      <c r="BB24" s="24">
        <v>1178000</v>
      </c>
      <c r="BC24" s="25">
        <f t="shared" si="16"/>
        <v>0.49083333333333334</v>
      </c>
      <c r="BD24" s="24">
        <v>5000000</v>
      </c>
      <c r="BE24" s="24">
        <v>2670000</v>
      </c>
      <c r="BF24" s="25">
        <f t="shared" si="17"/>
        <v>0.53400000000000003</v>
      </c>
      <c r="BG24" s="24">
        <v>1821500</v>
      </c>
      <c r="BH24" s="24">
        <v>296000</v>
      </c>
      <c r="BI24" s="25">
        <f t="shared" si="18"/>
        <v>0.16250343123799066</v>
      </c>
      <c r="BJ24" s="26">
        <v>1400000</v>
      </c>
      <c r="BK24" s="26">
        <v>583000</v>
      </c>
      <c r="BL24" s="25">
        <f t="shared" si="19"/>
        <v>0.41642857142857143</v>
      </c>
      <c r="BM24" s="26">
        <v>4784000</v>
      </c>
      <c r="BN24" s="26">
        <v>1682870.65</v>
      </c>
      <c r="BO24" s="25">
        <f t="shared" si="20"/>
        <v>0.35177062081939797</v>
      </c>
      <c r="BP24" s="26">
        <v>2500000</v>
      </c>
      <c r="BQ24" s="26">
        <v>1285301</v>
      </c>
      <c r="BR24" s="25">
        <f t="shared" si="21"/>
        <v>0.51412040000000003</v>
      </c>
      <c r="BS24" s="26">
        <v>1500000</v>
      </c>
      <c r="BT24" s="26">
        <v>475000</v>
      </c>
      <c r="BU24" s="25">
        <f t="shared" si="22"/>
        <v>0.31666666666666665</v>
      </c>
      <c r="BV24" s="26">
        <v>5450000</v>
      </c>
      <c r="BW24" s="26">
        <v>637500</v>
      </c>
      <c r="BX24" s="25">
        <f t="shared" si="23"/>
        <v>0.11697247706422019</v>
      </c>
      <c r="BY24" s="26">
        <v>25093380</v>
      </c>
      <c r="BZ24" s="26">
        <v>10750000</v>
      </c>
      <c r="CA24" s="25">
        <f t="shared" si="24"/>
        <v>0.42839984091421723</v>
      </c>
      <c r="CB24" s="3">
        <f t="shared" si="28"/>
        <v>122649796.54000001</v>
      </c>
      <c r="CC24" s="3">
        <f>C24+F24+I24+L24+O24+R24+U24+X24+AA24+AD24+AG24+AJ24+AM24+AP24+AS24+AV24+AY24+BB24+BE24+BH24+BK24+BN24+BQ24+BT24+BW24+BZ24</f>
        <v>51919066.439999998</v>
      </c>
      <c r="CD24" s="19">
        <f t="shared" si="25"/>
        <v>0.42331147628987331</v>
      </c>
      <c r="CE24" s="31"/>
      <c r="CF24" s="27"/>
      <c r="CG24" s="27"/>
      <c r="CH24" s="23"/>
      <c r="CI24" s="23"/>
    </row>
    <row r="25" spans="1:87" s="33" customFormat="1" ht="31.5" x14ac:dyDescent="0.2">
      <c r="A25" s="14" t="s">
        <v>55</v>
      </c>
      <c r="B25" s="26">
        <v>800395</v>
      </c>
      <c r="C25" s="26">
        <v>4159</v>
      </c>
      <c r="D25" s="25">
        <f t="shared" si="26"/>
        <v>5.1961843839604194E-3</v>
      </c>
      <c r="E25" s="26">
        <v>20000</v>
      </c>
      <c r="F25" s="26">
        <v>1961</v>
      </c>
      <c r="G25" s="25">
        <f t="shared" si="0"/>
        <v>9.8049999999999998E-2</v>
      </c>
      <c r="H25" s="26">
        <v>12501337.65</v>
      </c>
      <c r="I25" s="26">
        <v>4500948.3899999997</v>
      </c>
      <c r="J25" s="25">
        <f t="shared" si="1"/>
        <v>0.3600373428838633</v>
      </c>
      <c r="K25" s="26">
        <v>1704646</v>
      </c>
      <c r="L25" s="26">
        <v>448597</v>
      </c>
      <c r="M25" s="25">
        <f t="shared" si="2"/>
        <v>0.26316138365384956</v>
      </c>
      <c r="N25" s="26">
        <v>60000</v>
      </c>
      <c r="O25" s="26">
        <v>5437</v>
      </c>
      <c r="P25" s="25">
        <f t="shared" si="3"/>
        <v>9.0616666666666665E-2</v>
      </c>
      <c r="Q25" s="26">
        <v>530000</v>
      </c>
      <c r="R25" s="26">
        <v>103266</v>
      </c>
      <c r="S25" s="25">
        <f t="shared" si="4"/>
        <v>0.19484150943396225</v>
      </c>
      <c r="T25" s="24">
        <v>952790</v>
      </c>
      <c r="U25" s="24">
        <v>35204</v>
      </c>
      <c r="V25" s="25">
        <f t="shared" si="5"/>
        <v>3.6948330691967797E-2</v>
      </c>
      <c r="W25" s="24">
        <v>728342.66</v>
      </c>
      <c r="X25" s="24">
        <v>174587.35</v>
      </c>
      <c r="Y25" s="25">
        <f t="shared" si="6"/>
        <v>0.23970496249663586</v>
      </c>
      <c r="Z25" s="26">
        <v>1975220.5</v>
      </c>
      <c r="AA25" s="26">
        <v>1049485.17</v>
      </c>
      <c r="AB25" s="25">
        <f t="shared" si="7"/>
        <v>0.531325576055939</v>
      </c>
      <c r="AC25" s="24">
        <v>1205000</v>
      </c>
      <c r="AD25" s="24">
        <v>67743</v>
      </c>
      <c r="AE25" s="25">
        <f t="shared" si="8"/>
        <v>5.6218257261410789E-2</v>
      </c>
      <c r="AF25" s="24">
        <v>348000</v>
      </c>
      <c r="AG25" s="24">
        <v>100360</v>
      </c>
      <c r="AH25" s="25">
        <f t="shared" si="9"/>
        <v>0.28839080459770117</v>
      </c>
      <c r="AI25" s="26">
        <v>222000</v>
      </c>
      <c r="AJ25" s="26">
        <v>29822</v>
      </c>
      <c r="AK25" s="25">
        <f t="shared" si="10"/>
        <v>0.13433333333333333</v>
      </c>
      <c r="AL25" s="24">
        <v>6128850</v>
      </c>
      <c r="AM25" s="24">
        <v>2376817.75</v>
      </c>
      <c r="AN25" s="25">
        <f t="shared" si="11"/>
        <v>0.387808112451765</v>
      </c>
      <c r="AO25" s="24">
        <v>212049</v>
      </c>
      <c r="AP25" s="24">
        <v>46473</v>
      </c>
      <c r="AQ25" s="25">
        <f t="shared" si="12"/>
        <v>0.21916160887342076</v>
      </c>
      <c r="AR25" s="24">
        <v>64397</v>
      </c>
      <c r="AS25" s="24">
        <v>24481</v>
      </c>
      <c r="AT25" s="25">
        <f t="shared" si="13"/>
        <v>0.38015746075127721</v>
      </c>
      <c r="AU25" s="24">
        <v>300000</v>
      </c>
      <c r="AV25" s="24">
        <v>43348</v>
      </c>
      <c r="AW25" s="25">
        <f t="shared" si="14"/>
        <v>0.14449333333333333</v>
      </c>
      <c r="AX25" s="24">
        <v>220000</v>
      </c>
      <c r="AY25" s="24">
        <v>63686</v>
      </c>
      <c r="AZ25" s="25">
        <f t="shared" si="15"/>
        <v>0.28948181818181817</v>
      </c>
      <c r="BA25" s="24">
        <v>100000</v>
      </c>
      <c r="BB25" s="24">
        <v>1508</v>
      </c>
      <c r="BC25" s="25">
        <f t="shared" si="16"/>
        <v>1.508E-2</v>
      </c>
      <c r="BD25" s="24">
        <v>150000</v>
      </c>
      <c r="BE25" s="24">
        <v>39237</v>
      </c>
      <c r="BF25" s="25">
        <f t="shared" si="17"/>
        <v>0.26157999999999998</v>
      </c>
      <c r="BG25" s="24">
        <v>773951</v>
      </c>
      <c r="BH25" s="24">
        <v>276088.59999999998</v>
      </c>
      <c r="BI25" s="25">
        <f t="shared" si="18"/>
        <v>0.35672620101272556</v>
      </c>
      <c r="BJ25" s="26">
        <v>17100</v>
      </c>
      <c r="BK25" s="26">
        <v>2345</v>
      </c>
      <c r="BL25" s="25">
        <f t="shared" si="19"/>
        <v>0.13713450292397661</v>
      </c>
      <c r="BM25" s="26">
        <v>41200</v>
      </c>
      <c r="BN25" s="26">
        <v>4960</v>
      </c>
      <c r="BO25" s="25">
        <f t="shared" si="20"/>
        <v>0.12038834951456311</v>
      </c>
      <c r="BP25" s="26">
        <v>150000</v>
      </c>
      <c r="BQ25" s="26">
        <v>1809</v>
      </c>
      <c r="BR25" s="25">
        <f t="shared" si="21"/>
        <v>1.206E-2</v>
      </c>
      <c r="BS25" s="26">
        <v>88000</v>
      </c>
      <c r="BT25" s="26">
        <v>9810</v>
      </c>
      <c r="BU25" s="25">
        <f t="shared" si="22"/>
        <v>0.11147727272727273</v>
      </c>
      <c r="BV25" s="26">
        <v>17500000</v>
      </c>
      <c r="BW25" s="26">
        <v>6175740.9400000004</v>
      </c>
      <c r="BX25" s="25">
        <f t="shared" si="23"/>
        <v>0.35289948228571433</v>
      </c>
      <c r="BY25" s="26">
        <v>211600000</v>
      </c>
      <c r="BZ25" s="26">
        <v>73488094.359999999</v>
      </c>
      <c r="CA25" s="25">
        <f t="shared" si="24"/>
        <v>0.34729723232514176</v>
      </c>
      <c r="CB25" s="3">
        <f t="shared" si="28"/>
        <v>258393278.81</v>
      </c>
      <c r="CC25" s="3">
        <f>C25+F25+I25+L25+O25+R25+U25+X25+AA25+AD25+AG25+AJ25+AM25+AP25+AS25+AV25+AY25+BB25+BE25+BH25+BK25+BN25+BQ25+BT25+BW25+BZ25</f>
        <v>89075968.560000002</v>
      </c>
      <c r="CD25" s="19">
        <f t="shared" si="25"/>
        <v>0.34473020726479014</v>
      </c>
      <c r="CE25" s="32"/>
      <c r="CF25" s="27"/>
      <c r="CG25" s="27"/>
      <c r="CH25" s="23"/>
      <c r="CI25" s="23"/>
    </row>
    <row r="26" spans="1:87" ht="15.75" x14ac:dyDescent="0.2">
      <c r="A26" s="5" t="s">
        <v>42</v>
      </c>
      <c r="B26" s="34">
        <v>0</v>
      </c>
      <c r="C26" s="34">
        <v>0</v>
      </c>
      <c r="D26" s="25">
        <f t="shared" si="26"/>
        <v>0</v>
      </c>
      <c r="E26" s="24">
        <v>0</v>
      </c>
      <c r="F26" s="24">
        <v>0</v>
      </c>
      <c r="G26" s="25">
        <f t="shared" si="0"/>
        <v>0</v>
      </c>
      <c r="H26" s="24">
        <v>0</v>
      </c>
      <c r="I26" s="24">
        <v>0</v>
      </c>
      <c r="J26" s="25">
        <f t="shared" si="1"/>
        <v>0</v>
      </c>
      <c r="K26" s="26">
        <v>0</v>
      </c>
      <c r="L26" s="26">
        <v>0</v>
      </c>
      <c r="M26" s="25">
        <f t="shared" si="2"/>
        <v>0</v>
      </c>
      <c r="N26" s="24">
        <v>0</v>
      </c>
      <c r="O26" s="24">
        <v>0</v>
      </c>
      <c r="P26" s="25">
        <f t="shared" si="3"/>
        <v>0</v>
      </c>
      <c r="Q26" s="24">
        <v>0</v>
      </c>
      <c r="R26" s="24">
        <v>0</v>
      </c>
      <c r="S26" s="25">
        <f t="shared" si="4"/>
        <v>0</v>
      </c>
      <c r="T26" s="24">
        <v>0</v>
      </c>
      <c r="U26" s="24">
        <v>0</v>
      </c>
      <c r="V26" s="25">
        <f t="shared" si="5"/>
        <v>0</v>
      </c>
      <c r="W26" s="24">
        <v>83074</v>
      </c>
      <c r="X26" s="24">
        <v>0</v>
      </c>
      <c r="Y26" s="25">
        <f t="shared" si="6"/>
        <v>0</v>
      </c>
      <c r="Z26" s="24">
        <v>0</v>
      </c>
      <c r="AA26" s="24">
        <v>0</v>
      </c>
      <c r="AB26" s="25">
        <f t="shared" si="7"/>
        <v>0</v>
      </c>
      <c r="AC26" s="24">
        <v>0</v>
      </c>
      <c r="AD26" s="24">
        <v>0</v>
      </c>
      <c r="AE26" s="25">
        <f t="shared" si="8"/>
        <v>0</v>
      </c>
      <c r="AF26" s="24">
        <v>0</v>
      </c>
      <c r="AG26" s="24">
        <v>0</v>
      </c>
      <c r="AH26" s="25">
        <f t="shared" si="9"/>
        <v>0</v>
      </c>
      <c r="AI26" s="24">
        <v>0</v>
      </c>
      <c r="AJ26" s="24">
        <v>0</v>
      </c>
      <c r="AK26" s="25">
        <f t="shared" si="10"/>
        <v>0</v>
      </c>
      <c r="AL26" s="24">
        <v>0</v>
      </c>
      <c r="AM26" s="24">
        <v>0</v>
      </c>
      <c r="AN26" s="25">
        <f t="shared" si="11"/>
        <v>0</v>
      </c>
      <c r="AO26" s="24">
        <v>0</v>
      </c>
      <c r="AP26" s="24">
        <v>0</v>
      </c>
      <c r="AQ26" s="25">
        <f t="shared" si="12"/>
        <v>0</v>
      </c>
      <c r="AR26" s="34">
        <v>0</v>
      </c>
      <c r="AS26" s="34">
        <v>0</v>
      </c>
      <c r="AT26" s="25">
        <f t="shared" si="13"/>
        <v>0</v>
      </c>
      <c r="AU26" s="24">
        <v>0</v>
      </c>
      <c r="AV26" s="24">
        <v>0</v>
      </c>
      <c r="AW26" s="25">
        <f t="shared" si="14"/>
        <v>0</v>
      </c>
      <c r="AX26" s="24">
        <v>353713.41</v>
      </c>
      <c r="AY26" s="24">
        <v>0</v>
      </c>
      <c r="AZ26" s="25">
        <f t="shared" si="15"/>
        <v>0</v>
      </c>
      <c r="BA26" s="24">
        <v>0</v>
      </c>
      <c r="BB26" s="24">
        <v>0</v>
      </c>
      <c r="BC26" s="25">
        <f t="shared" si="16"/>
        <v>0</v>
      </c>
      <c r="BD26" s="24">
        <v>0</v>
      </c>
      <c r="BE26" s="24">
        <v>0</v>
      </c>
      <c r="BF26" s="25">
        <f t="shared" si="17"/>
        <v>0</v>
      </c>
      <c r="BG26" s="35">
        <v>0</v>
      </c>
      <c r="BH26" s="35">
        <v>0</v>
      </c>
      <c r="BI26" s="25">
        <f t="shared" si="18"/>
        <v>0</v>
      </c>
      <c r="BJ26" s="24">
        <v>0</v>
      </c>
      <c r="BK26" s="24">
        <v>0</v>
      </c>
      <c r="BL26" s="25">
        <f t="shared" si="19"/>
        <v>0</v>
      </c>
      <c r="BM26" s="35">
        <v>11000000</v>
      </c>
      <c r="BN26" s="35">
        <v>0</v>
      </c>
      <c r="BO26" s="25">
        <f t="shared" si="20"/>
        <v>0</v>
      </c>
      <c r="BP26" s="24">
        <v>0</v>
      </c>
      <c r="BQ26" s="24">
        <v>0</v>
      </c>
      <c r="BR26" s="25">
        <f t="shared" si="21"/>
        <v>0</v>
      </c>
      <c r="BS26" s="35">
        <v>0</v>
      </c>
      <c r="BT26" s="35">
        <v>0</v>
      </c>
      <c r="BU26" s="25">
        <f t="shared" si="22"/>
        <v>0</v>
      </c>
      <c r="BV26" s="24">
        <v>14466700</v>
      </c>
      <c r="BW26" s="24">
        <v>0</v>
      </c>
      <c r="BX26" s="25">
        <f t="shared" si="23"/>
        <v>0</v>
      </c>
      <c r="BY26" s="24">
        <v>0</v>
      </c>
      <c r="BZ26" s="24">
        <v>0</v>
      </c>
      <c r="CA26" s="25">
        <f t="shared" si="24"/>
        <v>0</v>
      </c>
      <c r="CB26" s="3">
        <f t="shared" si="28"/>
        <v>25903487.41</v>
      </c>
      <c r="CC26" s="3">
        <f>C26+F26+I26+L26+O26+R26+U26+X26+AA26+AD26+AG26+AJ26+AM26+AP26+AS26+AV26+AY26+BB26+BE26+BH26+BK26+BN26+BQ26+BT26+BW26+BZ26</f>
        <v>0</v>
      </c>
      <c r="CD26" s="19">
        <f t="shared" si="25"/>
        <v>0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1031472059.08</v>
      </c>
      <c r="C27" s="3">
        <f>SUM(C13:C26)</f>
        <v>263530047.33000001</v>
      </c>
      <c r="D27" s="16">
        <f t="shared" si="26"/>
        <v>0.25548927381033487</v>
      </c>
      <c r="E27" s="3">
        <f>SUM(E13:E26)</f>
        <v>240842632.47</v>
      </c>
      <c r="F27" s="3">
        <f>SUM(F13:F26)</f>
        <v>76499145.620000005</v>
      </c>
      <c r="G27" s="16">
        <f t="shared" si="0"/>
        <v>0.31763124674170362</v>
      </c>
      <c r="H27" s="3">
        <f>SUM(H13:H26)</f>
        <v>2385552440.2600002</v>
      </c>
      <c r="I27" s="3">
        <f>SUM(I13:I26)</f>
        <v>796828382.79999995</v>
      </c>
      <c r="J27" s="16">
        <f t="shared" si="1"/>
        <v>0.3340225808296019</v>
      </c>
      <c r="K27" s="3">
        <f>SUM(K13:K26)</f>
        <v>1619611605.4300001</v>
      </c>
      <c r="L27" s="3">
        <f>SUM(L13:L26)</f>
        <v>523884960.49000001</v>
      </c>
      <c r="M27" s="16">
        <f t="shared" si="2"/>
        <v>0.32346332832735586</v>
      </c>
      <c r="N27" s="3">
        <f>SUM(N13:N26)</f>
        <v>501630880.31999999</v>
      </c>
      <c r="O27" s="3">
        <f>SUM(O13:O26)</f>
        <v>165009758.87</v>
      </c>
      <c r="P27" s="16">
        <f t="shared" si="3"/>
        <v>0.32894657275632055</v>
      </c>
      <c r="Q27" s="3">
        <f>SUM(Q13:Q26)</f>
        <v>507002420.86999995</v>
      </c>
      <c r="R27" s="3">
        <f>SUM(R13:R26)</f>
        <v>150451652.89999998</v>
      </c>
      <c r="S27" s="16">
        <f t="shared" si="4"/>
        <v>0.2967474053512994</v>
      </c>
      <c r="T27" s="3">
        <f>SUM(T13:T26)</f>
        <v>1510837369.2300003</v>
      </c>
      <c r="U27" s="3">
        <f>SUM(U13:U26)</f>
        <v>539682281.04999995</v>
      </c>
      <c r="V27" s="16">
        <f t="shared" si="5"/>
        <v>0.35720739507856464</v>
      </c>
      <c r="W27" s="3">
        <f>SUM(W13:W26)</f>
        <v>314212816.46000004</v>
      </c>
      <c r="X27" s="3">
        <f>SUM(X13:X26)</f>
        <v>96062705.36999999</v>
      </c>
      <c r="Y27" s="16">
        <f t="shared" si="6"/>
        <v>0.30572497472339411</v>
      </c>
      <c r="Z27" s="3">
        <f>SUM(Z13:Z26)</f>
        <v>1169303935.6499999</v>
      </c>
      <c r="AA27" s="3">
        <f>SUM(AA13:AA26)</f>
        <v>426699629.95000011</v>
      </c>
      <c r="AB27" s="16">
        <f t="shared" si="7"/>
        <v>0.36491763769939223</v>
      </c>
      <c r="AC27" s="3">
        <f>SUM(AC13:AC26)</f>
        <v>1273420509.1900001</v>
      </c>
      <c r="AD27" s="3">
        <f>SUM(AD13:AD26)</f>
        <v>458646916.25999999</v>
      </c>
      <c r="AE27" s="16">
        <f t="shared" si="8"/>
        <v>0.36016925512825065</v>
      </c>
      <c r="AF27" s="3">
        <f>SUM(AF13:AF26)</f>
        <v>383949488.13</v>
      </c>
      <c r="AG27" s="3">
        <f>SUM(AG13:AG26)</f>
        <v>134309004.56</v>
      </c>
      <c r="AH27" s="16">
        <f t="shared" si="9"/>
        <v>0.34980904705497312</v>
      </c>
      <c r="AI27" s="3">
        <f>SUM(AI13:AI26)</f>
        <v>1607382353.0900002</v>
      </c>
      <c r="AJ27" s="3">
        <f>SUM(AJ13:AJ26)</f>
        <v>562945845.83000004</v>
      </c>
      <c r="AK27" s="16">
        <f t="shared" si="10"/>
        <v>0.35022522472503448</v>
      </c>
      <c r="AL27" s="3">
        <f>SUM(AL13:AL26)</f>
        <v>1776138106.6100001</v>
      </c>
      <c r="AM27" s="3">
        <f>SUM(AM13:AM26)</f>
        <v>663290368.96999991</v>
      </c>
      <c r="AN27" s="16">
        <f t="shared" si="11"/>
        <v>0.37344526672871137</v>
      </c>
      <c r="AO27" s="3">
        <f>SUM(AO13:AO26)</f>
        <v>505553087.25999999</v>
      </c>
      <c r="AP27" s="3">
        <f>SUM(AP13:AP26)</f>
        <v>154343349.46000001</v>
      </c>
      <c r="AQ27" s="16">
        <f t="shared" si="12"/>
        <v>0.30529602795328803</v>
      </c>
      <c r="AR27" s="3">
        <f>SUM(AR13:AR26)</f>
        <v>495170875.88</v>
      </c>
      <c r="AS27" s="3">
        <f>SUM(AS13:AS26)</f>
        <v>147081363.53999999</v>
      </c>
      <c r="AT27" s="16">
        <f t="shared" si="13"/>
        <v>0.29703153134483573</v>
      </c>
      <c r="AU27" s="3">
        <f>SUM(AU13:AU26)</f>
        <v>407847027.75</v>
      </c>
      <c r="AV27" s="3">
        <f>SUM(AV13:AV26)</f>
        <v>135418818.70999998</v>
      </c>
      <c r="AW27" s="16">
        <f t="shared" si="14"/>
        <v>0.33203335931384625</v>
      </c>
      <c r="AX27" s="3">
        <f>SUM(AX13:AX26)</f>
        <v>668500172.70999992</v>
      </c>
      <c r="AY27" s="3">
        <f>SUM(AY13:AY26)</f>
        <v>160385747.22</v>
      </c>
      <c r="AZ27" s="16">
        <f t="shared" si="15"/>
        <v>0.23991878202487235</v>
      </c>
      <c r="BA27" s="3">
        <f>SUM(BA13:BA26)</f>
        <v>307662111.50999999</v>
      </c>
      <c r="BB27" s="3">
        <f>SUM(BB13:BB26)</f>
        <v>121421941.02</v>
      </c>
      <c r="BC27" s="16">
        <f t="shared" si="16"/>
        <v>0.39466003930111299</v>
      </c>
      <c r="BD27" s="3">
        <f>SUM(BD13:BD26)</f>
        <v>823699461.13000011</v>
      </c>
      <c r="BE27" s="3">
        <f>SUM(BE13:BE26)</f>
        <v>297165650.74000001</v>
      </c>
      <c r="BF27" s="16">
        <f t="shared" si="17"/>
        <v>0.36076950970968275</v>
      </c>
      <c r="BG27" s="3">
        <f>SUM(BG13:BG26)</f>
        <v>613647578.61000001</v>
      </c>
      <c r="BH27" s="3">
        <f>SUM(BH13:BH26)</f>
        <v>192261636.37000003</v>
      </c>
      <c r="BI27" s="16">
        <f t="shared" si="18"/>
        <v>0.31330953314523019</v>
      </c>
      <c r="BJ27" s="3">
        <f>SUM(BJ13:BJ26)</f>
        <v>359913130.25999999</v>
      </c>
      <c r="BK27" s="3">
        <f>SUM(BK13:BK26)</f>
        <v>110948825.28</v>
      </c>
      <c r="BL27" s="16">
        <f t="shared" si="19"/>
        <v>0.30826556730467419</v>
      </c>
      <c r="BM27" s="3">
        <f>SUM(BM13:BM26)</f>
        <v>708419489.23000002</v>
      </c>
      <c r="BN27" s="3">
        <f>SUM(BN13:BN26)</f>
        <v>205919327.69999999</v>
      </c>
      <c r="BO27" s="16">
        <f t="shared" si="20"/>
        <v>0.29067428385379285</v>
      </c>
      <c r="BP27" s="3">
        <f>SUM(BP13:BP26)</f>
        <v>455513267.41000003</v>
      </c>
      <c r="BQ27" s="3">
        <f>SUM(BQ13:BQ26)</f>
        <v>146795183.56</v>
      </c>
      <c r="BR27" s="16">
        <f t="shared" si="21"/>
        <v>0.32226324470121759</v>
      </c>
      <c r="BS27" s="3">
        <f>SUM(BS13:BS26)</f>
        <v>449863392.15000004</v>
      </c>
      <c r="BT27" s="3">
        <f>SUM(BT13:BT26)</f>
        <v>153544187.59999999</v>
      </c>
      <c r="BU27" s="16">
        <f t="shared" si="22"/>
        <v>0.34131291916458728</v>
      </c>
      <c r="BV27" s="3">
        <f>SUM(BV13:BV26)</f>
        <v>3792955473.5700006</v>
      </c>
      <c r="BW27" s="3">
        <f>SUM(BW13:BW26)</f>
        <v>1449514859.6700001</v>
      </c>
      <c r="BX27" s="16">
        <f t="shared" si="23"/>
        <v>0.38215973526989222</v>
      </c>
      <c r="BY27" s="3">
        <f>SUM(BY13:BY26)</f>
        <v>10548593328.719999</v>
      </c>
      <c r="BZ27" s="3">
        <f>SUM(BZ13:BZ26)</f>
        <v>4307805792.8099995</v>
      </c>
      <c r="CA27" s="16">
        <f t="shared" si="24"/>
        <v>0.40837727444486882</v>
      </c>
      <c r="CB27" s="3">
        <f>SUM(CB13:CB26)</f>
        <v>34458695012.980003</v>
      </c>
      <c r="CC27" s="3">
        <f>SUM(CC13:CC26)</f>
        <v>12440447383.68</v>
      </c>
      <c r="CD27" s="19">
        <f t="shared" si="25"/>
        <v>0.36102491342152965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-14305440.810000062</v>
      </c>
      <c r="C28" s="3">
        <f>C12-C27</f>
        <v>43343547.819999963</v>
      </c>
      <c r="D28" s="16"/>
      <c r="E28" s="3">
        <f>E12-E27</f>
        <v>15905139.310000002</v>
      </c>
      <c r="F28" s="3">
        <f>F12-F27</f>
        <v>34857497.11999999</v>
      </c>
      <c r="G28" s="16"/>
      <c r="H28" s="3">
        <f>H12-H27</f>
        <v>-19394149.240000248</v>
      </c>
      <c r="I28" s="3">
        <f>I12-I27</f>
        <v>318487467.52999997</v>
      </c>
      <c r="J28" s="16"/>
      <c r="K28" s="3">
        <f>K12-K27</f>
        <v>-2050118.25</v>
      </c>
      <c r="L28" s="3">
        <f>L12-L27</f>
        <v>104306980.17999995</v>
      </c>
      <c r="M28" s="16"/>
      <c r="N28" s="3">
        <f>N12-N27</f>
        <v>34984692.75999999</v>
      </c>
      <c r="O28" s="3">
        <f>O12-O27</f>
        <v>76116660.289999992</v>
      </c>
      <c r="P28" s="16"/>
      <c r="Q28" s="3">
        <f>Q12-Q27</f>
        <v>-1679276.3199999332</v>
      </c>
      <c r="R28" s="3">
        <f>R12-R27</f>
        <v>24832388.470000029</v>
      </c>
      <c r="S28" s="16"/>
      <c r="T28" s="3">
        <f>T12-T27</f>
        <v>-1237082.9800002575</v>
      </c>
      <c r="U28" s="3">
        <f>U12-U27</f>
        <v>148890394.0200001</v>
      </c>
      <c r="V28" s="16"/>
      <c r="W28" s="3">
        <f>W12-W27</f>
        <v>28116647.519999981</v>
      </c>
      <c r="X28" s="3">
        <f>X12-X27</f>
        <v>50202641.930000022</v>
      </c>
      <c r="Y28" s="16"/>
      <c r="Z28" s="3">
        <f>Z12-Z27</f>
        <v>70613235.460000038</v>
      </c>
      <c r="AA28" s="3">
        <f>AA12-AA27</f>
        <v>113617263.51999992</v>
      </c>
      <c r="AB28" s="16"/>
      <c r="AC28" s="3">
        <f>AC12-AC27</f>
        <v>66576268.809999943</v>
      </c>
      <c r="AD28" s="3">
        <f>AD12-AD27</f>
        <v>129885920.73000002</v>
      </c>
      <c r="AE28" s="16"/>
      <c r="AF28" s="3">
        <f>AF12-AF27</f>
        <v>915000</v>
      </c>
      <c r="AG28" s="3">
        <f>AG12-AG27</f>
        <v>27520170.25</v>
      </c>
      <c r="AH28" s="16"/>
      <c r="AI28" s="3">
        <f>AI12-AI27</f>
        <v>124336651.07999992</v>
      </c>
      <c r="AJ28" s="3">
        <f>AJ12-AJ27</f>
        <v>211158828.94999993</v>
      </c>
      <c r="AK28" s="19"/>
      <c r="AL28" s="3">
        <f>AL12-AL27</f>
        <v>118358381.99999976</v>
      </c>
      <c r="AM28" s="3">
        <f>AM12-AM27</f>
        <v>231045455.74000013</v>
      </c>
      <c r="AN28" s="16"/>
      <c r="AO28" s="3">
        <f>AO12-AO27</f>
        <v>116693950.60000002</v>
      </c>
      <c r="AP28" s="3">
        <f>AP12-AP27</f>
        <v>157765593.64000002</v>
      </c>
      <c r="AQ28" s="16"/>
      <c r="AR28" s="3">
        <f>AR12-AR27</f>
        <v>2246911</v>
      </c>
      <c r="AS28" s="3">
        <f>AS12-AS27</f>
        <v>78195762.420000017</v>
      </c>
      <c r="AT28" s="16"/>
      <c r="AU28" s="3">
        <f>AU12-AU27</f>
        <v>10347411.910000026</v>
      </c>
      <c r="AV28" s="3">
        <f>AV12-AV27</f>
        <v>41992477.710000008</v>
      </c>
      <c r="AW28" s="16"/>
      <c r="AX28" s="3">
        <f>AX12-AX27</f>
        <v>65542867.480000138</v>
      </c>
      <c r="AY28" s="3">
        <f>AY12-AY27</f>
        <v>116526013.41999999</v>
      </c>
      <c r="AZ28" s="16"/>
      <c r="BA28" s="3">
        <f>BA12-BA27</f>
        <v>10729611.939999998</v>
      </c>
      <c r="BB28" s="3">
        <f>BB12-BB27</f>
        <v>18449054.980000004</v>
      </c>
      <c r="BC28" s="16"/>
      <c r="BD28" s="3">
        <f>BD12-BD27</f>
        <v>57707499.139999866</v>
      </c>
      <c r="BE28" s="3">
        <f>BE12-BE27</f>
        <v>88019431.159999967</v>
      </c>
      <c r="BF28" s="16"/>
      <c r="BG28" s="3">
        <f>BG12-BG27</f>
        <v>-3567584.560000062</v>
      </c>
      <c r="BH28" s="3">
        <f>BH12-BH27</f>
        <v>35274146.859999955</v>
      </c>
      <c r="BI28" s="16"/>
      <c r="BJ28" s="3">
        <f>BJ12-BJ27</f>
        <v>13557329.300000012</v>
      </c>
      <c r="BK28" s="3">
        <f>BK12-BK27</f>
        <v>37217596.870000005</v>
      </c>
      <c r="BL28" s="16"/>
      <c r="BM28" s="3">
        <f>BM12-BM27</f>
        <v>-32865419.460000038</v>
      </c>
      <c r="BN28" s="3">
        <f>BN12-BN27</f>
        <v>100843507.06</v>
      </c>
      <c r="BO28" s="16"/>
      <c r="BP28" s="3">
        <f>BP12-BP27</f>
        <v>10294764.969999969</v>
      </c>
      <c r="BQ28" s="3">
        <f>BQ12-BQ27</f>
        <v>58992917.479999989</v>
      </c>
      <c r="BR28" s="16"/>
      <c r="BS28" s="3">
        <f>BS12-BS27</f>
        <v>-4275585.4400000572</v>
      </c>
      <c r="BT28" s="3">
        <f>BT12-BT27</f>
        <v>32045386.319999993</v>
      </c>
      <c r="BU28" s="16"/>
      <c r="BV28" s="3">
        <f>BV12-BV27</f>
        <v>-114025796.44000053</v>
      </c>
      <c r="BW28" s="3">
        <f>BW12-BW27</f>
        <v>224428673.96000004</v>
      </c>
      <c r="BX28" s="16"/>
      <c r="BY28" s="3">
        <f>BY12-BY27</f>
        <v>0</v>
      </c>
      <c r="BZ28" s="3">
        <f>BZ12-BZ27</f>
        <v>823067156.1600008</v>
      </c>
      <c r="CA28" s="16"/>
      <c r="CB28" s="3">
        <f t="shared" ref="CB28:CC28" si="29">BY28+BV28+BS28+BP28+BM28+BJ28+BG28+BD28+BA28+AX28+AU28+AR28+AO28+AL28+AI28+AF28+AC28+Z28+W28+T28+Q28+N28+K28+H28+E28+B28</f>
        <v>553525909.77999842</v>
      </c>
      <c r="CC28" s="3">
        <f t="shared" si="29"/>
        <v>3327082934.5900006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75" hidden="1" x14ac:dyDescent="0.25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5" hidden="1" thickBot="1" x14ac:dyDescent="0.3">
      <c r="A31" s="7" t="s">
        <v>47</v>
      </c>
      <c r="B31" s="36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7"/>
      <c r="AG31" s="37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2.25" hidden="1" thickBot="1" x14ac:dyDescent="0.3">
      <c r="A32" s="7" t="s">
        <v>48</v>
      </c>
      <c r="B32" s="36">
        <f>(B31+B30)/B27*100</f>
        <v>0</v>
      </c>
      <c r="C32" s="24">
        <f>(C31+C30)/C27*100</f>
        <v>0</v>
      </c>
      <c r="D32" s="12"/>
      <c r="E32" s="24">
        <f>(E31+E30)/E27*100</f>
        <v>0</v>
      </c>
      <c r="F32" s="24">
        <f>(F31+F30)/F27*100</f>
        <v>0</v>
      </c>
      <c r="G32" s="12"/>
      <c r="H32" s="24">
        <f>(H31+H30)/H27*100</f>
        <v>0</v>
      </c>
      <c r="I32" s="24">
        <f>(I31+I30)/I27*100</f>
        <v>0</v>
      </c>
      <c r="J32" s="12"/>
      <c r="K32" s="24">
        <f>(K31+K30)/K27*100</f>
        <v>0</v>
      </c>
      <c r="L32" s="24">
        <f>(L31+L30)/L27*100</f>
        <v>0</v>
      </c>
      <c r="M32" s="12"/>
      <c r="N32" s="24">
        <f>(N31+N30)/N27*100</f>
        <v>0</v>
      </c>
      <c r="O32" s="24">
        <f>(O31+O30)/O27*100</f>
        <v>0</v>
      </c>
      <c r="P32" s="12"/>
      <c r="Q32" s="24">
        <f>(Q31+Q30)/Q27*100</f>
        <v>0</v>
      </c>
      <c r="R32" s="24">
        <f>(R31+R30)/R27*100</f>
        <v>0</v>
      </c>
      <c r="S32" s="12"/>
      <c r="T32" s="24">
        <f>(T31+T30)/T27*100</f>
        <v>0</v>
      </c>
      <c r="U32" s="24">
        <f>(U31+U30)/U27*100</f>
        <v>0</v>
      </c>
      <c r="V32" s="12"/>
      <c r="W32" s="24">
        <f>(W31+W30)/W27*100</f>
        <v>0</v>
      </c>
      <c r="X32" s="24">
        <f>(X31+X30)/X27*100</f>
        <v>0</v>
      </c>
      <c r="Y32" s="12"/>
      <c r="Z32" s="24">
        <f>(Z31+Z30)/Z27*100</f>
        <v>0</v>
      </c>
      <c r="AA32" s="24">
        <f>(AA31+AA30)/AA27*100</f>
        <v>0</v>
      </c>
      <c r="AB32" s="12"/>
      <c r="AC32" s="24">
        <f>(AC31+AC30)/AC27*100</f>
        <v>0</v>
      </c>
      <c r="AD32" s="24">
        <f>(AD31+AD30)/AD27*100</f>
        <v>0</v>
      </c>
      <c r="AE32" s="12"/>
      <c r="AF32" s="24">
        <f>(AF31+AF30)/AF27*100</f>
        <v>0</v>
      </c>
      <c r="AG32" s="24">
        <f>(AG31+AG30)/AG27*100</f>
        <v>0</v>
      </c>
      <c r="AH32" s="12"/>
      <c r="AI32" s="24">
        <f>(AI31+AI30)/AI27*100</f>
        <v>0</v>
      </c>
      <c r="AJ32" s="24">
        <f>(AJ31+AJ30)/AJ27*100</f>
        <v>0</v>
      </c>
      <c r="AK32" s="11"/>
      <c r="AL32" s="24">
        <f>(AL31+AL30)/AL27*100</f>
        <v>0</v>
      </c>
      <c r="AM32" s="24">
        <f>(AM31+AM30)/AM27*100</f>
        <v>0</v>
      </c>
      <c r="AN32" s="12"/>
      <c r="AO32" s="24">
        <f>(AO31+AO30)/AO27*100</f>
        <v>0</v>
      </c>
      <c r="AP32" s="24">
        <f>(AP31+AP30)/AP27*100</f>
        <v>0</v>
      </c>
      <c r="AQ32" s="12"/>
      <c r="AR32" s="24">
        <f>(AR31+AR30)/AR27*100</f>
        <v>0</v>
      </c>
      <c r="AS32" s="24">
        <f>(AS31+AS30)/AS27*100</f>
        <v>0</v>
      </c>
      <c r="AT32" s="12"/>
      <c r="AU32" s="24">
        <f>(AU31+AU30)/AU27*100</f>
        <v>0</v>
      </c>
      <c r="AV32" s="24">
        <f>(AV31+AV30)/AV27*100</f>
        <v>0</v>
      </c>
      <c r="AW32" s="12"/>
      <c r="AX32" s="24">
        <f>(AX31+AX30)/AX27*100</f>
        <v>0</v>
      </c>
      <c r="AY32" s="24">
        <f>(AY31+AY30)/AY27*100</f>
        <v>0</v>
      </c>
      <c r="AZ32" s="12"/>
      <c r="BA32" s="24">
        <f>(BA31+BA30)/BA27*100</f>
        <v>0</v>
      </c>
      <c r="BB32" s="24">
        <f>(BB31+BB30)/BB27*100</f>
        <v>0</v>
      </c>
      <c r="BC32" s="12"/>
      <c r="BD32" s="24">
        <f>(BD31+BD30)/BD27*100</f>
        <v>0</v>
      </c>
      <c r="BE32" s="24">
        <f>(BE31+BE30)/BE27*100</f>
        <v>0</v>
      </c>
      <c r="BF32" s="12" t="e">
        <f>SUM(BE32/BD32)</f>
        <v>#DIV/0!</v>
      </c>
      <c r="BG32" s="24">
        <f>(BG31+BG30)/BG27*100</f>
        <v>0</v>
      </c>
      <c r="BH32" s="24">
        <f>(BH31+BH30)/BH27*100</f>
        <v>0</v>
      </c>
      <c r="BI32" s="12"/>
      <c r="BJ32" s="24">
        <f>(BJ31+BJ30)/BJ27*100</f>
        <v>0</v>
      </c>
      <c r="BK32" s="24">
        <f>(BK31+BK30)/BK27*100</f>
        <v>0</v>
      </c>
      <c r="BL32" s="12"/>
      <c r="BM32" s="24">
        <f>(BM31+BM30)/BM27*100</f>
        <v>0</v>
      </c>
      <c r="BN32" s="24">
        <f>(BN31+BN30)/BN27*100</f>
        <v>0</v>
      </c>
      <c r="BO32" s="12"/>
      <c r="BP32" s="24">
        <f>(BP31+BP30)/BP27*100</f>
        <v>0</v>
      </c>
      <c r="BQ32" s="24">
        <f>(BQ31+BQ30)/BQ27*100</f>
        <v>0</v>
      </c>
      <c r="BR32" s="12"/>
      <c r="BS32" s="37">
        <f>(BS31+BS30)/BS27*100</f>
        <v>0</v>
      </c>
      <c r="BT32" s="37">
        <f>(BT31+BT30)/BT27*100</f>
        <v>0</v>
      </c>
      <c r="BU32" s="12"/>
      <c r="BV32" s="24">
        <f>(BV31+BV30)/BV27*100</f>
        <v>0</v>
      </c>
      <c r="BW32" s="24">
        <f>(BW31+BW30)/BW27*100</f>
        <v>0</v>
      </c>
      <c r="BX32" s="12"/>
      <c r="BY32" s="24">
        <f>(BY31+BY30)/BY27*100</f>
        <v>0</v>
      </c>
      <c r="BZ32" s="24">
        <f>(BZ31+BZ30)/BZ27*100</f>
        <v>0</v>
      </c>
      <c r="CA32" s="12"/>
      <c r="CB32" s="3">
        <f>(CB31+CB30)/CB27*100</f>
        <v>0</v>
      </c>
      <c r="CC32" s="3">
        <f>(CC31+CC30)/CC27*100</f>
        <v>0</v>
      </c>
      <c r="CD32" s="19"/>
      <c r="CF32" s="27"/>
      <c r="CG32" s="27"/>
      <c r="CH32" s="23"/>
      <c r="CI32" s="23"/>
    </row>
    <row r="33" spans="1:87" ht="15.75" hidden="1" x14ac:dyDescent="0.25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">
      <c r="R34" s="33"/>
      <c r="S34" s="38"/>
      <c r="T34" s="33"/>
      <c r="AY34" s="33"/>
      <c r="AZ34" s="15"/>
      <c r="BE34" s="33"/>
      <c r="BF34" s="15"/>
      <c r="BG34" s="33"/>
      <c r="CF34" s="23"/>
      <c r="CG34" s="23"/>
      <c r="CH34" s="23"/>
      <c r="CI34" s="23"/>
    </row>
    <row r="35" spans="1:87" x14ac:dyDescent="0.2">
      <c r="B35" s="40"/>
      <c r="C35" s="40"/>
      <c r="E35" s="40"/>
      <c r="F35" s="40"/>
      <c r="H35" s="40"/>
      <c r="I35" s="40"/>
      <c r="K35" s="40"/>
      <c r="L35" s="40"/>
      <c r="N35" s="40"/>
      <c r="O35" s="40"/>
      <c r="Q35" s="40"/>
      <c r="R35" s="40"/>
      <c r="T35" s="40"/>
      <c r="U35" s="40"/>
      <c r="W35" s="40"/>
      <c r="X35" s="40"/>
      <c r="Z35" s="40"/>
      <c r="AA35" s="40"/>
      <c r="AC35" s="40"/>
      <c r="AD35" s="40"/>
      <c r="AF35" s="40"/>
      <c r="AG35" s="40"/>
      <c r="AI35" s="40"/>
      <c r="AJ35" s="40"/>
      <c r="AL35" s="40"/>
      <c r="AM35" s="40"/>
      <c r="AO35" s="40"/>
      <c r="AP35" s="40"/>
      <c r="AR35" s="40"/>
      <c r="AS35" s="40"/>
      <c r="AU35" s="40"/>
      <c r="AV35" s="40"/>
      <c r="AX35" s="40"/>
      <c r="AY35" s="40"/>
      <c r="AZ35" s="33"/>
      <c r="BA35" s="40"/>
      <c r="BB35" s="40"/>
      <c r="BD35" s="40"/>
      <c r="BE35" s="41"/>
      <c r="BF35" s="15"/>
      <c r="BG35" s="41"/>
      <c r="BH35" s="40"/>
      <c r="BJ35" s="40"/>
      <c r="BK35" s="40"/>
      <c r="BM35" s="40"/>
      <c r="BN35" s="40"/>
      <c r="BP35" s="40"/>
      <c r="BQ35" s="40"/>
      <c r="BS35" s="40"/>
      <c r="BT35" s="40"/>
      <c r="BV35" s="40"/>
      <c r="BW35" s="40"/>
      <c r="BY35" s="40"/>
      <c r="BZ35" s="40"/>
      <c r="CB35" s="40"/>
      <c r="CC35" s="40"/>
      <c r="CF35" s="23"/>
      <c r="CG35" s="23"/>
      <c r="CH35" s="23"/>
      <c r="CI35" s="23"/>
    </row>
    <row r="36" spans="1:87" x14ac:dyDescent="0.2">
      <c r="BE36" s="33"/>
      <c r="BF36" s="15"/>
      <c r="BG36" s="33"/>
      <c r="CF36" s="23"/>
      <c r="CG36" s="23"/>
      <c r="CH36" s="23"/>
      <c r="CI36" s="23"/>
    </row>
    <row r="37" spans="1:87" x14ac:dyDescent="0.2">
      <c r="BD37" s="40"/>
      <c r="BE37" s="41"/>
      <c r="BF37" s="15"/>
      <c r="BG37" s="33"/>
    </row>
    <row r="38" spans="1:87" x14ac:dyDescent="0.2">
      <c r="BE38" s="33"/>
      <c r="BF38" s="33"/>
      <c r="BG38" s="33"/>
    </row>
    <row r="39" spans="1:87" x14ac:dyDescent="0.2">
      <c r="BE39" s="33"/>
      <c r="BF39" s="33"/>
      <c r="BG39" s="33"/>
    </row>
  </sheetData>
  <mergeCells count="110"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sqref="A1:XFD1048576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28515625" style="22" customWidth="1"/>
    <col min="5" max="6" width="16.28515625" style="22" customWidth="1"/>
    <col min="7" max="7" width="8.28515625" style="22" customWidth="1"/>
    <col min="8" max="8" width="16.85546875" style="22" customWidth="1"/>
    <col min="9" max="9" width="16.28515625" style="22" customWidth="1"/>
    <col min="10" max="10" width="8.28515625" style="22" customWidth="1"/>
    <col min="11" max="11" width="16.5703125" style="22" customWidth="1"/>
    <col min="12" max="12" width="16" style="22" customWidth="1"/>
    <col min="13" max="13" width="8.28515625" style="22" customWidth="1"/>
    <col min="14" max="14" width="15.85546875" style="22" customWidth="1"/>
    <col min="15" max="15" width="15.5703125" style="22" customWidth="1"/>
    <col min="16" max="16" width="8.28515625" style="22" customWidth="1"/>
    <col min="17" max="17" width="15.28515625" style="22" customWidth="1"/>
    <col min="18" max="18" width="14.28515625" style="22" customWidth="1"/>
    <col min="19" max="19" width="8.28515625" style="22" customWidth="1"/>
    <col min="20" max="20" width="16.140625" style="22" customWidth="1"/>
    <col min="21" max="21" width="15.28515625" style="22" customWidth="1"/>
    <col min="22" max="22" width="8.28515625" style="22" customWidth="1"/>
    <col min="23" max="23" width="16.5703125" style="22" customWidth="1"/>
    <col min="24" max="24" width="14.140625" style="22" customWidth="1"/>
    <col min="25" max="25" width="8.28515625" style="22" customWidth="1"/>
    <col min="26" max="27" width="16.42578125" style="22" customWidth="1"/>
    <col min="28" max="28" width="8.28515625" style="22" customWidth="1"/>
    <col min="29" max="29" width="16.85546875" style="22" customWidth="1"/>
    <col min="30" max="30" width="17.28515625" style="22" customWidth="1"/>
    <col min="31" max="31" width="8.28515625" style="22" customWidth="1"/>
    <col min="32" max="32" width="16.140625" style="22" customWidth="1"/>
    <col min="33" max="33" width="16.28515625" style="22" customWidth="1"/>
    <col min="34" max="34" width="8.28515625" style="22" customWidth="1"/>
    <col min="35" max="35" width="16.42578125" style="22" customWidth="1"/>
    <col min="36" max="36" width="15.7109375" style="22" customWidth="1"/>
    <col min="37" max="37" width="8.28515625" style="22" customWidth="1"/>
    <col min="38" max="38" width="17.140625" style="22" customWidth="1"/>
    <col min="39" max="39" width="17" style="22" customWidth="1"/>
    <col min="40" max="40" width="8.28515625" style="22" customWidth="1"/>
    <col min="41" max="41" width="15.28515625" style="22" customWidth="1"/>
    <col min="42" max="42" width="15.7109375" style="22" customWidth="1"/>
    <col min="43" max="43" width="8.28515625" style="22" customWidth="1"/>
    <col min="44" max="44" width="16.28515625" style="22" customWidth="1"/>
    <col min="45" max="45" width="15.85546875" style="22" customWidth="1"/>
    <col min="46" max="46" width="8.28515625" style="22" customWidth="1"/>
    <col min="47" max="47" width="15.5703125" style="22" customWidth="1"/>
    <col min="48" max="48" width="15.140625" style="22" customWidth="1"/>
    <col min="49" max="49" width="8.28515625" style="22" customWidth="1"/>
    <col min="50" max="50" width="15.5703125" style="22" customWidth="1"/>
    <col min="51" max="51" width="15.140625" style="22" customWidth="1"/>
    <col min="52" max="52" width="8.28515625" style="22" customWidth="1"/>
    <col min="53" max="53" width="15.7109375" style="22" customWidth="1"/>
    <col min="54" max="54" width="14.28515625" style="22" customWidth="1"/>
    <col min="55" max="55" width="8.28515625" style="22" customWidth="1"/>
    <col min="56" max="56" width="16.85546875" style="22" customWidth="1"/>
    <col min="57" max="57" width="16" style="22" customWidth="1"/>
    <col min="58" max="58" width="8.28515625" style="22" customWidth="1"/>
    <col min="59" max="59" width="16.5703125" style="22" customWidth="1"/>
    <col min="60" max="60" width="15.85546875" style="22" customWidth="1"/>
    <col min="61" max="61" width="8.28515625" style="22" customWidth="1"/>
    <col min="62" max="62" width="15.140625" style="22" customWidth="1"/>
    <col min="63" max="63" width="15.28515625" style="22" customWidth="1"/>
    <col min="64" max="64" width="8.28515625" style="22" customWidth="1"/>
    <col min="65" max="65" width="15.28515625" style="22" customWidth="1"/>
    <col min="66" max="66" width="15.42578125" style="22" customWidth="1"/>
    <col min="67" max="67" width="8.28515625" style="22" customWidth="1"/>
    <col min="68" max="68" width="15.5703125" style="22" customWidth="1"/>
    <col min="69" max="69" width="15.7109375" style="22" customWidth="1"/>
    <col min="70" max="70" width="8.28515625" style="22" customWidth="1"/>
    <col min="71" max="71" width="15.5703125" style="22" customWidth="1"/>
    <col min="72" max="72" width="15.140625" style="22" customWidth="1"/>
    <col min="73" max="73" width="8.28515625" style="22" customWidth="1"/>
    <col min="74" max="74" width="16.85546875" style="22" customWidth="1"/>
    <col min="75" max="75" width="15.85546875" style="22" customWidth="1"/>
    <col min="76" max="76" width="8.28515625" style="22" customWidth="1"/>
    <col min="77" max="77" width="17" style="22" customWidth="1"/>
    <col min="78" max="78" width="16.28515625" style="22" customWidth="1"/>
    <col min="79" max="79" width="8.28515625" style="22" customWidth="1"/>
    <col min="80" max="80" width="18.140625" style="22" customWidth="1"/>
    <col min="81" max="81" width="17.85546875" style="22" customWidth="1"/>
    <col min="82" max="82" width="8.85546875" style="39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 x14ac:dyDescent="0.3">
      <c r="A2" s="20"/>
      <c r="B2" s="52" t="s">
        <v>75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 t="s">
        <v>0</v>
      </c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</row>
    <row r="3" spans="1:87" ht="15.75" x14ac:dyDescent="0.25">
      <c r="A3" s="53"/>
      <c r="B3" s="48" t="s">
        <v>1</v>
      </c>
      <c r="C3" s="49"/>
      <c r="D3" s="49"/>
      <c r="E3" s="48" t="s">
        <v>2</v>
      </c>
      <c r="F3" s="49"/>
      <c r="G3" s="49"/>
      <c r="H3" s="48" t="s">
        <v>3</v>
      </c>
      <c r="I3" s="49"/>
      <c r="J3" s="49"/>
      <c r="K3" s="48" t="s">
        <v>4</v>
      </c>
      <c r="L3" s="49"/>
      <c r="M3" s="49"/>
      <c r="N3" s="48" t="s">
        <v>5</v>
      </c>
      <c r="O3" s="49"/>
      <c r="P3" s="49"/>
      <c r="Q3" s="48" t="s">
        <v>6</v>
      </c>
      <c r="R3" s="49"/>
      <c r="S3" s="49"/>
      <c r="T3" s="48" t="s">
        <v>7</v>
      </c>
      <c r="U3" s="49"/>
      <c r="V3" s="49"/>
      <c r="W3" s="48" t="s">
        <v>8</v>
      </c>
      <c r="X3" s="49"/>
      <c r="Y3" s="49"/>
      <c r="Z3" s="48" t="s">
        <v>49</v>
      </c>
      <c r="AA3" s="49"/>
      <c r="AB3" s="49"/>
      <c r="AC3" s="48" t="s">
        <v>9</v>
      </c>
      <c r="AD3" s="49"/>
      <c r="AE3" s="49"/>
      <c r="AF3" s="48" t="s">
        <v>10</v>
      </c>
      <c r="AG3" s="49"/>
      <c r="AH3" s="49"/>
      <c r="AI3" s="48" t="s">
        <v>51</v>
      </c>
      <c r="AJ3" s="49"/>
      <c r="AK3" s="49"/>
      <c r="AL3" s="48" t="s">
        <v>11</v>
      </c>
      <c r="AM3" s="49"/>
      <c r="AN3" s="49"/>
      <c r="AO3" s="48" t="s">
        <v>12</v>
      </c>
      <c r="AP3" s="49"/>
      <c r="AQ3" s="49"/>
      <c r="AR3" s="48" t="s">
        <v>13</v>
      </c>
      <c r="AS3" s="49"/>
      <c r="AT3" s="49"/>
      <c r="AU3" s="48" t="s">
        <v>14</v>
      </c>
      <c r="AV3" s="49"/>
      <c r="AW3" s="49"/>
      <c r="AX3" s="48" t="s">
        <v>15</v>
      </c>
      <c r="AY3" s="49"/>
      <c r="AZ3" s="49"/>
      <c r="BA3" s="48" t="s">
        <v>16</v>
      </c>
      <c r="BB3" s="49"/>
      <c r="BC3" s="49"/>
      <c r="BD3" s="48" t="s">
        <v>17</v>
      </c>
      <c r="BE3" s="49"/>
      <c r="BF3" s="49"/>
      <c r="BG3" s="48" t="s">
        <v>18</v>
      </c>
      <c r="BH3" s="49"/>
      <c r="BI3" s="49"/>
      <c r="BJ3" s="48" t="s">
        <v>19</v>
      </c>
      <c r="BK3" s="49"/>
      <c r="BL3" s="49"/>
      <c r="BM3" s="48" t="s">
        <v>20</v>
      </c>
      <c r="BN3" s="49"/>
      <c r="BO3" s="49"/>
      <c r="BP3" s="48" t="s">
        <v>21</v>
      </c>
      <c r="BQ3" s="49"/>
      <c r="BR3" s="49"/>
      <c r="BS3" s="48" t="s">
        <v>22</v>
      </c>
      <c r="BT3" s="49"/>
      <c r="BU3" s="49"/>
      <c r="BV3" s="48" t="s">
        <v>23</v>
      </c>
      <c r="BW3" s="49"/>
      <c r="BX3" s="49"/>
      <c r="BY3" s="48" t="s">
        <v>24</v>
      </c>
      <c r="BZ3" s="49"/>
      <c r="CA3" s="49"/>
      <c r="CB3" s="48" t="s">
        <v>25</v>
      </c>
      <c r="CC3" s="49"/>
      <c r="CD3" s="49"/>
    </row>
    <row r="4" spans="1:87" ht="13.15" customHeight="1" x14ac:dyDescent="0.2">
      <c r="A4" s="49"/>
      <c r="B4" s="48" t="s">
        <v>26</v>
      </c>
      <c r="C4" s="48" t="s">
        <v>64</v>
      </c>
      <c r="D4" s="50" t="s">
        <v>27</v>
      </c>
      <c r="E4" s="48" t="s">
        <v>26</v>
      </c>
      <c r="F4" s="48" t="s">
        <v>64</v>
      </c>
      <c r="G4" s="50" t="s">
        <v>27</v>
      </c>
      <c r="H4" s="48" t="s">
        <v>26</v>
      </c>
      <c r="I4" s="48" t="s">
        <v>64</v>
      </c>
      <c r="J4" s="50" t="s">
        <v>27</v>
      </c>
      <c r="K4" s="48" t="s">
        <v>26</v>
      </c>
      <c r="L4" s="48" t="s">
        <v>64</v>
      </c>
      <c r="M4" s="50" t="s">
        <v>27</v>
      </c>
      <c r="N4" s="48" t="s">
        <v>26</v>
      </c>
      <c r="O4" s="48" t="s">
        <v>64</v>
      </c>
      <c r="P4" s="50" t="s">
        <v>27</v>
      </c>
      <c r="Q4" s="48" t="s">
        <v>26</v>
      </c>
      <c r="R4" s="48" t="s">
        <v>64</v>
      </c>
      <c r="S4" s="50" t="s">
        <v>27</v>
      </c>
      <c r="T4" s="48" t="s">
        <v>26</v>
      </c>
      <c r="U4" s="48" t="s">
        <v>64</v>
      </c>
      <c r="V4" s="50" t="s">
        <v>27</v>
      </c>
      <c r="W4" s="48" t="s">
        <v>26</v>
      </c>
      <c r="X4" s="48" t="s">
        <v>64</v>
      </c>
      <c r="Y4" s="50" t="s">
        <v>27</v>
      </c>
      <c r="Z4" s="48" t="s">
        <v>26</v>
      </c>
      <c r="AA4" s="48" t="s">
        <v>64</v>
      </c>
      <c r="AB4" s="50" t="s">
        <v>27</v>
      </c>
      <c r="AC4" s="48" t="s">
        <v>26</v>
      </c>
      <c r="AD4" s="48" t="s">
        <v>64</v>
      </c>
      <c r="AE4" s="50" t="s">
        <v>27</v>
      </c>
      <c r="AF4" s="48" t="s">
        <v>26</v>
      </c>
      <c r="AG4" s="48" t="s">
        <v>64</v>
      </c>
      <c r="AH4" s="50" t="s">
        <v>27</v>
      </c>
      <c r="AI4" s="48" t="s">
        <v>26</v>
      </c>
      <c r="AJ4" s="48" t="s">
        <v>64</v>
      </c>
      <c r="AK4" s="50" t="s">
        <v>27</v>
      </c>
      <c r="AL4" s="48" t="s">
        <v>26</v>
      </c>
      <c r="AM4" s="48" t="s">
        <v>64</v>
      </c>
      <c r="AN4" s="50" t="s">
        <v>27</v>
      </c>
      <c r="AO4" s="48" t="s">
        <v>26</v>
      </c>
      <c r="AP4" s="48" t="s">
        <v>64</v>
      </c>
      <c r="AQ4" s="50" t="s">
        <v>27</v>
      </c>
      <c r="AR4" s="48" t="s">
        <v>26</v>
      </c>
      <c r="AS4" s="48" t="s">
        <v>64</v>
      </c>
      <c r="AT4" s="50" t="s">
        <v>27</v>
      </c>
      <c r="AU4" s="48" t="s">
        <v>26</v>
      </c>
      <c r="AV4" s="48" t="s">
        <v>64</v>
      </c>
      <c r="AW4" s="50" t="s">
        <v>27</v>
      </c>
      <c r="AX4" s="48" t="s">
        <v>26</v>
      </c>
      <c r="AY4" s="48" t="s">
        <v>64</v>
      </c>
      <c r="AZ4" s="50" t="s">
        <v>27</v>
      </c>
      <c r="BA4" s="48" t="s">
        <v>26</v>
      </c>
      <c r="BB4" s="48" t="s">
        <v>64</v>
      </c>
      <c r="BC4" s="50" t="s">
        <v>27</v>
      </c>
      <c r="BD4" s="48" t="s">
        <v>26</v>
      </c>
      <c r="BE4" s="48" t="s">
        <v>64</v>
      </c>
      <c r="BF4" s="50" t="s">
        <v>27</v>
      </c>
      <c r="BG4" s="48" t="s">
        <v>26</v>
      </c>
      <c r="BH4" s="48" t="s">
        <v>64</v>
      </c>
      <c r="BI4" s="50" t="s">
        <v>27</v>
      </c>
      <c r="BJ4" s="48" t="s">
        <v>26</v>
      </c>
      <c r="BK4" s="48" t="s">
        <v>64</v>
      </c>
      <c r="BL4" s="50" t="s">
        <v>27</v>
      </c>
      <c r="BM4" s="48" t="s">
        <v>26</v>
      </c>
      <c r="BN4" s="48" t="s">
        <v>64</v>
      </c>
      <c r="BO4" s="50" t="s">
        <v>27</v>
      </c>
      <c r="BP4" s="48" t="s">
        <v>26</v>
      </c>
      <c r="BQ4" s="48" t="s">
        <v>64</v>
      </c>
      <c r="BR4" s="50" t="s">
        <v>27</v>
      </c>
      <c r="BS4" s="48" t="s">
        <v>26</v>
      </c>
      <c r="BT4" s="48" t="s">
        <v>64</v>
      </c>
      <c r="BU4" s="50" t="s">
        <v>27</v>
      </c>
      <c r="BV4" s="48" t="s">
        <v>26</v>
      </c>
      <c r="BW4" s="48" t="s">
        <v>64</v>
      </c>
      <c r="BX4" s="50" t="s">
        <v>27</v>
      </c>
      <c r="BY4" s="48" t="s">
        <v>26</v>
      </c>
      <c r="BZ4" s="48" t="s">
        <v>64</v>
      </c>
      <c r="CA4" s="50" t="s">
        <v>27</v>
      </c>
      <c r="CB4" s="48" t="s">
        <v>26</v>
      </c>
      <c r="CC4" s="48" t="s">
        <v>64</v>
      </c>
      <c r="CD4" s="50" t="s">
        <v>27</v>
      </c>
    </row>
    <row r="5" spans="1:87" ht="18" customHeight="1" x14ac:dyDescent="0.2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51"/>
      <c r="CF5" s="23"/>
      <c r="CG5" s="23"/>
      <c r="CH5" s="23"/>
      <c r="CI5" s="23"/>
    </row>
    <row r="6" spans="1:87" ht="15.75" x14ac:dyDescent="0.2">
      <c r="A6" s="5" t="s">
        <v>28</v>
      </c>
      <c r="B6" s="26">
        <v>381834756.10000002</v>
      </c>
      <c r="C6" s="26">
        <v>124569969.73</v>
      </c>
      <c r="D6" s="25">
        <f>IF(B6&gt;0,C6/B6,0)</f>
        <v>0.32624052090579186</v>
      </c>
      <c r="E6" s="26">
        <v>57622739</v>
      </c>
      <c r="F6" s="26">
        <v>29029222.27</v>
      </c>
      <c r="G6" s="46">
        <f t="shared" ref="G6:G27" si="0">IF(E6&gt;0,F6/E6,0)</f>
        <v>0.50378067363302537</v>
      </c>
      <c r="H6" s="26">
        <v>1231772995.9400001</v>
      </c>
      <c r="I6" s="26">
        <v>605381097.26999998</v>
      </c>
      <c r="J6" s="46">
        <f t="shared" ref="J6:J27" si="1">IF(H6&gt;0,I6/H6,0)</f>
        <v>0.49147131757667484</v>
      </c>
      <c r="K6" s="26">
        <v>614541900</v>
      </c>
      <c r="L6" s="26">
        <v>255464240.46000001</v>
      </c>
      <c r="M6" s="46">
        <f t="shared" ref="M6:M27" si="2">IF(K6&gt;0,L6/K6,0)</f>
        <v>0.41569865368008269</v>
      </c>
      <c r="N6" s="26">
        <v>150025768.88</v>
      </c>
      <c r="O6" s="26">
        <v>67175568.730000004</v>
      </c>
      <c r="P6" s="46">
        <f t="shared" ref="P6:P27" si="3">IF(N6&gt;0,O6/N6,0)</f>
        <v>0.44776020300706626</v>
      </c>
      <c r="Q6" s="26">
        <v>108166357</v>
      </c>
      <c r="R6" s="26">
        <v>50557570</v>
      </c>
      <c r="S6" s="46">
        <f t="shared" ref="S6:S27" si="4">IF(Q6&gt;0,R6/Q6,0)</f>
        <v>0.46740568326619336</v>
      </c>
      <c r="T6" s="26">
        <v>676051662.10000002</v>
      </c>
      <c r="U6" s="26">
        <v>341896368.33999997</v>
      </c>
      <c r="V6" s="46">
        <f t="shared" ref="V6:V27" si="5">IF(T6&gt;0,U6/T6,0)</f>
        <v>0.50572520933973752</v>
      </c>
      <c r="W6" s="26">
        <v>85645826</v>
      </c>
      <c r="X6" s="26">
        <v>37558278.310000002</v>
      </c>
      <c r="Y6" s="46">
        <f t="shared" ref="Y6:Y27" si="6">IF(W6&gt;0,X6/W6,0)</f>
        <v>0.43853016619864232</v>
      </c>
      <c r="Z6" s="26">
        <v>442266400</v>
      </c>
      <c r="AA6" s="26">
        <v>193861864.78</v>
      </c>
      <c r="AB6" s="46">
        <f t="shared" ref="AB6:AB27" si="7">IF(Z6&gt;0,AA6/Z6,0)</f>
        <v>0.43833731158414929</v>
      </c>
      <c r="AC6" s="26">
        <v>416041723</v>
      </c>
      <c r="AD6" s="26">
        <v>195835640.68000001</v>
      </c>
      <c r="AE6" s="46">
        <f t="shared" ref="AE6:AE27" si="8">IF(AC6&gt;0,AD6/AC6,0)</f>
        <v>0.47071154130375525</v>
      </c>
      <c r="AF6" s="26">
        <v>67682186</v>
      </c>
      <c r="AG6" s="26">
        <v>34007289.990000002</v>
      </c>
      <c r="AH6" s="46">
        <f t="shared" ref="AH6:AH27" si="9">IF(AF6&gt;0,AG6/AF6,0)</f>
        <v>0.50245554997292796</v>
      </c>
      <c r="AI6" s="26">
        <v>448249642.5</v>
      </c>
      <c r="AJ6" s="26">
        <v>245501674.13</v>
      </c>
      <c r="AK6" s="46">
        <f t="shared" ref="AK6:AK27" si="10">IF(AI6&gt;0,AJ6/AI6,0)</f>
        <v>0.54768961501179558</v>
      </c>
      <c r="AL6" s="26">
        <v>689353954.96000004</v>
      </c>
      <c r="AM6" s="26">
        <v>326966854.74000001</v>
      </c>
      <c r="AN6" s="46">
        <f t="shared" ref="AN6:AN27" si="11">IF(AL6&gt;0,AM6/AL6,0)</f>
        <v>0.47430910113364383</v>
      </c>
      <c r="AO6" s="26">
        <v>218865801.40000001</v>
      </c>
      <c r="AP6" s="26">
        <v>93587777.989999995</v>
      </c>
      <c r="AQ6" s="46">
        <f t="shared" ref="AQ6:AQ27" si="12">IF(AO6&gt;0,AP6/AO6,0)</f>
        <v>0.4276034784390943</v>
      </c>
      <c r="AR6" s="26">
        <v>136843478</v>
      </c>
      <c r="AS6" s="26">
        <v>77469833.549999997</v>
      </c>
      <c r="AT6" s="46">
        <f t="shared" ref="AT6:AT27" si="13">IF(AR6&gt;0,AS6/AR6,0)</f>
        <v>0.5661200276567071</v>
      </c>
      <c r="AU6" s="26">
        <v>123323529.59</v>
      </c>
      <c r="AV6" s="26">
        <v>59340439.119999997</v>
      </c>
      <c r="AW6" s="46">
        <f t="shared" ref="AW6:AW27" si="14">IF(AU6&gt;0,AV6/AU6,0)</f>
        <v>0.48117694423183105</v>
      </c>
      <c r="AX6" s="26">
        <v>186056498</v>
      </c>
      <c r="AY6" s="26">
        <v>89929993.939999998</v>
      </c>
      <c r="AZ6" s="46">
        <f t="shared" ref="AZ6:AZ27" si="15">IF(AX6&gt;0,AY6/AX6,0)</f>
        <v>0.48334777288993153</v>
      </c>
      <c r="BA6" s="26">
        <v>104622634.81</v>
      </c>
      <c r="BB6" s="26">
        <v>55785776.890000001</v>
      </c>
      <c r="BC6" s="46">
        <f t="shared" ref="BC6:BC27" si="16">IF(BA6&gt;0,BB6/BA6,0)</f>
        <v>0.53320944355215094</v>
      </c>
      <c r="BD6" s="26">
        <v>334082492.31</v>
      </c>
      <c r="BE6" s="26">
        <v>150100953.43000001</v>
      </c>
      <c r="BF6" s="46">
        <f t="shared" ref="BF6:BF27" si="17">IF(BD6&gt;0,BE6/BD6,0)</f>
        <v>0.44929308444789484</v>
      </c>
      <c r="BG6" s="26">
        <v>272098189</v>
      </c>
      <c r="BH6" s="26">
        <v>118632876.56999999</v>
      </c>
      <c r="BI6" s="46">
        <f t="shared" ref="BI6:BI27" si="18">IF(BG6&gt;0,BH6/BG6,0)</f>
        <v>0.43599289288176774</v>
      </c>
      <c r="BJ6" s="26">
        <v>80010885</v>
      </c>
      <c r="BK6" s="26">
        <v>41327841.329999998</v>
      </c>
      <c r="BL6" s="46">
        <f t="shared" ref="BL6:BL27" si="19">IF(BJ6&gt;0,BK6/BJ6,0)</f>
        <v>0.51652773656984297</v>
      </c>
      <c r="BM6" s="26">
        <v>251014342</v>
      </c>
      <c r="BN6" s="26">
        <v>136824505.69</v>
      </c>
      <c r="BO6" s="46">
        <f t="shared" ref="BO6:BO27" si="20">IF(BM6&gt;0,BN6/BM6,0)</f>
        <v>0.54508640661655894</v>
      </c>
      <c r="BP6" s="26">
        <v>107109298</v>
      </c>
      <c r="BQ6" s="26">
        <v>56982185.350000001</v>
      </c>
      <c r="BR6" s="46">
        <f t="shared" ref="BR6:BR27" si="21">IF(BP6&gt;0,BQ6/BP6,0)</f>
        <v>0.53200036237750337</v>
      </c>
      <c r="BS6" s="26">
        <v>178904718.44999999</v>
      </c>
      <c r="BT6" s="26">
        <v>86995938.430000007</v>
      </c>
      <c r="BU6" s="46">
        <f t="shared" ref="BU6:BU27" si="22">IF(BS6&gt;0,BT6/BS6,0)</f>
        <v>0.48626967015581257</v>
      </c>
      <c r="BV6" s="26">
        <v>1880472000</v>
      </c>
      <c r="BW6" s="26">
        <v>892595352.90999997</v>
      </c>
      <c r="BX6" s="46">
        <f t="shared" ref="BX6:BX27" si="23">IF(BV6&gt;0,BW6/BV6,0)</f>
        <v>0.47466559082506943</v>
      </c>
      <c r="BY6" s="26">
        <v>4560743000</v>
      </c>
      <c r="BZ6" s="26">
        <v>2193939281.0799999</v>
      </c>
      <c r="CA6" s="12">
        <f t="shared" ref="CA6:CA27" si="24">IF(BY6&gt;0,BZ6/BY6,0)</f>
        <v>0.48104865393204571</v>
      </c>
      <c r="CB6" s="3">
        <f>B6+E6+H6+K6+N6+Q6+T6+W6+Z6+AC6+AF6+AI6+AL6+AO6+AR6+AU6+AX6+BA6+BD6+BG6+BJ6+BM6+BP6+BS6+BV6+BY6</f>
        <v>13803402778.040001</v>
      </c>
      <c r="CC6" s="3">
        <f>C6+F6+I6+L6+O6+R6+U6+X6+AA6+AD6+AG6+AJ6+AM6+AP6+AS6+AV6+AY6+BB6+BE6+BH6+BK6+BN6+BQ6+BT6+BW6+BZ6</f>
        <v>6561318395.71</v>
      </c>
      <c r="CD6" s="19">
        <f t="shared" ref="CD6:CD27" si="25">IF(CB6&gt;0,CC6/CB6,0)</f>
        <v>0.47534064615925575</v>
      </c>
      <c r="CF6" s="27"/>
      <c r="CG6" s="27"/>
      <c r="CH6" s="23"/>
      <c r="CI6" s="23"/>
    </row>
    <row r="7" spans="1:87" ht="31.5" x14ac:dyDescent="0.2">
      <c r="A7" s="5" t="s">
        <v>29</v>
      </c>
      <c r="B7" s="26">
        <v>216067.71</v>
      </c>
      <c r="C7" s="26">
        <v>216067.71</v>
      </c>
      <c r="D7" s="25">
        <f t="shared" ref="D7:D27" si="26">IF(B7&gt;0,C7/B7,0)</f>
        <v>1</v>
      </c>
      <c r="E7" s="26">
        <v>42381348</v>
      </c>
      <c r="F7" s="26">
        <v>24747453</v>
      </c>
      <c r="G7" s="46">
        <f t="shared" si="0"/>
        <v>0.5839232154673325</v>
      </c>
      <c r="H7" s="26">
        <v>132000</v>
      </c>
      <c r="I7" s="26">
        <v>132000</v>
      </c>
      <c r="J7" s="46">
        <f t="shared" si="1"/>
        <v>1</v>
      </c>
      <c r="K7" s="26">
        <v>91000</v>
      </c>
      <c r="L7" s="26">
        <v>91000</v>
      </c>
      <c r="M7" s="46">
        <f t="shared" si="2"/>
        <v>1</v>
      </c>
      <c r="N7" s="26">
        <v>45656088</v>
      </c>
      <c r="O7" s="26">
        <v>26657718</v>
      </c>
      <c r="P7" s="46">
        <f t="shared" si="3"/>
        <v>0.58388090543368498</v>
      </c>
      <c r="Q7" s="26">
        <v>65134899.170000002</v>
      </c>
      <c r="R7" s="26">
        <v>38086475.170000002</v>
      </c>
      <c r="S7" s="46">
        <f t="shared" si="4"/>
        <v>0.58473223502803806</v>
      </c>
      <c r="T7" s="26">
        <v>67000</v>
      </c>
      <c r="U7" s="26">
        <v>67000</v>
      </c>
      <c r="V7" s="46">
        <f t="shared" si="5"/>
        <v>1</v>
      </c>
      <c r="W7" s="26">
        <v>29336397.260000002</v>
      </c>
      <c r="X7" s="26">
        <v>17180124.260000002</v>
      </c>
      <c r="Y7" s="46">
        <f t="shared" si="6"/>
        <v>0.58562488460111617</v>
      </c>
      <c r="Z7" s="26">
        <v>166400</v>
      </c>
      <c r="AA7" s="26">
        <v>166400</v>
      </c>
      <c r="AB7" s="46">
        <f t="shared" si="7"/>
        <v>1</v>
      </c>
      <c r="AC7" s="26">
        <v>172150</v>
      </c>
      <c r="AD7" s="26">
        <v>172150</v>
      </c>
      <c r="AE7" s="46">
        <f t="shared" si="8"/>
        <v>1</v>
      </c>
      <c r="AF7" s="26">
        <v>77309871</v>
      </c>
      <c r="AG7" s="26">
        <v>45109923</v>
      </c>
      <c r="AH7" s="46">
        <f t="shared" si="9"/>
        <v>0.5834949976827668</v>
      </c>
      <c r="AI7" s="26">
        <v>79804.22</v>
      </c>
      <c r="AJ7" s="26">
        <v>79804.22</v>
      </c>
      <c r="AK7" s="46">
        <f t="shared" si="10"/>
        <v>1</v>
      </c>
      <c r="AL7" s="26">
        <v>372301.98</v>
      </c>
      <c r="AM7" s="26">
        <v>372301.98</v>
      </c>
      <c r="AN7" s="46">
        <f t="shared" si="11"/>
        <v>1</v>
      </c>
      <c r="AO7" s="26">
        <v>312654.99</v>
      </c>
      <c r="AP7" s="26">
        <v>312654.99</v>
      </c>
      <c r="AQ7" s="46">
        <f t="shared" si="12"/>
        <v>1</v>
      </c>
      <c r="AR7" s="26">
        <v>80317717</v>
      </c>
      <c r="AS7" s="26">
        <v>46852001</v>
      </c>
      <c r="AT7" s="46">
        <f t="shared" si="13"/>
        <v>0.58333332607051069</v>
      </c>
      <c r="AU7" s="26">
        <v>81144908.709999993</v>
      </c>
      <c r="AV7" s="26">
        <v>47615532.710000001</v>
      </c>
      <c r="AW7" s="46">
        <f t="shared" si="14"/>
        <v>0.58679630634832469</v>
      </c>
      <c r="AX7" s="26">
        <v>50438397.189999998</v>
      </c>
      <c r="AY7" s="26">
        <v>29467626.190000001</v>
      </c>
      <c r="AZ7" s="46">
        <f t="shared" si="15"/>
        <v>0.584230027750412</v>
      </c>
      <c r="BA7" s="26">
        <v>40454586</v>
      </c>
      <c r="BB7" s="26">
        <v>23608924</v>
      </c>
      <c r="BC7" s="46">
        <f t="shared" si="16"/>
        <v>0.58359079487304599</v>
      </c>
      <c r="BD7" s="26">
        <v>4591469.22</v>
      </c>
      <c r="BE7" s="26">
        <v>2711142.22</v>
      </c>
      <c r="BF7" s="46">
        <f t="shared" si="17"/>
        <v>0.59047378738607781</v>
      </c>
      <c r="BG7" s="26">
        <v>120332.55</v>
      </c>
      <c r="BH7" s="26">
        <v>120332.55</v>
      </c>
      <c r="BI7" s="46">
        <f t="shared" si="18"/>
        <v>1</v>
      </c>
      <c r="BJ7" s="26">
        <v>51499930</v>
      </c>
      <c r="BK7" s="26">
        <v>30041622</v>
      </c>
      <c r="BL7" s="46">
        <f t="shared" si="19"/>
        <v>0.58333325889957521</v>
      </c>
      <c r="BM7" s="26">
        <v>25967023.989999998</v>
      </c>
      <c r="BN7" s="26">
        <v>15341364.99</v>
      </c>
      <c r="BO7" s="46">
        <f t="shared" si="20"/>
        <v>0.59080181833343781</v>
      </c>
      <c r="BP7" s="26">
        <v>60216383.659999996</v>
      </c>
      <c r="BQ7" s="26">
        <v>35234047.659999996</v>
      </c>
      <c r="BR7" s="46">
        <f t="shared" si="21"/>
        <v>0.58512394000513446</v>
      </c>
      <c r="BS7" s="26">
        <v>17956606</v>
      </c>
      <c r="BT7" s="26">
        <v>10560938</v>
      </c>
      <c r="BU7" s="46">
        <f t="shared" si="22"/>
        <v>0.58813664453070924</v>
      </c>
      <c r="BV7" s="26">
        <v>52135656.5</v>
      </c>
      <c r="BW7" s="26">
        <v>52135656.5</v>
      </c>
      <c r="BX7" s="46">
        <f t="shared" si="23"/>
        <v>1</v>
      </c>
      <c r="BY7" s="26">
        <v>0</v>
      </c>
      <c r="BZ7" s="26">
        <v>58151224.350000001</v>
      </c>
      <c r="CA7" s="12">
        <f t="shared" si="24"/>
        <v>0</v>
      </c>
      <c r="CB7" s="3">
        <f>B7+E7+H7+K7+N7+Q7+T7+W7+Z7+AC7+AF7+AI7+AL7+AO7+AR7+AU7+AX7+BA7+BD7+BG7+BJ7+BM7+BP7+BS7+BV7+BY7</f>
        <v>726270993.14999998</v>
      </c>
      <c r="CC7" s="3">
        <f t="shared" ref="CC7:CC12" si="27">BZ7+BW7+BT7+BQ7+BN7+BK7+BH7+BE7+BB7+AY7+AV7+AS7+AP7+AM7+AJ7+AG7+AD7+AA7+X7+U7+R7+O7+L7+I7+F7+C7</f>
        <v>505231484.50000006</v>
      </c>
      <c r="CD7" s="19">
        <f t="shared" si="25"/>
        <v>0.69565147068410094</v>
      </c>
      <c r="CF7" s="27"/>
      <c r="CG7" s="27"/>
      <c r="CH7" s="23"/>
      <c r="CI7" s="23"/>
    </row>
    <row r="8" spans="1:87" ht="47.25" x14ac:dyDescent="0.2">
      <c r="A8" s="5" t="s">
        <v>30</v>
      </c>
      <c r="B8" s="26">
        <v>254366568.27000001</v>
      </c>
      <c r="C8" s="26">
        <v>64317683.770000003</v>
      </c>
      <c r="D8" s="25">
        <f t="shared" si="26"/>
        <v>0.25285431260655816</v>
      </c>
      <c r="E8" s="26">
        <v>31079554.780000001</v>
      </c>
      <c r="F8" s="26">
        <v>18307676.309999999</v>
      </c>
      <c r="G8" s="46">
        <f t="shared" si="0"/>
        <v>0.58905851256856379</v>
      </c>
      <c r="H8" s="26">
        <v>279889436.23000002</v>
      </c>
      <c r="I8" s="26">
        <v>208228395.80000001</v>
      </c>
      <c r="J8" s="46">
        <f t="shared" si="1"/>
        <v>0.74396661269090436</v>
      </c>
      <c r="K8" s="26">
        <v>291962284.19</v>
      </c>
      <c r="L8" s="26">
        <v>91933890.040000007</v>
      </c>
      <c r="M8" s="46">
        <f t="shared" si="2"/>
        <v>0.31488276061086123</v>
      </c>
      <c r="N8" s="26">
        <v>78330012.200000003</v>
      </c>
      <c r="O8" s="26">
        <v>53177286.850000001</v>
      </c>
      <c r="P8" s="46">
        <f t="shared" si="3"/>
        <v>0.67888776417170016</v>
      </c>
      <c r="Q8" s="26">
        <v>21744767.039999999</v>
      </c>
      <c r="R8" s="26">
        <v>5795093.6699999999</v>
      </c>
      <c r="S8" s="46">
        <f t="shared" si="4"/>
        <v>0.26650520832620517</v>
      </c>
      <c r="T8" s="26">
        <v>185748266.27000001</v>
      </c>
      <c r="U8" s="26">
        <v>113915087.98999999</v>
      </c>
      <c r="V8" s="46">
        <f t="shared" si="5"/>
        <v>0.61327672272545075</v>
      </c>
      <c r="W8" s="26">
        <v>81686683.980000004</v>
      </c>
      <c r="X8" s="26">
        <v>42787717.170000002</v>
      </c>
      <c r="Y8" s="46">
        <f t="shared" si="6"/>
        <v>0.52380284135999522</v>
      </c>
      <c r="Z8" s="26">
        <v>174002653.94999999</v>
      </c>
      <c r="AA8" s="26">
        <v>104059426.5</v>
      </c>
      <c r="AB8" s="46">
        <f t="shared" si="7"/>
        <v>0.59803355947606229</v>
      </c>
      <c r="AC8" s="26">
        <v>304263131</v>
      </c>
      <c r="AD8" s="26">
        <v>167957659.78999999</v>
      </c>
      <c r="AE8" s="46">
        <f t="shared" si="8"/>
        <v>0.552014498891093</v>
      </c>
      <c r="AF8" s="26">
        <v>27056551.129999999</v>
      </c>
      <c r="AG8" s="26">
        <v>9284557.1999999993</v>
      </c>
      <c r="AH8" s="46">
        <f t="shared" si="9"/>
        <v>0.34315375804514076</v>
      </c>
      <c r="AI8" s="26">
        <v>267616494.66999999</v>
      </c>
      <c r="AJ8" s="26">
        <v>190798129.11000001</v>
      </c>
      <c r="AK8" s="46">
        <f t="shared" si="10"/>
        <v>0.71295354699744762</v>
      </c>
      <c r="AL8" s="26">
        <v>303903358.83999997</v>
      </c>
      <c r="AM8" s="26">
        <v>215601047.97999999</v>
      </c>
      <c r="AN8" s="46">
        <f t="shared" si="11"/>
        <v>0.70943950340973472</v>
      </c>
      <c r="AO8" s="26">
        <v>190843756.06999999</v>
      </c>
      <c r="AP8" s="26">
        <v>160651301.86000001</v>
      </c>
      <c r="AQ8" s="46">
        <f t="shared" si="12"/>
        <v>0.84179490682982772</v>
      </c>
      <c r="AR8" s="26">
        <v>68657051.879999995</v>
      </c>
      <c r="AS8" s="26">
        <v>34329269</v>
      </c>
      <c r="AT8" s="46">
        <f t="shared" si="13"/>
        <v>0.50001082277755393</v>
      </c>
      <c r="AU8" s="26">
        <v>44527054.93</v>
      </c>
      <c r="AV8" s="26">
        <v>14696020.91</v>
      </c>
      <c r="AW8" s="46">
        <f t="shared" si="14"/>
        <v>0.33004700025868072</v>
      </c>
      <c r="AX8" s="26">
        <v>249813127.99000001</v>
      </c>
      <c r="AY8" s="26">
        <v>77787801</v>
      </c>
      <c r="AZ8" s="46">
        <f t="shared" si="15"/>
        <v>0.3113839597857877</v>
      </c>
      <c r="BA8" s="26">
        <v>45348645.32</v>
      </c>
      <c r="BB8" s="26">
        <v>18204322.640000001</v>
      </c>
      <c r="BC8" s="46">
        <f t="shared" si="16"/>
        <v>0.40143035170162833</v>
      </c>
      <c r="BD8" s="26">
        <v>142764961.22</v>
      </c>
      <c r="BE8" s="26">
        <v>93056800.769999996</v>
      </c>
      <c r="BF8" s="46">
        <f t="shared" si="17"/>
        <v>0.65181820507484323</v>
      </c>
      <c r="BG8" s="26">
        <v>68710662.609999999</v>
      </c>
      <c r="BH8" s="26">
        <v>27795433.059999999</v>
      </c>
      <c r="BI8" s="46">
        <f t="shared" si="18"/>
        <v>0.404528671448945</v>
      </c>
      <c r="BJ8" s="26">
        <v>65986797.560000002</v>
      </c>
      <c r="BK8" s="26">
        <v>18445463.219999999</v>
      </c>
      <c r="BL8" s="46">
        <f t="shared" si="19"/>
        <v>0.27953263231524517</v>
      </c>
      <c r="BM8" s="26">
        <v>88958330.719999999</v>
      </c>
      <c r="BN8" s="26">
        <v>48902880.770000003</v>
      </c>
      <c r="BO8" s="46">
        <f t="shared" si="20"/>
        <v>0.5497279498636708</v>
      </c>
      <c r="BP8" s="26">
        <v>41017166.380000003</v>
      </c>
      <c r="BQ8" s="26">
        <v>23779963.969999999</v>
      </c>
      <c r="BR8" s="46">
        <f t="shared" si="21"/>
        <v>0.57975638174740229</v>
      </c>
      <c r="BS8" s="26">
        <v>47003192.520000003</v>
      </c>
      <c r="BT8" s="26">
        <v>23754701.73</v>
      </c>
      <c r="BU8" s="46">
        <f t="shared" si="22"/>
        <v>0.5053848569943904</v>
      </c>
      <c r="BV8" s="26">
        <v>355040794.89999998</v>
      </c>
      <c r="BW8" s="26">
        <v>282803174.30000001</v>
      </c>
      <c r="BX8" s="46">
        <f t="shared" si="23"/>
        <v>0.79653712576791003</v>
      </c>
      <c r="BY8" s="26">
        <v>1765783710.72</v>
      </c>
      <c r="BZ8" s="26">
        <v>1448927225.4200001</v>
      </c>
      <c r="CA8" s="12">
        <f t="shared" si="24"/>
        <v>0.82055758959810465</v>
      </c>
      <c r="CB8" s="3">
        <f>B8+E8+H8+K8+N8+Q8+T8+W8+Z8+AC8+AF8+AI8+AL8+AO8+AR8+AU8+AX8+BA8+BD8+BG8+BJ8+BM8+BP8+BS8+BV8+BY8</f>
        <v>5476105015.3699999</v>
      </c>
      <c r="CC8" s="3">
        <f t="shared" si="27"/>
        <v>3559298010.8299999</v>
      </c>
      <c r="CD8" s="19">
        <f t="shared" si="25"/>
        <v>0.64996891053768657</v>
      </c>
      <c r="CF8" s="27"/>
      <c r="CG8" s="27"/>
      <c r="CH8" s="23"/>
      <c r="CI8" s="23"/>
    </row>
    <row r="9" spans="1:87" ht="47.25" x14ac:dyDescent="0.2">
      <c r="A9" s="5" t="s">
        <v>31</v>
      </c>
      <c r="B9" s="26">
        <v>389897739</v>
      </c>
      <c r="C9" s="26">
        <v>213466248.40000001</v>
      </c>
      <c r="D9" s="25">
        <f t="shared" si="26"/>
        <v>0.54749291172473302</v>
      </c>
      <c r="E9" s="26">
        <v>127093177</v>
      </c>
      <c r="F9" s="26">
        <v>69226675.560000002</v>
      </c>
      <c r="G9" s="46">
        <f t="shared" si="0"/>
        <v>0.54469230523681067</v>
      </c>
      <c r="H9" s="26">
        <v>870006631</v>
      </c>
      <c r="I9" s="26">
        <v>519265745.66000003</v>
      </c>
      <c r="J9" s="46">
        <f t="shared" si="1"/>
        <v>0.59685262980484111</v>
      </c>
      <c r="K9" s="26">
        <v>692020696</v>
      </c>
      <c r="L9" s="26">
        <v>414980505.30000001</v>
      </c>
      <c r="M9" s="46">
        <f t="shared" si="2"/>
        <v>0.59966487664120383</v>
      </c>
      <c r="N9" s="26">
        <v>264496681</v>
      </c>
      <c r="O9" s="26">
        <v>145802154.78</v>
      </c>
      <c r="P9" s="46">
        <f t="shared" si="3"/>
        <v>0.55124379719532279</v>
      </c>
      <c r="Q9" s="26">
        <v>310043221</v>
      </c>
      <c r="R9" s="26">
        <v>130713187.11</v>
      </c>
      <c r="S9" s="46">
        <f t="shared" si="4"/>
        <v>0.42159666219568787</v>
      </c>
      <c r="T9" s="26">
        <v>646383206</v>
      </c>
      <c r="U9" s="26">
        <v>385364148.39999998</v>
      </c>
      <c r="V9" s="46">
        <f t="shared" si="5"/>
        <v>0.5961852734150398</v>
      </c>
      <c r="W9" s="26">
        <v>146244997</v>
      </c>
      <c r="X9" s="26">
        <v>78287575.920000002</v>
      </c>
      <c r="Y9" s="46">
        <f t="shared" si="6"/>
        <v>0.53531797686043237</v>
      </c>
      <c r="Z9" s="26">
        <v>600881742</v>
      </c>
      <c r="AA9" s="26">
        <v>356922964.44</v>
      </c>
      <c r="AB9" s="46">
        <f t="shared" si="7"/>
        <v>0.59399868475284778</v>
      </c>
      <c r="AC9" s="26">
        <v>617887763</v>
      </c>
      <c r="AD9" s="26">
        <v>363479396.25</v>
      </c>
      <c r="AE9" s="46">
        <f t="shared" si="8"/>
        <v>0.58826119890320594</v>
      </c>
      <c r="AF9" s="26">
        <v>204579806</v>
      </c>
      <c r="AG9" s="26">
        <v>105617193.56</v>
      </c>
      <c r="AH9" s="46">
        <f t="shared" si="9"/>
        <v>0.5162640224617282</v>
      </c>
      <c r="AI9" s="26">
        <v>989172401</v>
      </c>
      <c r="AJ9" s="26">
        <v>510353127.01999998</v>
      </c>
      <c r="AK9" s="46">
        <f t="shared" si="10"/>
        <v>0.51593951317693509</v>
      </c>
      <c r="AL9" s="26">
        <v>892947909</v>
      </c>
      <c r="AM9" s="26">
        <v>532206359.55000001</v>
      </c>
      <c r="AN9" s="46">
        <f t="shared" si="11"/>
        <v>0.59601053340951382</v>
      </c>
      <c r="AO9" s="26">
        <v>210927455</v>
      </c>
      <c r="AP9" s="26">
        <v>123325515.66</v>
      </c>
      <c r="AQ9" s="46">
        <f t="shared" si="12"/>
        <v>0.5846821394588011</v>
      </c>
      <c r="AR9" s="26">
        <v>211388590</v>
      </c>
      <c r="AS9" s="26">
        <v>115341956.55</v>
      </c>
      <c r="AT9" s="46">
        <f t="shared" si="13"/>
        <v>0.54563946213937087</v>
      </c>
      <c r="AU9" s="26">
        <v>158676100</v>
      </c>
      <c r="AV9" s="26">
        <v>92772588.719999999</v>
      </c>
      <c r="AW9" s="46">
        <f t="shared" si="14"/>
        <v>0.5846664287816502</v>
      </c>
      <c r="AX9" s="26">
        <v>249015424</v>
      </c>
      <c r="AY9" s="26">
        <v>146094924.58000001</v>
      </c>
      <c r="AZ9" s="46">
        <f t="shared" si="15"/>
        <v>0.58669026292925541</v>
      </c>
      <c r="BA9" s="26">
        <v>133420678</v>
      </c>
      <c r="BB9" s="26">
        <v>79085325.510000005</v>
      </c>
      <c r="BC9" s="46">
        <f t="shared" si="16"/>
        <v>0.5927516386178161</v>
      </c>
      <c r="BD9" s="26">
        <v>390708051</v>
      </c>
      <c r="BE9" s="26">
        <v>228604715.16</v>
      </c>
      <c r="BF9" s="46">
        <f t="shared" si="17"/>
        <v>0.58510367159032517</v>
      </c>
      <c r="BG9" s="26">
        <v>246194051</v>
      </c>
      <c r="BH9" s="26">
        <v>148117718.61000001</v>
      </c>
      <c r="BI9" s="46">
        <f t="shared" si="18"/>
        <v>0.60162996631466137</v>
      </c>
      <c r="BJ9" s="26">
        <v>174516840</v>
      </c>
      <c r="BK9" s="26">
        <v>91832535.299999997</v>
      </c>
      <c r="BL9" s="46">
        <f t="shared" si="19"/>
        <v>0.52621016573529522</v>
      </c>
      <c r="BM9" s="26">
        <v>308569187</v>
      </c>
      <c r="BN9" s="26">
        <v>183424195.93000001</v>
      </c>
      <c r="BO9" s="46">
        <f t="shared" si="20"/>
        <v>0.59443458276992511</v>
      </c>
      <c r="BP9" s="26">
        <v>258638146</v>
      </c>
      <c r="BQ9" s="26">
        <v>144002608.09</v>
      </c>
      <c r="BR9" s="46">
        <f t="shared" si="21"/>
        <v>0.5567725036584511</v>
      </c>
      <c r="BS9" s="26">
        <v>200646305</v>
      </c>
      <c r="BT9" s="26">
        <v>117663477.66</v>
      </c>
      <c r="BU9" s="46">
        <f t="shared" si="22"/>
        <v>0.58642234981601082</v>
      </c>
      <c r="BV9" s="26">
        <v>1454905357</v>
      </c>
      <c r="BW9" s="26">
        <v>886828095.79999995</v>
      </c>
      <c r="BX9" s="46">
        <f t="shared" si="23"/>
        <v>0.60954349472506608</v>
      </c>
      <c r="BY9" s="26">
        <v>4127832472</v>
      </c>
      <c r="BZ9" s="26">
        <v>2362900825.2399998</v>
      </c>
      <c r="CA9" s="12">
        <f t="shared" si="24"/>
        <v>0.57243137682260081</v>
      </c>
      <c r="CB9" s="3">
        <f>B9+E9+H9+K9+N9+Q9+T9+W9+Z9+AC9+AF9+AI9+AL9+AO9+AR9+AU9+AX9+BA9+BD9+BG9+BJ9+BM9+BP9+BS9+BV9+BY9</f>
        <v>14877094625</v>
      </c>
      <c r="CC9" s="3">
        <f t="shared" si="27"/>
        <v>8545679764.7600002</v>
      </c>
      <c r="CD9" s="19">
        <f t="shared" si="25"/>
        <v>0.5744185931572644</v>
      </c>
      <c r="CF9" s="27"/>
      <c r="CG9" s="27"/>
      <c r="CH9" s="23"/>
      <c r="CI9" s="23"/>
    </row>
    <row r="10" spans="1:87" ht="31.5" x14ac:dyDescent="0.2">
      <c r="A10" s="5" t="s">
        <v>50</v>
      </c>
      <c r="B10" s="26">
        <v>1963702</v>
      </c>
      <c r="C10" s="26">
        <v>296856</v>
      </c>
      <c r="D10" s="25">
        <f t="shared" si="26"/>
        <v>0.15117161361550785</v>
      </c>
      <c r="E10" s="26">
        <v>640580</v>
      </c>
      <c r="F10" s="26">
        <v>253564.5</v>
      </c>
      <c r="G10" s="46">
        <f t="shared" si="0"/>
        <v>0.39583580505167193</v>
      </c>
      <c r="H10" s="26">
        <v>4723470</v>
      </c>
      <c r="I10" s="26">
        <v>871652.78</v>
      </c>
      <c r="J10" s="46">
        <f t="shared" si="1"/>
        <v>0.1845365335230244</v>
      </c>
      <c r="K10" s="26">
        <v>40289270</v>
      </c>
      <c r="L10" s="26">
        <v>31549488.640000001</v>
      </c>
      <c r="M10" s="46">
        <f t="shared" si="2"/>
        <v>0.78307421901662655</v>
      </c>
      <c r="N10" s="26">
        <v>1156190</v>
      </c>
      <c r="O10" s="26">
        <v>331872.95</v>
      </c>
      <c r="P10" s="46">
        <f t="shared" si="3"/>
        <v>0.28704014911044035</v>
      </c>
      <c r="Q10" s="26">
        <v>796820</v>
      </c>
      <c r="R10" s="26">
        <v>242989.42</v>
      </c>
      <c r="S10" s="46">
        <f t="shared" si="4"/>
        <v>0.30494894706458175</v>
      </c>
      <c r="T10" s="26">
        <v>8909200</v>
      </c>
      <c r="U10" s="26">
        <v>7017531.5999999996</v>
      </c>
      <c r="V10" s="46">
        <f t="shared" si="5"/>
        <v>0.78767247339828483</v>
      </c>
      <c r="W10" s="26">
        <v>640580</v>
      </c>
      <c r="X10" s="26">
        <v>213528</v>
      </c>
      <c r="Y10" s="46">
        <f t="shared" si="6"/>
        <v>0.33333541478035528</v>
      </c>
      <c r="Z10" s="26">
        <v>32716377</v>
      </c>
      <c r="AA10" s="26">
        <v>22437211.600000001</v>
      </c>
      <c r="AB10" s="46">
        <f t="shared" si="7"/>
        <v>0.68580978877948506</v>
      </c>
      <c r="AC10" s="26">
        <v>2115500</v>
      </c>
      <c r="AD10" s="26">
        <v>713496</v>
      </c>
      <c r="AE10" s="46">
        <f t="shared" si="8"/>
        <v>0.33727062160245802</v>
      </c>
      <c r="AF10" s="26">
        <v>6598753.2800000003</v>
      </c>
      <c r="AG10" s="26">
        <v>2569408.7999999998</v>
      </c>
      <c r="AH10" s="46">
        <f t="shared" si="9"/>
        <v>0.38937791594475246</v>
      </c>
      <c r="AI10" s="26">
        <v>25140550</v>
      </c>
      <c r="AJ10" s="26">
        <v>24380184</v>
      </c>
      <c r="AK10" s="46">
        <f t="shared" si="10"/>
        <v>0.96975539516836351</v>
      </c>
      <c r="AL10" s="26">
        <v>36109158</v>
      </c>
      <c r="AM10" s="26">
        <v>26826576.129999999</v>
      </c>
      <c r="AN10" s="46">
        <f t="shared" si="11"/>
        <v>0.7429299827484207</v>
      </c>
      <c r="AO10" s="26">
        <v>593710</v>
      </c>
      <c r="AP10" s="26">
        <v>0</v>
      </c>
      <c r="AQ10" s="46">
        <f t="shared" si="12"/>
        <v>0</v>
      </c>
      <c r="AR10" s="26">
        <v>899950</v>
      </c>
      <c r="AS10" s="26">
        <v>426544.8</v>
      </c>
      <c r="AT10" s="46">
        <f t="shared" si="13"/>
        <v>0.47396499805544751</v>
      </c>
      <c r="AU10" s="26">
        <v>8510695</v>
      </c>
      <c r="AV10" s="26">
        <v>1504494</v>
      </c>
      <c r="AW10" s="46">
        <f t="shared" si="14"/>
        <v>0.17677686722412211</v>
      </c>
      <c r="AX10" s="26">
        <v>11920057.039999999</v>
      </c>
      <c r="AY10" s="26">
        <v>298303.03999999998</v>
      </c>
      <c r="AZ10" s="46">
        <f t="shared" si="15"/>
        <v>2.5025303066838346E-2</v>
      </c>
      <c r="BA10" s="26">
        <v>2749950</v>
      </c>
      <c r="BB10" s="26">
        <v>197904</v>
      </c>
      <c r="BC10" s="46">
        <f t="shared" si="16"/>
        <v>7.1966399389079797E-2</v>
      </c>
      <c r="BD10" s="26">
        <v>1046810</v>
      </c>
      <c r="BE10" s="26">
        <v>436170</v>
      </c>
      <c r="BF10" s="46">
        <f t="shared" si="17"/>
        <v>0.41666587059733856</v>
      </c>
      <c r="BG10" s="26">
        <v>1171800</v>
      </c>
      <c r="BH10" s="26">
        <v>367164</v>
      </c>
      <c r="BI10" s="46">
        <f t="shared" si="18"/>
        <v>0.31333333333333335</v>
      </c>
      <c r="BJ10" s="26">
        <v>640580</v>
      </c>
      <c r="BK10" s="26">
        <v>213528</v>
      </c>
      <c r="BL10" s="46">
        <f t="shared" si="19"/>
        <v>0.33333541478035528</v>
      </c>
      <c r="BM10" s="26">
        <v>3990570</v>
      </c>
      <c r="BN10" s="26">
        <v>243846</v>
      </c>
      <c r="BO10" s="46">
        <f t="shared" si="20"/>
        <v>6.1105556349092989E-2</v>
      </c>
      <c r="BP10" s="26">
        <v>593710</v>
      </c>
      <c r="BQ10" s="26">
        <v>247380</v>
      </c>
      <c r="BR10" s="46">
        <f t="shared" si="21"/>
        <v>0.41666807026999714</v>
      </c>
      <c r="BS10" s="26">
        <v>6479156.8600000003</v>
      </c>
      <c r="BT10" s="26">
        <v>220565</v>
      </c>
      <c r="BU10" s="46">
        <f t="shared" si="22"/>
        <v>3.4042238020457492E-2</v>
      </c>
      <c r="BV10" s="26">
        <v>2026200</v>
      </c>
      <c r="BW10" s="26">
        <v>270000</v>
      </c>
      <c r="BX10" s="46">
        <f t="shared" si="23"/>
        <v>0.13325436778205507</v>
      </c>
      <c r="BY10" s="26">
        <v>115151140</v>
      </c>
      <c r="BZ10" s="26">
        <v>113497327.59999999</v>
      </c>
      <c r="CA10" s="12">
        <f t="shared" si="24"/>
        <v>0.98563789815715241</v>
      </c>
      <c r="CB10" s="3">
        <f>B10+E10+H10+K10+N10+Q10+T10+W10+Z10+AC10+AF10+AI10+AL10+AO10+AR10+AU10+AX10+BA10+BD10+BG10+BJ10+BM10+BP10+BS10+BV10+BY10</f>
        <v>317574479.18000001</v>
      </c>
      <c r="CC10" s="3">
        <f t="shared" si="27"/>
        <v>235627586.85999998</v>
      </c>
      <c r="CD10" s="19">
        <f t="shared" si="25"/>
        <v>0.74196008277619552</v>
      </c>
      <c r="CF10" s="27"/>
      <c r="CG10" s="27"/>
      <c r="CH10" s="23"/>
      <c r="CI10" s="27"/>
    </row>
    <row r="11" spans="1:87" ht="31.5" x14ac:dyDescent="0.2">
      <c r="A11" s="5" t="s">
        <v>32</v>
      </c>
      <c r="B11" s="26">
        <v>0</v>
      </c>
      <c r="C11" s="26">
        <v>44300</v>
      </c>
      <c r="D11" s="25">
        <f t="shared" si="26"/>
        <v>0</v>
      </c>
      <c r="E11" s="26">
        <v>0</v>
      </c>
      <c r="F11" s="26">
        <v>0</v>
      </c>
      <c r="G11" s="46">
        <f t="shared" si="0"/>
        <v>0</v>
      </c>
      <c r="H11" s="26">
        <v>2295000</v>
      </c>
      <c r="I11" s="26">
        <v>1894600</v>
      </c>
      <c r="J11" s="46">
        <f t="shared" si="1"/>
        <v>0.82553376906318088</v>
      </c>
      <c r="K11" s="26">
        <v>550658</v>
      </c>
      <c r="L11" s="26">
        <v>524008</v>
      </c>
      <c r="M11" s="46">
        <f t="shared" si="2"/>
        <v>0.95160335453221423</v>
      </c>
      <c r="N11" s="26">
        <v>90160</v>
      </c>
      <c r="O11" s="26">
        <v>25300.02</v>
      </c>
      <c r="P11" s="46">
        <f t="shared" si="3"/>
        <v>0.28061246672582074</v>
      </c>
      <c r="Q11" s="26">
        <v>188640</v>
      </c>
      <c r="R11" s="26">
        <v>159043</v>
      </c>
      <c r="S11" s="46">
        <f t="shared" si="4"/>
        <v>0.84310326547921965</v>
      </c>
      <c r="T11" s="26">
        <v>5521908.3600000003</v>
      </c>
      <c r="U11" s="26">
        <v>6721824.0499999998</v>
      </c>
      <c r="V11" s="46">
        <f t="shared" si="5"/>
        <v>1.2173009060947182</v>
      </c>
      <c r="W11" s="26">
        <v>365405.17</v>
      </c>
      <c r="X11" s="26">
        <v>197467.2</v>
      </c>
      <c r="Y11" s="46">
        <f t="shared" si="6"/>
        <v>0.54040614696283584</v>
      </c>
      <c r="Z11" s="26">
        <v>13043020</v>
      </c>
      <c r="AA11" s="26">
        <v>1468188.01</v>
      </c>
      <c r="AB11" s="46">
        <f t="shared" si="7"/>
        <v>0.11256503555158238</v>
      </c>
      <c r="AC11" s="26">
        <v>8076661</v>
      </c>
      <c r="AD11" s="26">
        <v>18644.18</v>
      </c>
      <c r="AE11" s="46">
        <f t="shared" si="8"/>
        <v>2.3084019497661224E-3</v>
      </c>
      <c r="AF11" s="26">
        <v>210000</v>
      </c>
      <c r="AG11" s="26">
        <v>60048.77</v>
      </c>
      <c r="AH11" s="46">
        <f t="shared" si="9"/>
        <v>0.28594652380952379</v>
      </c>
      <c r="AI11" s="26">
        <v>0</v>
      </c>
      <c r="AJ11" s="26">
        <v>993600</v>
      </c>
      <c r="AK11" s="46">
        <f t="shared" si="10"/>
        <v>0</v>
      </c>
      <c r="AL11" s="26">
        <v>13000</v>
      </c>
      <c r="AM11" s="26">
        <v>194000</v>
      </c>
      <c r="AN11" s="46">
        <f t="shared" si="11"/>
        <v>14.923076923076923</v>
      </c>
      <c r="AO11" s="26">
        <v>3976834</v>
      </c>
      <c r="AP11" s="26">
        <v>643500</v>
      </c>
      <c r="AQ11" s="46">
        <f t="shared" si="12"/>
        <v>0.16181213497973512</v>
      </c>
      <c r="AR11" s="26">
        <v>80000</v>
      </c>
      <c r="AS11" s="26">
        <v>95000</v>
      </c>
      <c r="AT11" s="46">
        <f t="shared" si="13"/>
        <v>1.1875</v>
      </c>
      <c r="AU11" s="26">
        <v>530253</v>
      </c>
      <c r="AV11" s="26">
        <v>104800</v>
      </c>
      <c r="AW11" s="46">
        <f t="shared" si="14"/>
        <v>0.1976415032069597</v>
      </c>
      <c r="AX11" s="26">
        <v>17000</v>
      </c>
      <c r="AY11" s="26">
        <v>17000</v>
      </c>
      <c r="AZ11" s="46">
        <f t="shared" si="15"/>
        <v>1</v>
      </c>
      <c r="BA11" s="26">
        <v>1300000</v>
      </c>
      <c r="BB11" s="26">
        <v>484353.05</v>
      </c>
      <c r="BC11" s="46">
        <f t="shared" si="16"/>
        <v>0.37257926923076923</v>
      </c>
      <c r="BD11" s="26">
        <v>3569032.56</v>
      </c>
      <c r="BE11" s="26">
        <v>395399.15</v>
      </c>
      <c r="BF11" s="46">
        <f t="shared" si="17"/>
        <v>0.11078608652424286</v>
      </c>
      <c r="BG11" s="26">
        <v>0</v>
      </c>
      <c r="BH11" s="26">
        <v>17281.560000000001</v>
      </c>
      <c r="BI11" s="46">
        <f t="shared" si="18"/>
        <v>0</v>
      </c>
      <c r="BJ11" s="26">
        <v>1069639</v>
      </c>
      <c r="BK11" s="26">
        <v>0</v>
      </c>
      <c r="BL11" s="46">
        <f t="shared" si="19"/>
        <v>0</v>
      </c>
      <c r="BM11" s="26">
        <v>272970</v>
      </c>
      <c r="BN11" s="26">
        <v>35690</v>
      </c>
      <c r="BO11" s="46">
        <f t="shared" si="20"/>
        <v>0.13074696853134044</v>
      </c>
      <c r="BP11" s="26">
        <v>0</v>
      </c>
      <c r="BQ11" s="26">
        <v>0</v>
      </c>
      <c r="BR11" s="46">
        <f t="shared" si="21"/>
        <v>0</v>
      </c>
      <c r="BS11" s="26">
        <v>433157.19</v>
      </c>
      <c r="BT11" s="26">
        <v>0</v>
      </c>
      <c r="BU11" s="46">
        <f t="shared" si="22"/>
        <v>0</v>
      </c>
      <c r="BV11" s="26">
        <v>0</v>
      </c>
      <c r="BW11" s="26">
        <v>0</v>
      </c>
      <c r="BX11" s="46">
        <f t="shared" si="23"/>
        <v>0</v>
      </c>
      <c r="BY11" s="26">
        <v>65846500</v>
      </c>
      <c r="BZ11" s="26">
        <v>26997.39</v>
      </c>
      <c r="CA11" s="12">
        <f t="shared" si="24"/>
        <v>4.1000493572171642E-4</v>
      </c>
      <c r="CB11" s="3">
        <f>B11+E11+H11+K11+N11+Q11+T11+W11+Z11+AC11+AF11+AI11+AL11+AO11+AR11+AU11+AX11+BA11+BD11+BG11+BJ11+BM11+BP11+BS11+BV11+BY11</f>
        <v>107449838.28</v>
      </c>
      <c r="CC11" s="3">
        <f t="shared" si="27"/>
        <v>14121044.379999999</v>
      </c>
      <c r="CD11" s="19">
        <f t="shared" si="25"/>
        <v>0.13141987560002122</v>
      </c>
      <c r="CF11" s="27"/>
      <c r="CG11" s="27"/>
      <c r="CH11" s="23"/>
      <c r="CI11" s="23"/>
    </row>
    <row r="12" spans="1:87" s="13" customFormat="1" ht="15.75" x14ac:dyDescent="0.25">
      <c r="A12" s="4" t="s">
        <v>33</v>
      </c>
      <c r="B12" s="42">
        <v>1028225072.98</v>
      </c>
      <c r="C12" s="42">
        <v>402850432.92000002</v>
      </c>
      <c r="D12" s="16">
        <f t="shared" si="26"/>
        <v>0.3917920730647616</v>
      </c>
      <c r="E12" s="42">
        <v>258817398.78</v>
      </c>
      <c r="F12" s="42">
        <v>141563117.09</v>
      </c>
      <c r="G12" s="47">
        <f t="shared" si="0"/>
        <v>0.54696136255635386</v>
      </c>
      <c r="H12" s="42">
        <v>2383201294.3699999</v>
      </c>
      <c r="I12" s="42">
        <v>1330155252.71</v>
      </c>
      <c r="J12" s="47">
        <f t="shared" si="1"/>
        <v>0.55813802042333438</v>
      </c>
      <c r="K12" s="42">
        <v>1636324280.75</v>
      </c>
      <c r="L12" s="42">
        <v>791411605</v>
      </c>
      <c r="M12" s="47">
        <f t="shared" si="2"/>
        <v>0.48365205742547618</v>
      </c>
      <c r="N12" s="42">
        <v>539764442.08000004</v>
      </c>
      <c r="O12" s="42">
        <v>293169443.32999998</v>
      </c>
      <c r="P12" s="47">
        <f t="shared" si="3"/>
        <v>0.54314330562469415</v>
      </c>
      <c r="Q12" s="42">
        <v>506215831.72000003</v>
      </c>
      <c r="R12" s="42">
        <v>225608308.37</v>
      </c>
      <c r="S12" s="47">
        <f t="shared" si="4"/>
        <v>0.44567612119802152</v>
      </c>
      <c r="T12" s="42">
        <v>1520546915.6300001</v>
      </c>
      <c r="U12" s="42">
        <v>852847633.27999997</v>
      </c>
      <c r="V12" s="47">
        <f t="shared" si="5"/>
        <v>0.56088215661970819</v>
      </c>
      <c r="W12" s="42">
        <v>343939889.41000003</v>
      </c>
      <c r="X12" s="42">
        <v>176224690.86000001</v>
      </c>
      <c r="Y12" s="47">
        <f t="shared" si="6"/>
        <v>0.51237060976642945</v>
      </c>
      <c r="Z12" s="42">
        <v>1264026033.95</v>
      </c>
      <c r="AA12" s="42">
        <v>679865496.33000004</v>
      </c>
      <c r="AB12" s="47">
        <f t="shared" si="7"/>
        <v>0.5378571944483328</v>
      </c>
      <c r="AC12" s="42">
        <v>1348576928</v>
      </c>
      <c r="AD12" s="42">
        <v>727878704.50999999</v>
      </c>
      <c r="AE12" s="47">
        <f t="shared" si="8"/>
        <v>0.53973836375020645</v>
      </c>
      <c r="AF12" s="42">
        <v>383437167.41000003</v>
      </c>
      <c r="AG12" s="42">
        <v>196555262.44</v>
      </c>
      <c r="AH12" s="47">
        <f t="shared" si="9"/>
        <v>0.51261400601217211</v>
      </c>
      <c r="AI12" s="42">
        <v>1744544236.73</v>
      </c>
      <c r="AJ12" s="42">
        <v>970819853.29999995</v>
      </c>
      <c r="AK12" s="47">
        <f t="shared" si="10"/>
        <v>0.55648910062591439</v>
      </c>
      <c r="AL12" s="42">
        <v>1922690889.05</v>
      </c>
      <c r="AM12" s="42">
        <v>1100480846.6500001</v>
      </c>
      <c r="AN12" s="47">
        <f t="shared" si="11"/>
        <v>0.57236493547527378</v>
      </c>
      <c r="AO12" s="42">
        <v>626105211.46000004</v>
      </c>
      <c r="AP12" s="42">
        <v>370010431.20999998</v>
      </c>
      <c r="AQ12" s="47">
        <f t="shared" si="12"/>
        <v>0.590971652108088</v>
      </c>
      <c r="AR12" s="42">
        <v>498186786.88</v>
      </c>
      <c r="AS12" s="42">
        <v>274494338.81999999</v>
      </c>
      <c r="AT12" s="47">
        <f t="shared" si="13"/>
        <v>0.5509867905953082</v>
      </c>
      <c r="AU12" s="42">
        <v>421845541.23000002</v>
      </c>
      <c r="AV12" s="42">
        <v>217340794.19</v>
      </c>
      <c r="AW12" s="47">
        <f t="shared" si="14"/>
        <v>0.51521415529552972</v>
      </c>
      <c r="AX12" s="42">
        <v>747260504.22000003</v>
      </c>
      <c r="AY12" s="42">
        <v>343540516.60000002</v>
      </c>
      <c r="AZ12" s="47">
        <f t="shared" si="15"/>
        <v>0.45973327194455693</v>
      </c>
      <c r="BA12" s="42">
        <v>327896494.13</v>
      </c>
      <c r="BB12" s="42">
        <v>177366606.09</v>
      </c>
      <c r="BC12" s="47">
        <f t="shared" si="16"/>
        <v>0.54092254496530257</v>
      </c>
      <c r="BD12" s="42">
        <v>881843472.86000001</v>
      </c>
      <c r="BE12" s="42">
        <v>480385836.48000002</v>
      </c>
      <c r="BF12" s="47">
        <f t="shared" si="17"/>
        <v>0.54475181964210706</v>
      </c>
      <c r="BG12" s="42">
        <v>588120476.60000002</v>
      </c>
      <c r="BH12" s="42">
        <v>294876247.79000002</v>
      </c>
      <c r="BI12" s="47">
        <f t="shared" si="18"/>
        <v>0.50138748695627378</v>
      </c>
      <c r="BJ12" s="42">
        <v>373724671.56</v>
      </c>
      <c r="BK12" s="42">
        <v>180754529.46000001</v>
      </c>
      <c r="BL12" s="47">
        <f t="shared" si="19"/>
        <v>0.48365693574763258</v>
      </c>
      <c r="BM12" s="42">
        <v>678822394.42999995</v>
      </c>
      <c r="BN12" s="42">
        <v>385125900.02999997</v>
      </c>
      <c r="BO12" s="47">
        <f t="shared" si="20"/>
        <v>0.56734412887687091</v>
      </c>
      <c r="BP12" s="42">
        <v>467574704.04000002</v>
      </c>
      <c r="BQ12" s="42">
        <v>260221339.18000001</v>
      </c>
      <c r="BR12" s="47">
        <f t="shared" si="21"/>
        <v>0.55653425416644997</v>
      </c>
      <c r="BS12" s="42">
        <v>445874648.42000002</v>
      </c>
      <c r="BT12" s="42">
        <v>233475413.96000001</v>
      </c>
      <c r="BU12" s="47">
        <f t="shared" si="22"/>
        <v>0.52363464661501335</v>
      </c>
      <c r="BV12" s="42">
        <v>3741538234.4699998</v>
      </c>
      <c r="BW12" s="42">
        <v>2112169450.1900001</v>
      </c>
      <c r="BX12" s="47">
        <f t="shared" si="23"/>
        <v>0.56451900737804306</v>
      </c>
      <c r="BY12" s="42">
        <v>10635356822.719999</v>
      </c>
      <c r="BZ12" s="42">
        <v>6161499396.96</v>
      </c>
      <c r="CA12" s="16">
        <f t="shared" si="24"/>
        <v>0.57934110718291754</v>
      </c>
      <c r="CB12" s="3">
        <f>BY12+BV12+BS12+BP12+BM12+BJ12+BG12+BD12+BA12+AX12+AU12+AR12+AO12+AL12+AI12+AF12+AC12+Z12+W12+T12+Q12+N12+K12+H12+E12+B12</f>
        <v>35314460343.880005</v>
      </c>
      <c r="CC12" s="3">
        <f t="shared" si="27"/>
        <v>19380691447.749996</v>
      </c>
      <c r="CD12" s="16">
        <f t="shared" si="25"/>
        <v>0.54880327375889437</v>
      </c>
      <c r="CE12" s="17"/>
      <c r="CF12" s="30"/>
      <c r="CG12" s="30"/>
      <c r="CH12" s="18"/>
      <c r="CI12" s="27"/>
    </row>
    <row r="13" spans="1:87" ht="15.75" x14ac:dyDescent="0.2">
      <c r="A13" s="5" t="s">
        <v>34</v>
      </c>
      <c r="B13" s="26">
        <v>198941425.75999999</v>
      </c>
      <c r="C13" s="26">
        <v>34359619.030000001</v>
      </c>
      <c r="D13" s="25">
        <f t="shared" si="26"/>
        <v>0.17271223878455028</v>
      </c>
      <c r="E13" s="26">
        <v>40483527.520000003</v>
      </c>
      <c r="F13" s="26">
        <v>17373193.039999999</v>
      </c>
      <c r="G13" s="46">
        <f t="shared" si="0"/>
        <v>0.4291422735189554</v>
      </c>
      <c r="H13" s="26">
        <v>356808097.91000003</v>
      </c>
      <c r="I13" s="26">
        <v>159715669.05000001</v>
      </c>
      <c r="J13" s="46">
        <f t="shared" si="1"/>
        <v>0.44762344236448948</v>
      </c>
      <c r="K13" s="26">
        <v>152460415.47</v>
      </c>
      <c r="L13" s="26">
        <v>68141298.310000002</v>
      </c>
      <c r="M13" s="46">
        <f t="shared" si="2"/>
        <v>0.44694419925287643</v>
      </c>
      <c r="N13" s="26">
        <v>70202371.870000005</v>
      </c>
      <c r="O13" s="26">
        <v>26482027.829999998</v>
      </c>
      <c r="P13" s="46">
        <f t="shared" si="3"/>
        <v>0.3772241182824867</v>
      </c>
      <c r="Q13" s="26">
        <v>54080424.859999999</v>
      </c>
      <c r="R13" s="26">
        <v>21627926.420000002</v>
      </c>
      <c r="S13" s="46">
        <f t="shared" si="4"/>
        <v>0.39992153308686124</v>
      </c>
      <c r="T13" s="26">
        <v>206705320.72</v>
      </c>
      <c r="U13" s="26">
        <v>96155584.510000005</v>
      </c>
      <c r="V13" s="46">
        <f t="shared" si="5"/>
        <v>0.46518195165498888</v>
      </c>
      <c r="W13" s="26">
        <v>48721014.07</v>
      </c>
      <c r="X13" s="26">
        <v>21845343.600000001</v>
      </c>
      <c r="Y13" s="46">
        <f t="shared" si="6"/>
        <v>0.44837620925980043</v>
      </c>
      <c r="Z13" s="26">
        <v>119602037.84</v>
      </c>
      <c r="AA13" s="26">
        <v>66324044.32</v>
      </c>
      <c r="AB13" s="46">
        <f t="shared" si="7"/>
        <v>0.55453941686784891</v>
      </c>
      <c r="AC13" s="26">
        <v>129834328.81999999</v>
      </c>
      <c r="AD13" s="26">
        <v>64169320.909999996</v>
      </c>
      <c r="AE13" s="46">
        <f t="shared" si="8"/>
        <v>0.49424001720656796</v>
      </c>
      <c r="AF13" s="26">
        <v>42816477.68</v>
      </c>
      <c r="AG13" s="26">
        <v>22168632.739999998</v>
      </c>
      <c r="AH13" s="46">
        <f t="shared" si="9"/>
        <v>0.51775937539007755</v>
      </c>
      <c r="AI13" s="26">
        <v>100393268.41</v>
      </c>
      <c r="AJ13" s="26">
        <v>41066269.159999996</v>
      </c>
      <c r="AK13" s="46">
        <f t="shared" si="10"/>
        <v>0.40905401139335212</v>
      </c>
      <c r="AL13" s="26">
        <v>203128861.03999999</v>
      </c>
      <c r="AM13" s="26">
        <v>78322363.299999997</v>
      </c>
      <c r="AN13" s="46">
        <f t="shared" si="11"/>
        <v>0.38557969014839705</v>
      </c>
      <c r="AO13" s="26">
        <v>65044531.82</v>
      </c>
      <c r="AP13" s="26">
        <v>26968485.98</v>
      </c>
      <c r="AQ13" s="46">
        <f t="shared" si="12"/>
        <v>0.41461572903054833</v>
      </c>
      <c r="AR13" s="26">
        <v>75078184.180000007</v>
      </c>
      <c r="AS13" s="26">
        <v>31765051.75</v>
      </c>
      <c r="AT13" s="46">
        <f t="shared" si="13"/>
        <v>0.42309296764348031</v>
      </c>
      <c r="AU13" s="26">
        <v>63640673.659999996</v>
      </c>
      <c r="AV13" s="26">
        <v>28731197.719999999</v>
      </c>
      <c r="AW13" s="46">
        <f t="shared" si="14"/>
        <v>0.45145967299931944</v>
      </c>
      <c r="AX13" s="26">
        <v>72690550.090000004</v>
      </c>
      <c r="AY13" s="26">
        <v>28488239.690000001</v>
      </c>
      <c r="AZ13" s="46">
        <f t="shared" si="15"/>
        <v>0.39191118590694379</v>
      </c>
      <c r="BA13" s="26">
        <v>43341368</v>
      </c>
      <c r="BB13" s="26">
        <v>21592262.350000001</v>
      </c>
      <c r="BC13" s="46">
        <f t="shared" si="16"/>
        <v>0.49819060510503504</v>
      </c>
      <c r="BD13" s="26">
        <v>84961721.859999999</v>
      </c>
      <c r="BE13" s="26">
        <v>45895874.329999998</v>
      </c>
      <c r="BF13" s="46">
        <f t="shared" si="17"/>
        <v>0.54019472917024047</v>
      </c>
      <c r="BG13" s="26">
        <v>83426905.75</v>
      </c>
      <c r="BH13" s="26">
        <v>36067743.090000004</v>
      </c>
      <c r="BI13" s="46">
        <f t="shared" si="18"/>
        <v>0.43232746996612664</v>
      </c>
      <c r="BJ13" s="26">
        <v>54628947.789999999</v>
      </c>
      <c r="BK13" s="26">
        <v>24153828.289999999</v>
      </c>
      <c r="BL13" s="46">
        <f t="shared" si="19"/>
        <v>0.44214339223318216</v>
      </c>
      <c r="BM13" s="26">
        <v>79768971.010000005</v>
      </c>
      <c r="BN13" s="26">
        <v>32105427.399999999</v>
      </c>
      <c r="BO13" s="46">
        <f t="shared" si="20"/>
        <v>0.40248014978123753</v>
      </c>
      <c r="BP13" s="26">
        <v>58202904.109999999</v>
      </c>
      <c r="BQ13" s="26">
        <v>22357951.73</v>
      </c>
      <c r="BR13" s="46">
        <f t="shared" si="21"/>
        <v>0.38413807819185125</v>
      </c>
      <c r="BS13" s="26">
        <v>60645818.140000001</v>
      </c>
      <c r="BT13" s="26">
        <v>28734825.309999999</v>
      </c>
      <c r="BU13" s="46">
        <f t="shared" si="22"/>
        <v>0.47381379609169533</v>
      </c>
      <c r="BV13" s="26">
        <v>350853340.32999998</v>
      </c>
      <c r="BW13" s="26">
        <v>157672879.40000001</v>
      </c>
      <c r="BX13" s="46">
        <f t="shared" si="23"/>
        <v>0.44939825641020997</v>
      </c>
      <c r="BY13" s="26">
        <v>803432347.03999996</v>
      </c>
      <c r="BZ13" s="26">
        <v>319256349.23000002</v>
      </c>
      <c r="CA13" s="25">
        <f t="shared" si="24"/>
        <v>0.39736556588268085</v>
      </c>
      <c r="CB13" s="3">
        <f t="shared" ref="CB13:CC26" si="28">BY13+BV13+BS13+BP13+BM13+BJ13+BG13+BD13+BA13+AX13+AU13+AR13+AO13+AL13+AI13+AF13+AC13+Z13+W13+T13+Q13+N13+K13+H13+E13+B13</f>
        <v>3619893835.749999</v>
      </c>
      <c r="CC13" s="3">
        <f t="shared" si="28"/>
        <v>1521541408.4899998</v>
      </c>
      <c r="CD13" s="19">
        <f t="shared" si="25"/>
        <v>0.4203276332204241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>
        <v>1605398</v>
      </c>
      <c r="C14" s="26">
        <v>512320.1</v>
      </c>
      <c r="D14" s="25">
        <f t="shared" si="26"/>
        <v>0.31912341986223974</v>
      </c>
      <c r="E14" s="26">
        <v>603355</v>
      </c>
      <c r="F14" s="26">
        <v>219649.77</v>
      </c>
      <c r="G14" s="46">
        <f t="shared" si="0"/>
        <v>0.36404731874269708</v>
      </c>
      <c r="H14" s="26">
        <v>3453840</v>
      </c>
      <c r="I14" s="26">
        <v>1455866.82</v>
      </c>
      <c r="J14" s="46">
        <f t="shared" si="1"/>
        <v>0.42152121117365021</v>
      </c>
      <c r="K14" s="26">
        <v>2900075</v>
      </c>
      <c r="L14" s="26">
        <v>1048953.58</v>
      </c>
      <c r="M14" s="46">
        <f t="shared" si="2"/>
        <v>0.36169877675577361</v>
      </c>
      <c r="N14" s="26">
        <v>1030562</v>
      </c>
      <c r="O14" s="26">
        <v>287145.24</v>
      </c>
      <c r="P14" s="46">
        <f t="shared" si="3"/>
        <v>0.27862975735569523</v>
      </c>
      <c r="Q14" s="26">
        <v>802698</v>
      </c>
      <c r="R14" s="26">
        <v>249332.46</v>
      </c>
      <c r="S14" s="46">
        <f t="shared" si="4"/>
        <v>0.31061801574191039</v>
      </c>
      <c r="T14" s="26">
        <v>2747303</v>
      </c>
      <c r="U14" s="26">
        <v>857595.63</v>
      </c>
      <c r="V14" s="46">
        <f t="shared" si="5"/>
        <v>0.31215909930575553</v>
      </c>
      <c r="W14" s="26">
        <v>463494</v>
      </c>
      <c r="X14" s="26">
        <v>186744.84</v>
      </c>
      <c r="Y14" s="46">
        <f t="shared" si="6"/>
        <v>0.40290670429390674</v>
      </c>
      <c r="Z14" s="26">
        <v>906270</v>
      </c>
      <c r="AA14" s="26">
        <v>350903.02</v>
      </c>
      <c r="AB14" s="46">
        <f t="shared" si="7"/>
        <v>0.38719478742538099</v>
      </c>
      <c r="AC14" s="26">
        <v>1895405</v>
      </c>
      <c r="AD14" s="26">
        <v>423307.02</v>
      </c>
      <c r="AE14" s="46">
        <f t="shared" si="8"/>
        <v>0.22333328233279959</v>
      </c>
      <c r="AF14" s="26">
        <v>673232</v>
      </c>
      <c r="AG14" s="26">
        <v>170128.88</v>
      </c>
      <c r="AH14" s="46">
        <f t="shared" si="9"/>
        <v>0.2527046842693158</v>
      </c>
      <c r="AI14" s="26">
        <v>442779</v>
      </c>
      <c r="AJ14" s="26">
        <v>151716.97</v>
      </c>
      <c r="AK14" s="46">
        <f t="shared" si="10"/>
        <v>0.34264716709690385</v>
      </c>
      <c r="AL14" s="26">
        <v>2014515</v>
      </c>
      <c r="AM14" s="26">
        <v>503585.67</v>
      </c>
      <c r="AN14" s="46">
        <f t="shared" si="11"/>
        <v>0.24997861520018466</v>
      </c>
      <c r="AO14" s="26">
        <v>507513</v>
      </c>
      <c r="AP14" s="26">
        <v>43472.09</v>
      </c>
      <c r="AQ14" s="46">
        <f t="shared" si="12"/>
        <v>8.5657096468464838E-2</v>
      </c>
      <c r="AR14" s="26">
        <v>958060</v>
      </c>
      <c r="AS14" s="26">
        <v>318216.87</v>
      </c>
      <c r="AT14" s="46">
        <f t="shared" si="13"/>
        <v>0.33214712022211551</v>
      </c>
      <c r="AU14" s="26">
        <v>813057</v>
      </c>
      <c r="AV14" s="26">
        <v>220343.18</v>
      </c>
      <c r="AW14" s="46">
        <f t="shared" si="14"/>
        <v>0.27100582124008527</v>
      </c>
      <c r="AX14" s="26">
        <v>1250657</v>
      </c>
      <c r="AY14" s="26">
        <v>286007.76</v>
      </c>
      <c r="AZ14" s="46">
        <f t="shared" si="15"/>
        <v>0.22868601063281141</v>
      </c>
      <c r="BA14" s="26">
        <v>699119</v>
      </c>
      <c r="BB14" s="26">
        <v>247436</v>
      </c>
      <c r="BC14" s="46">
        <f t="shared" si="16"/>
        <v>0.35392544044719138</v>
      </c>
      <c r="BD14" s="26">
        <v>828589</v>
      </c>
      <c r="BE14" s="26">
        <v>397150</v>
      </c>
      <c r="BF14" s="46">
        <f t="shared" si="17"/>
        <v>0.47930880086508509</v>
      </c>
      <c r="BG14" s="26">
        <v>525638</v>
      </c>
      <c r="BH14" s="26">
        <v>215258.76</v>
      </c>
      <c r="BI14" s="46">
        <f t="shared" si="18"/>
        <v>0.40951902259730083</v>
      </c>
      <c r="BJ14" s="26">
        <v>675820</v>
      </c>
      <c r="BK14" s="26">
        <v>226817.8</v>
      </c>
      <c r="BL14" s="46">
        <f t="shared" si="19"/>
        <v>0.3356186558551093</v>
      </c>
      <c r="BM14" s="26">
        <v>1462984</v>
      </c>
      <c r="BN14" s="26">
        <v>543927.96</v>
      </c>
      <c r="BO14" s="46">
        <f t="shared" si="20"/>
        <v>0.37179351243759329</v>
      </c>
      <c r="BP14" s="26">
        <v>657691</v>
      </c>
      <c r="BQ14" s="26">
        <v>0</v>
      </c>
      <c r="BR14" s="46">
        <f t="shared" si="21"/>
        <v>0</v>
      </c>
      <c r="BS14" s="26">
        <v>546352</v>
      </c>
      <c r="BT14" s="26">
        <v>28080.23</v>
      </c>
      <c r="BU14" s="46">
        <f t="shared" si="22"/>
        <v>5.1395858347731867E-2</v>
      </c>
      <c r="BV14" s="26">
        <v>0</v>
      </c>
      <c r="BW14" s="26">
        <v>0</v>
      </c>
      <c r="BX14" s="46">
        <f t="shared" si="23"/>
        <v>0</v>
      </c>
      <c r="BY14" s="26">
        <v>0</v>
      </c>
      <c r="BZ14" s="26">
        <v>0</v>
      </c>
      <c r="CA14" s="25">
        <f t="shared" si="24"/>
        <v>0</v>
      </c>
      <c r="CB14" s="3">
        <f t="shared" si="28"/>
        <v>28464406</v>
      </c>
      <c r="CC14" s="3">
        <f t="shared" si="28"/>
        <v>8943960.6500000004</v>
      </c>
      <c r="CD14" s="19">
        <f t="shared" si="25"/>
        <v>0.31421560843391572</v>
      </c>
      <c r="CF14" s="27"/>
      <c r="CG14" s="27"/>
      <c r="CH14" s="23"/>
      <c r="CI14" s="23"/>
    </row>
    <row r="15" spans="1:87" ht="31.5" x14ac:dyDescent="0.2">
      <c r="A15" s="5" t="s">
        <v>36</v>
      </c>
      <c r="B15" s="26">
        <v>5427763</v>
      </c>
      <c r="C15" s="26">
        <v>2758536.46</v>
      </c>
      <c r="D15" s="25">
        <f t="shared" si="26"/>
        <v>0.50822713887839244</v>
      </c>
      <c r="E15" s="26">
        <v>3062063</v>
      </c>
      <c r="F15" s="26">
        <v>1253524</v>
      </c>
      <c r="G15" s="46">
        <f t="shared" si="0"/>
        <v>0.40937237411509819</v>
      </c>
      <c r="H15" s="26">
        <v>23547751.949999999</v>
      </c>
      <c r="I15" s="26">
        <v>10236455.189999999</v>
      </c>
      <c r="J15" s="46">
        <f t="shared" si="1"/>
        <v>0.43471050704693703</v>
      </c>
      <c r="K15" s="26">
        <v>11257462</v>
      </c>
      <c r="L15" s="26">
        <v>4506970</v>
      </c>
      <c r="M15" s="46">
        <f t="shared" si="2"/>
        <v>0.40035400519228936</v>
      </c>
      <c r="N15" s="26">
        <v>4169839.17</v>
      </c>
      <c r="O15" s="26">
        <v>1979403.14</v>
      </c>
      <c r="P15" s="46">
        <f t="shared" si="3"/>
        <v>0.47469532020344085</v>
      </c>
      <c r="Q15" s="26">
        <v>5893279</v>
      </c>
      <c r="R15" s="26">
        <v>2517537.9</v>
      </c>
      <c r="S15" s="46">
        <f t="shared" si="4"/>
        <v>0.42718797124656749</v>
      </c>
      <c r="T15" s="26">
        <v>15170471.1</v>
      </c>
      <c r="U15" s="26">
        <v>5928539.2699999996</v>
      </c>
      <c r="V15" s="46">
        <f t="shared" si="5"/>
        <v>0.39079467149836894</v>
      </c>
      <c r="W15" s="26">
        <v>3760227</v>
      </c>
      <c r="X15" s="26">
        <v>1546272.06</v>
      </c>
      <c r="Y15" s="46">
        <f t="shared" si="6"/>
        <v>0.41121774297136848</v>
      </c>
      <c r="Z15" s="26">
        <v>9705616</v>
      </c>
      <c r="AA15" s="26">
        <v>4366675.6900000004</v>
      </c>
      <c r="AB15" s="46">
        <f t="shared" si="7"/>
        <v>0.44991226625904018</v>
      </c>
      <c r="AC15" s="26">
        <v>8185079.7800000003</v>
      </c>
      <c r="AD15" s="26">
        <v>3722504.23</v>
      </c>
      <c r="AE15" s="46">
        <f t="shared" si="8"/>
        <v>0.4547914412631418</v>
      </c>
      <c r="AF15" s="26">
        <v>5893928.3200000003</v>
      </c>
      <c r="AG15" s="26">
        <v>2788941.85</v>
      </c>
      <c r="AH15" s="46">
        <f t="shared" si="9"/>
        <v>0.47318896643792235</v>
      </c>
      <c r="AI15" s="26">
        <v>9762652</v>
      </c>
      <c r="AJ15" s="26">
        <v>3422698.1</v>
      </c>
      <c r="AK15" s="46">
        <f t="shared" si="10"/>
        <v>0.35059101768658762</v>
      </c>
      <c r="AL15" s="26">
        <v>9088881.8000000007</v>
      </c>
      <c r="AM15" s="26">
        <v>3687945.56</v>
      </c>
      <c r="AN15" s="46">
        <f t="shared" si="11"/>
        <v>0.40576449789455943</v>
      </c>
      <c r="AO15" s="26">
        <v>5367394</v>
      </c>
      <c r="AP15" s="26">
        <v>1637148.21</v>
      </c>
      <c r="AQ15" s="46">
        <f t="shared" si="12"/>
        <v>0.30501733429668104</v>
      </c>
      <c r="AR15" s="26">
        <v>4821218.72</v>
      </c>
      <c r="AS15" s="26">
        <v>2163381.75</v>
      </c>
      <c r="AT15" s="46">
        <f t="shared" si="13"/>
        <v>0.44872093046216333</v>
      </c>
      <c r="AU15" s="26">
        <v>3869219</v>
      </c>
      <c r="AV15" s="26">
        <v>1449211.77</v>
      </c>
      <c r="AW15" s="46">
        <f t="shared" si="14"/>
        <v>0.3745489128426176</v>
      </c>
      <c r="AX15" s="26">
        <v>6889931.6699999999</v>
      </c>
      <c r="AY15" s="26">
        <v>2333074.7200000002</v>
      </c>
      <c r="AZ15" s="46">
        <f t="shared" si="15"/>
        <v>0.33862087924015655</v>
      </c>
      <c r="BA15" s="26">
        <v>2994515</v>
      </c>
      <c r="BB15" s="26">
        <v>1481793.97</v>
      </c>
      <c r="BC15" s="46">
        <f t="shared" si="16"/>
        <v>0.4948360485754788</v>
      </c>
      <c r="BD15" s="26">
        <v>6289680.9699999997</v>
      </c>
      <c r="BE15" s="26">
        <v>3182011.08</v>
      </c>
      <c r="BF15" s="46">
        <f t="shared" si="17"/>
        <v>0.50590977430767847</v>
      </c>
      <c r="BG15" s="26">
        <v>6678960</v>
      </c>
      <c r="BH15" s="26">
        <v>2462565.12</v>
      </c>
      <c r="BI15" s="46">
        <f t="shared" si="18"/>
        <v>0.36870487620827197</v>
      </c>
      <c r="BJ15" s="26">
        <v>4715337</v>
      </c>
      <c r="BK15" s="26">
        <v>2092597.72</v>
      </c>
      <c r="BL15" s="46">
        <f t="shared" si="19"/>
        <v>0.44378540070412781</v>
      </c>
      <c r="BM15" s="26">
        <v>6521499</v>
      </c>
      <c r="BN15" s="26">
        <v>2702268.89</v>
      </c>
      <c r="BO15" s="46">
        <f t="shared" si="20"/>
        <v>0.41436315331797186</v>
      </c>
      <c r="BP15" s="26">
        <v>4596782</v>
      </c>
      <c r="BQ15" s="26">
        <v>1425691.16</v>
      </c>
      <c r="BR15" s="46">
        <f t="shared" si="21"/>
        <v>0.31014983090344506</v>
      </c>
      <c r="BS15" s="26">
        <v>5124445.1900000004</v>
      </c>
      <c r="BT15" s="26">
        <v>2292997.9</v>
      </c>
      <c r="BU15" s="46">
        <f t="shared" si="22"/>
        <v>0.44746266473385771</v>
      </c>
      <c r="BV15" s="26">
        <v>33190879</v>
      </c>
      <c r="BW15" s="26">
        <v>15237641.74</v>
      </c>
      <c r="BX15" s="46">
        <f t="shared" si="23"/>
        <v>0.4590912382886877</v>
      </c>
      <c r="BY15" s="26">
        <v>57878048</v>
      </c>
      <c r="BZ15" s="26">
        <v>29078781.699999999</v>
      </c>
      <c r="CA15" s="25">
        <f t="shared" si="24"/>
        <v>0.50241469270007166</v>
      </c>
      <c r="CB15" s="3">
        <f t="shared" si="28"/>
        <v>263862923.66999996</v>
      </c>
      <c r="CC15" s="3">
        <f t="shared" si="28"/>
        <v>116255169.17999998</v>
      </c>
      <c r="CD15" s="19">
        <f t="shared" si="25"/>
        <v>0.44058925582661418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>
        <v>19863536.690000001</v>
      </c>
      <c r="C16" s="26">
        <v>5630172.6200000001</v>
      </c>
      <c r="D16" s="25">
        <f t="shared" si="26"/>
        <v>0.28344260681605737</v>
      </c>
      <c r="E16" s="26">
        <v>11373030</v>
      </c>
      <c r="F16" s="26">
        <v>3428092.91</v>
      </c>
      <c r="G16" s="46">
        <f t="shared" si="0"/>
        <v>0.30142300776486125</v>
      </c>
      <c r="H16" s="26">
        <v>126327241.14</v>
      </c>
      <c r="I16" s="26">
        <v>36595698.979999997</v>
      </c>
      <c r="J16" s="46">
        <f t="shared" si="1"/>
        <v>0.28968968727373251</v>
      </c>
      <c r="K16" s="26">
        <v>63318514.700000003</v>
      </c>
      <c r="L16" s="26">
        <v>14590039.26</v>
      </c>
      <c r="M16" s="46">
        <f t="shared" si="2"/>
        <v>0.23042295494654108</v>
      </c>
      <c r="N16" s="26">
        <v>29445046.43</v>
      </c>
      <c r="O16" s="26">
        <v>5833526.5</v>
      </c>
      <c r="P16" s="46">
        <f t="shared" si="3"/>
        <v>0.19811571748980258</v>
      </c>
      <c r="Q16" s="26">
        <v>31206390.870000001</v>
      </c>
      <c r="R16" s="26">
        <v>7004473.2999999998</v>
      </c>
      <c r="S16" s="46">
        <f t="shared" si="4"/>
        <v>0.22445637270837657</v>
      </c>
      <c r="T16" s="26">
        <v>93207902.739999995</v>
      </c>
      <c r="U16" s="26">
        <v>15543436.789999999</v>
      </c>
      <c r="V16" s="46">
        <f t="shared" si="5"/>
        <v>0.16676093263634353</v>
      </c>
      <c r="W16" s="26">
        <v>26757744.34</v>
      </c>
      <c r="X16" s="26">
        <v>6152195.1399999997</v>
      </c>
      <c r="Y16" s="46">
        <f t="shared" si="6"/>
        <v>0.22992203908619899</v>
      </c>
      <c r="Z16" s="26">
        <v>69548707.560000002</v>
      </c>
      <c r="AA16" s="26">
        <v>19179166.789999999</v>
      </c>
      <c r="AB16" s="46">
        <f t="shared" si="7"/>
        <v>0.2757659698198423</v>
      </c>
      <c r="AC16" s="26">
        <v>48112294.140000001</v>
      </c>
      <c r="AD16" s="26">
        <v>18445668.5</v>
      </c>
      <c r="AE16" s="46">
        <f t="shared" si="8"/>
        <v>0.38338783942261623</v>
      </c>
      <c r="AF16" s="26">
        <v>15060692</v>
      </c>
      <c r="AG16" s="26">
        <v>5510268.75</v>
      </c>
      <c r="AH16" s="46">
        <f t="shared" si="9"/>
        <v>0.36587088760596126</v>
      </c>
      <c r="AI16" s="26">
        <v>64642646.969999999</v>
      </c>
      <c r="AJ16" s="26">
        <v>14145273.439999999</v>
      </c>
      <c r="AK16" s="46">
        <f t="shared" si="10"/>
        <v>0.21882262102547687</v>
      </c>
      <c r="AL16" s="26">
        <v>66374558</v>
      </c>
      <c r="AM16" s="26">
        <v>16178002.550000001</v>
      </c>
      <c r="AN16" s="46">
        <f t="shared" si="11"/>
        <v>0.24373800801807224</v>
      </c>
      <c r="AO16" s="26">
        <v>46344528.539999999</v>
      </c>
      <c r="AP16" s="26">
        <v>10679368.380000001</v>
      </c>
      <c r="AQ16" s="46">
        <f t="shared" si="12"/>
        <v>0.23043428677416861</v>
      </c>
      <c r="AR16" s="26">
        <v>50217780.039999999</v>
      </c>
      <c r="AS16" s="26">
        <v>6564494.8700000001</v>
      </c>
      <c r="AT16" s="46">
        <f t="shared" si="13"/>
        <v>0.13072053095081421</v>
      </c>
      <c r="AU16" s="26">
        <v>26936381.260000002</v>
      </c>
      <c r="AV16" s="26">
        <v>7973932.7000000002</v>
      </c>
      <c r="AW16" s="46">
        <f t="shared" si="14"/>
        <v>0.29602835744833822</v>
      </c>
      <c r="AX16" s="26">
        <v>176263246.59</v>
      </c>
      <c r="AY16" s="26">
        <v>8280727.4299999997</v>
      </c>
      <c r="AZ16" s="46">
        <f t="shared" si="15"/>
        <v>4.6979319796948485E-2</v>
      </c>
      <c r="BA16" s="26">
        <v>13809334.810000001</v>
      </c>
      <c r="BB16" s="26">
        <v>5093613.5599999996</v>
      </c>
      <c r="BC16" s="46">
        <f t="shared" si="16"/>
        <v>0.3688529266675083</v>
      </c>
      <c r="BD16" s="26">
        <v>51266181.450000003</v>
      </c>
      <c r="BE16" s="26">
        <v>19302187.539999999</v>
      </c>
      <c r="BF16" s="46">
        <f t="shared" si="17"/>
        <v>0.37650917220790975</v>
      </c>
      <c r="BG16" s="26">
        <v>60048136.560000002</v>
      </c>
      <c r="BH16" s="26">
        <v>5799206.2599999998</v>
      </c>
      <c r="BI16" s="46">
        <f t="shared" si="18"/>
        <v>9.6575957094113027E-2</v>
      </c>
      <c r="BJ16" s="26">
        <v>66619713</v>
      </c>
      <c r="BK16" s="26">
        <v>7558296.4000000004</v>
      </c>
      <c r="BL16" s="46">
        <f t="shared" si="19"/>
        <v>0.11345435246771478</v>
      </c>
      <c r="BM16" s="26">
        <v>60810659.030000001</v>
      </c>
      <c r="BN16" s="26">
        <v>8621256.6799999997</v>
      </c>
      <c r="BO16" s="46">
        <f t="shared" si="20"/>
        <v>0.14177213037186187</v>
      </c>
      <c r="BP16" s="26">
        <v>33729083.020000003</v>
      </c>
      <c r="BQ16" s="26">
        <v>8622086.5500000007</v>
      </c>
      <c r="BR16" s="46">
        <f t="shared" si="21"/>
        <v>0.25562765951530453</v>
      </c>
      <c r="BS16" s="26">
        <v>36777952.310000002</v>
      </c>
      <c r="BT16" s="26">
        <v>12592093.689999999</v>
      </c>
      <c r="BU16" s="46">
        <f t="shared" si="22"/>
        <v>0.34238158731246665</v>
      </c>
      <c r="BV16" s="26">
        <v>422786638.44</v>
      </c>
      <c r="BW16" s="26">
        <v>132199382.81999999</v>
      </c>
      <c r="BX16" s="46">
        <f t="shared" si="23"/>
        <v>0.3126858107621136</v>
      </c>
      <c r="BY16" s="26">
        <v>887593307.15999997</v>
      </c>
      <c r="BZ16" s="26">
        <v>407049514.23000002</v>
      </c>
      <c r="CA16" s="25">
        <f t="shared" si="24"/>
        <v>0.45859912523723456</v>
      </c>
      <c r="CB16" s="3">
        <f t="shared" si="28"/>
        <v>2598441247.789999</v>
      </c>
      <c r="CC16" s="3">
        <f t="shared" si="28"/>
        <v>808572176.63999963</v>
      </c>
      <c r="CD16" s="19">
        <f t="shared" si="25"/>
        <v>0.31117585488134419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>
        <v>82152200.090000004</v>
      </c>
      <c r="C17" s="26">
        <v>41102337.710000001</v>
      </c>
      <c r="D17" s="25">
        <f t="shared" si="26"/>
        <v>0.50031937872596544</v>
      </c>
      <c r="E17" s="26">
        <v>13509415.199999999</v>
      </c>
      <c r="F17" s="26">
        <v>2706206.48</v>
      </c>
      <c r="G17" s="46">
        <f t="shared" si="0"/>
        <v>0.20032003161765286</v>
      </c>
      <c r="H17" s="26">
        <v>425270831.25999999</v>
      </c>
      <c r="I17" s="26">
        <v>73446468.170000002</v>
      </c>
      <c r="J17" s="46">
        <f t="shared" si="1"/>
        <v>0.17270516285443677</v>
      </c>
      <c r="K17" s="26">
        <v>311272178.62</v>
      </c>
      <c r="L17" s="26">
        <v>80657285.189999998</v>
      </c>
      <c r="M17" s="46">
        <f t="shared" si="2"/>
        <v>0.25912140798315975</v>
      </c>
      <c r="N17" s="26">
        <v>36985548.219999999</v>
      </c>
      <c r="O17" s="26">
        <v>10495415.310000001</v>
      </c>
      <c r="P17" s="46">
        <f t="shared" si="3"/>
        <v>0.28377071086172484</v>
      </c>
      <c r="Q17" s="26">
        <v>23466006.940000001</v>
      </c>
      <c r="R17" s="26">
        <v>9069529.0399999991</v>
      </c>
      <c r="S17" s="46">
        <f t="shared" si="4"/>
        <v>0.38649647821164407</v>
      </c>
      <c r="T17" s="26">
        <v>187461914.77000001</v>
      </c>
      <c r="U17" s="26">
        <v>54428391.939999998</v>
      </c>
      <c r="V17" s="46">
        <f t="shared" si="5"/>
        <v>0.29034373198832975</v>
      </c>
      <c r="W17" s="26">
        <v>22295763.149999999</v>
      </c>
      <c r="X17" s="26">
        <v>5926198.0999999996</v>
      </c>
      <c r="Y17" s="46">
        <f t="shared" si="6"/>
        <v>0.26579929379990747</v>
      </c>
      <c r="Z17" s="26">
        <v>151750260.13</v>
      </c>
      <c r="AA17" s="26">
        <v>30336655.170000002</v>
      </c>
      <c r="AB17" s="46">
        <f t="shared" si="7"/>
        <v>0.19991171773947194</v>
      </c>
      <c r="AC17" s="26">
        <v>146417372.38</v>
      </c>
      <c r="AD17" s="26">
        <v>56644216.450000003</v>
      </c>
      <c r="AE17" s="46">
        <f t="shared" si="8"/>
        <v>0.38686813954692556</v>
      </c>
      <c r="AF17" s="26">
        <v>37164863.969999999</v>
      </c>
      <c r="AG17" s="26">
        <v>15264562.26</v>
      </c>
      <c r="AH17" s="46">
        <f t="shared" si="9"/>
        <v>0.41072563247700217</v>
      </c>
      <c r="AI17" s="26">
        <v>193096079.65000001</v>
      </c>
      <c r="AJ17" s="26">
        <v>65395493.420000002</v>
      </c>
      <c r="AK17" s="46">
        <f t="shared" si="10"/>
        <v>0.3386681570052269</v>
      </c>
      <c r="AL17" s="26">
        <v>211327205.06999999</v>
      </c>
      <c r="AM17" s="26">
        <v>62566341.409999996</v>
      </c>
      <c r="AN17" s="46">
        <f t="shared" si="11"/>
        <v>0.29606382855096924</v>
      </c>
      <c r="AO17" s="26">
        <v>49465485.560000002</v>
      </c>
      <c r="AP17" s="26">
        <v>14141997.720000001</v>
      </c>
      <c r="AQ17" s="46">
        <f t="shared" si="12"/>
        <v>0.28589626807253765</v>
      </c>
      <c r="AR17" s="26">
        <v>30049739.350000001</v>
      </c>
      <c r="AS17" s="26">
        <v>8782449.5899999999</v>
      </c>
      <c r="AT17" s="46">
        <f t="shared" si="13"/>
        <v>0.29226375269707622</v>
      </c>
      <c r="AU17" s="26">
        <v>45807288.990000002</v>
      </c>
      <c r="AV17" s="26">
        <v>7043863.5899999999</v>
      </c>
      <c r="AW17" s="46">
        <f t="shared" si="14"/>
        <v>0.15377167575967476</v>
      </c>
      <c r="AX17" s="26">
        <v>63583073.060000002</v>
      </c>
      <c r="AY17" s="26">
        <v>9741339.6600000001</v>
      </c>
      <c r="AZ17" s="46">
        <f t="shared" si="15"/>
        <v>0.15320649335095224</v>
      </c>
      <c r="BA17" s="26">
        <v>32967444.219999999</v>
      </c>
      <c r="BB17" s="26">
        <v>20232037.09</v>
      </c>
      <c r="BC17" s="46">
        <f t="shared" si="16"/>
        <v>0.61369746938787728</v>
      </c>
      <c r="BD17" s="26">
        <v>90344446.590000004</v>
      </c>
      <c r="BE17" s="26">
        <v>30088611.59</v>
      </c>
      <c r="BF17" s="46">
        <f t="shared" si="17"/>
        <v>0.3330432884994885</v>
      </c>
      <c r="BG17" s="26">
        <v>106972139.08</v>
      </c>
      <c r="BH17" s="26">
        <v>24893907.850000001</v>
      </c>
      <c r="BI17" s="46">
        <f t="shared" si="18"/>
        <v>0.23271393901343682</v>
      </c>
      <c r="BJ17" s="26">
        <v>18408653.309999999</v>
      </c>
      <c r="BK17" s="26">
        <v>6894932.04</v>
      </c>
      <c r="BL17" s="46">
        <f t="shared" si="19"/>
        <v>0.37454842154338996</v>
      </c>
      <c r="BM17" s="26">
        <v>87525100.659999996</v>
      </c>
      <c r="BN17" s="26">
        <v>18414520.57</v>
      </c>
      <c r="BO17" s="46">
        <f t="shared" si="20"/>
        <v>0.21039130982017429</v>
      </c>
      <c r="BP17" s="26">
        <v>41662090.350000001</v>
      </c>
      <c r="BQ17" s="26">
        <v>10035824.09</v>
      </c>
      <c r="BR17" s="46">
        <f t="shared" si="21"/>
        <v>0.24088623508061688</v>
      </c>
      <c r="BS17" s="26">
        <v>32118728.379999999</v>
      </c>
      <c r="BT17" s="26">
        <v>5773555.6100000003</v>
      </c>
      <c r="BU17" s="46">
        <f t="shared" si="22"/>
        <v>0.17975666849859268</v>
      </c>
      <c r="BV17" s="26">
        <v>453444497.55000001</v>
      </c>
      <c r="BW17" s="26">
        <v>139345327.72999999</v>
      </c>
      <c r="BX17" s="46">
        <f t="shared" si="23"/>
        <v>0.30730404378682485</v>
      </c>
      <c r="BY17" s="26">
        <v>1356252878.8</v>
      </c>
      <c r="BZ17" s="26">
        <v>687295506.75</v>
      </c>
      <c r="CA17" s="25">
        <f t="shared" si="24"/>
        <v>0.50676058830423476</v>
      </c>
      <c r="CB17" s="3">
        <f t="shared" si="28"/>
        <v>4250771205.3499994</v>
      </c>
      <c r="CC17" s="3">
        <f t="shared" si="28"/>
        <v>1490722974.5300004</v>
      </c>
      <c r="CD17" s="19">
        <f t="shared" si="25"/>
        <v>0.350694709857304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>
        <v>0</v>
      </c>
      <c r="C18" s="26">
        <v>0</v>
      </c>
      <c r="D18" s="25">
        <f t="shared" si="26"/>
        <v>0</v>
      </c>
      <c r="E18" s="26">
        <v>0</v>
      </c>
      <c r="F18" s="26">
        <v>0</v>
      </c>
      <c r="G18" s="46">
        <f t="shared" si="0"/>
        <v>0</v>
      </c>
      <c r="H18" s="26">
        <v>2338221</v>
      </c>
      <c r="I18" s="26">
        <v>1285124.6399999999</v>
      </c>
      <c r="J18" s="46">
        <f t="shared" si="1"/>
        <v>0.54961641350411272</v>
      </c>
      <c r="K18" s="26">
        <v>2466000</v>
      </c>
      <c r="L18" s="26">
        <v>42500</v>
      </c>
      <c r="M18" s="46">
        <f t="shared" si="2"/>
        <v>1.7234387672343875E-2</v>
      </c>
      <c r="N18" s="26">
        <v>0</v>
      </c>
      <c r="O18" s="26">
        <v>0</v>
      </c>
      <c r="P18" s="46">
        <f t="shared" si="3"/>
        <v>0</v>
      </c>
      <c r="Q18" s="26">
        <v>0</v>
      </c>
      <c r="R18" s="26">
        <v>0</v>
      </c>
      <c r="S18" s="46">
        <f t="shared" si="4"/>
        <v>0</v>
      </c>
      <c r="T18" s="26">
        <v>480000</v>
      </c>
      <c r="U18" s="26">
        <v>0</v>
      </c>
      <c r="V18" s="46">
        <f t="shared" si="5"/>
        <v>0</v>
      </c>
      <c r="W18" s="26">
        <v>0</v>
      </c>
      <c r="X18" s="26">
        <v>0</v>
      </c>
      <c r="Y18" s="46">
        <f t="shared" si="6"/>
        <v>0</v>
      </c>
      <c r="Z18" s="26">
        <v>120000</v>
      </c>
      <c r="AA18" s="26">
        <v>49278.09</v>
      </c>
      <c r="AB18" s="46">
        <f t="shared" si="7"/>
        <v>0.41065074999999995</v>
      </c>
      <c r="AC18" s="26">
        <v>738055</v>
      </c>
      <c r="AD18" s="26">
        <v>0</v>
      </c>
      <c r="AE18" s="46">
        <f t="shared" si="8"/>
        <v>0</v>
      </c>
      <c r="AF18" s="26">
        <v>50000</v>
      </c>
      <c r="AG18" s="26">
        <v>0</v>
      </c>
      <c r="AH18" s="46">
        <f t="shared" si="9"/>
        <v>0</v>
      </c>
      <c r="AI18" s="26">
        <v>1850000</v>
      </c>
      <c r="AJ18" s="26">
        <v>376478.61</v>
      </c>
      <c r="AK18" s="46">
        <f t="shared" si="10"/>
        <v>0.20350195135135135</v>
      </c>
      <c r="AL18" s="26">
        <v>0</v>
      </c>
      <c r="AM18" s="26">
        <v>0</v>
      </c>
      <c r="AN18" s="46">
        <f t="shared" si="11"/>
        <v>0</v>
      </c>
      <c r="AO18" s="26">
        <v>80000</v>
      </c>
      <c r="AP18" s="26">
        <v>0</v>
      </c>
      <c r="AQ18" s="46">
        <f t="shared" si="12"/>
        <v>0</v>
      </c>
      <c r="AR18" s="26">
        <v>0</v>
      </c>
      <c r="AS18" s="26">
        <v>0</v>
      </c>
      <c r="AT18" s="46">
        <f t="shared" si="13"/>
        <v>0</v>
      </c>
      <c r="AU18" s="26">
        <v>300000</v>
      </c>
      <c r="AV18" s="26">
        <v>0</v>
      </c>
      <c r="AW18" s="46">
        <f t="shared" si="14"/>
        <v>0</v>
      </c>
      <c r="AX18" s="26">
        <v>1497250.82</v>
      </c>
      <c r="AY18" s="26">
        <v>0</v>
      </c>
      <c r="AZ18" s="46">
        <f t="shared" si="15"/>
        <v>0</v>
      </c>
      <c r="BA18" s="26">
        <v>0</v>
      </c>
      <c r="BB18" s="26">
        <v>0</v>
      </c>
      <c r="BC18" s="46">
        <f t="shared" si="16"/>
        <v>0</v>
      </c>
      <c r="BD18" s="26">
        <v>120000</v>
      </c>
      <c r="BE18" s="26">
        <v>24000</v>
      </c>
      <c r="BF18" s="46">
        <f t="shared" si="17"/>
        <v>0.2</v>
      </c>
      <c r="BG18" s="26">
        <v>0</v>
      </c>
      <c r="BH18" s="26">
        <v>0</v>
      </c>
      <c r="BI18" s="46">
        <f t="shared" si="18"/>
        <v>0</v>
      </c>
      <c r="BJ18" s="26">
        <v>0</v>
      </c>
      <c r="BK18" s="26">
        <v>0</v>
      </c>
      <c r="BL18" s="46">
        <f t="shared" si="19"/>
        <v>0</v>
      </c>
      <c r="BM18" s="26">
        <v>0</v>
      </c>
      <c r="BN18" s="26">
        <v>0</v>
      </c>
      <c r="BO18" s="46">
        <f t="shared" si="20"/>
        <v>0</v>
      </c>
      <c r="BP18" s="26">
        <v>2266800</v>
      </c>
      <c r="BQ18" s="26">
        <v>395799</v>
      </c>
      <c r="BR18" s="46">
        <f t="shared" si="21"/>
        <v>0.17460693488618317</v>
      </c>
      <c r="BS18" s="26">
        <v>2540100</v>
      </c>
      <c r="BT18" s="26">
        <v>0</v>
      </c>
      <c r="BU18" s="46">
        <f t="shared" si="22"/>
        <v>0</v>
      </c>
      <c r="BV18" s="26">
        <v>0</v>
      </c>
      <c r="BW18" s="26">
        <v>0</v>
      </c>
      <c r="BX18" s="46">
        <f t="shared" si="23"/>
        <v>0</v>
      </c>
      <c r="BY18" s="26">
        <v>275866</v>
      </c>
      <c r="BZ18" s="26">
        <v>35649.08</v>
      </c>
      <c r="CA18" s="25">
        <f t="shared" si="24"/>
        <v>0.12922607352845222</v>
      </c>
      <c r="CB18" s="3">
        <f t="shared" si="28"/>
        <v>15122292.82</v>
      </c>
      <c r="CC18" s="3">
        <f t="shared" si="28"/>
        <v>2208829.42</v>
      </c>
      <c r="CD18" s="19">
        <f t="shared" si="25"/>
        <v>0.14606445241416771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>
        <v>501556955.42000002</v>
      </c>
      <c r="C19" s="26">
        <v>176761315.56</v>
      </c>
      <c r="D19" s="25">
        <f t="shared" si="26"/>
        <v>0.35242521043693115</v>
      </c>
      <c r="E19" s="26">
        <v>92481042</v>
      </c>
      <c r="F19" s="26">
        <v>44010866.719999999</v>
      </c>
      <c r="G19" s="46">
        <f t="shared" si="0"/>
        <v>0.47589068816936553</v>
      </c>
      <c r="H19" s="26">
        <v>829385644.12</v>
      </c>
      <c r="I19" s="26">
        <v>394241763.44</v>
      </c>
      <c r="J19" s="46">
        <f t="shared" si="1"/>
        <v>0.47534191872624088</v>
      </c>
      <c r="K19" s="26">
        <v>756646909</v>
      </c>
      <c r="L19" s="26">
        <v>329021282.44999999</v>
      </c>
      <c r="M19" s="46">
        <f t="shared" si="2"/>
        <v>0.43484124303744426</v>
      </c>
      <c r="N19" s="26">
        <v>187029740.56</v>
      </c>
      <c r="O19" s="26">
        <v>97978335.200000003</v>
      </c>
      <c r="P19" s="46">
        <f t="shared" si="3"/>
        <v>0.52386500086368937</v>
      </c>
      <c r="Q19" s="26">
        <v>153572755</v>
      </c>
      <c r="R19" s="26">
        <v>76023699.359999999</v>
      </c>
      <c r="S19" s="46">
        <f t="shared" si="4"/>
        <v>0.49503376663393189</v>
      </c>
      <c r="T19" s="26">
        <v>593793929.74000001</v>
      </c>
      <c r="U19" s="26">
        <v>298693096.06999999</v>
      </c>
      <c r="V19" s="46">
        <f t="shared" si="5"/>
        <v>0.50302483927511088</v>
      </c>
      <c r="W19" s="26">
        <v>120815873.31</v>
      </c>
      <c r="X19" s="26">
        <v>49082370.32</v>
      </c>
      <c r="Y19" s="46">
        <f t="shared" si="6"/>
        <v>0.40625762969125867</v>
      </c>
      <c r="Z19" s="26">
        <v>512396835.26999998</v>
      </c>
      <c r="AA19" s="26">
        <v>256397718.34999999</v>
      </c>
      <c r="AB19" s="46">
        <f t="shared" si="7"/>
        <v>0.50038895773994185</v>
      </c>
      <c r="AC19" s="26">
        <v>450204295.94</v>
      </c>
      <c r="AD19" s="26">
        <v>241771940.78</v>
      </c>
      <c r="AE19" s="46">
        <f t="shared" si="8"/>
        <v>0.5370271740192849</v>
      </c>
      <c r="AF19" s="26">
        <v>133972660.28</v>
      </c>
      <c r="AG19" s="26">
        <v>70713068.540000007</v>
      </c>
      <c r="AH19" s="46">
        <f t="shared" si="9"/>
        <v>0.52781715606909052</v>
      </c>
      <c r="AI19" s="26">
        <v>539192637.82000005</v>
      </c>
      <c r="AJ19" s="26">
        <v>270841520.54000002</v>
      </c>
      <c r="AK19" s="46">
        <f t="shared" si="10"/>
        <v>0.50230938173606088</v>
      </c>
      <c r="AL19" s="26">
        <v>760940819.28999996</v>
      </c>
      <c r="AM19" s="26">
        <v>404309081.12</v>
      </c>
      <c r="AN19" s="46">
        <f t="shared" si="11"/>
        <v>0.53132789156618354</v>
      </c>
      <c r="AO19" s="26">
        <v>198008464.49000001</v>
      </c>
      <c r="AP19" s="26">
        <v>88579074.780000001</v>
      </c>
      <c r="AQ19" s="46">
        <f t="shared" si="12"/>
        <v>0.44734994035809766</v>
      </c>
      <c r="AR19" s="26">
        <v>187038897.12</v>
      </c>
      <c r="AS19" s="26">
        <v>88589039.590000004</v>
      </c>
      <c r="AT19" s="46">
        <f t="shared" si="13"/>
        <v>0.47363965973967032</v>
      </c>
      <c r="AU19" s="26">
        <v>154335738.97</v>
      </c>
      <c r="AV19" s="26">
        <v>75516330.670000002</v>
      </c>
      <c r="AW19" s="46">
        <f t="shared" si="14"/>
        <v>0.48929905136670238</v>
      </c>
      <c r="AX19" s="26">
        <v>210611719</v>
      </c>
      <c r="AY19" s="26">
        <v>95874361.689999998</v>
      </c>
      <c r="AZ19" s="46">
        <f t="shared" si="15"/>
        <v>0.45521855167992809</v>
      </c>
      <c r="BA19" s="26">
        <v>124899377</v>
      </c>
      <c r="BB19" s="26">
        <v>61409135.810000002</v>
      </c>
      <c r="BC19" s="46">
        <f t="shared" si="16"/>
        <v>0.49166887205530257</v>
      </c>
      <c r="BD19" s="26">
        <v>331609413.91000003</v>
      </c>
      <c r="BE19" s="26">
        <v>160762993.90000001</v>
      </c>
      <c r="BF19" s="46">
        <f t="shared" si="17"/>
        <v>0.48479623061494764</v>
      </c>
      <c r="BG19" s="26">
        <v>199232463</v>
      </c>
      <c r="BH19" s="26">
        <v>109156271.38</v>
      </c>
      <c r="BI19" s="46">
        <f t="shared" si="18"/>
        <v>0.54788396296641673</v>
      </c>
      <c r="BJ19" s="26">
        <v>83601250</v>
      </c>
      <c r="BK19" s="26">
        <v>41659602.479999997</v>
      </c>
      <c r="BL19" s="46">
        <f t="shared" si="19"/>
        <v>0.49831315297319118</v>
      </c>
      <c r="BM19" s="26">
        <v>308787050.82999998</v>
      </c>
      <c r="BN19" s="26">
        <v>139345396.81</v>
      </c>
      <c r="BO19" s="46">
        <f t="shared" si="20"/>
        <v>0.45126697002172994</v>
      </c>
      <c r="BP19" s="26">
        <v>168225154.08000001</v>
      </c>
      <c r="BQ19" s="26">
        <v>83364429.530000001</v>
      </c>
      <c r="BR19" s="46">
        <f t="shared" si="21"/>
        <v>0.49555270129433665</v>
      </c>
      <c r="BS19" s="26">
        <v>207941921.71000001</v>
      </c>
      <c r="BT19" s="26">
        <v>99244537.219999999</v>
      </c>
      <c r="BU19" s="46">
        <f t="shared" si="22"/>
        <v>0.47727046284783514</v>
      </c>
      <c r="BV19" s="26">
        <v>1558802361.45</v>
      </c>
      <c r="BW19" s="26">
        <v>861137624.63999999</v>
      </c>
      <c r="BX19" s="46">
        <f t="shared" si="23"/>
        <v>0.55243541191390588</v>
      </c>
      <c r="BY19" s="26">
        <v>4686924123.0100002</v>
      </c>
      <c r="BZ19" s="26">
        <v>2558440396.7600002</v>
      </c>
      <c r="CA19" s="25">
        <f t="shared" si="24"/>
        <v>0.54586767987123685</v>
      </c>
      <c r="CB19" s="3">
        <f t="shared" si="28"/>
        <v>14052008032.320002</v>
      </c>
      <c r="CC19" s="3">
        <f>BZ19+BW19+BT19+BQ19+BN19+BK19+BH19+BE19+BB19+AY19+AV19+AS19+AP19+AM19+AJ19+AG19+AD19+AA19+X19+U19+R19+O19+L19+I19+F19+C19</f>
        <v>7172925253.7099991</v>
      </c>
      <c r="CD19" s="19">
        <f t="shared" si="25"/>
        <v>0.51045553327411108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>
        <v>42968234.409999996</v>
      </c>
      <c r="C20" s="26">
        <v>18656487.27</v>
      </c>
      <c r="D20" s="25">
        <f t="shared" si="26"/>
        <v>0.43419255005874935</v>
      </c>
      <c r="E20" s="26">
        <v>26247194.75</v>
      </c>
      <c r="F20" s="26">
        <v>7397525.8799999999</v>
      </c>
      <c r="G20" s="46">
        <f t="shared" si="0"/>
        <v>0.28184062908284702</v>
      </c>
      <c r="H20" s="26">
        <v>130793501.33</v>
      </c>
      <c r="I20" s="26">
        <v>53507899.93</v>
      </c>
      <c r="J20" s="46">
        <f t="shared" si="1"/>
        <v>0.40910212958514119</v>
      </c>
      <c r="K20" s="26">
        <v>74305884.209999993</v>
      </c>
      <c r="L20" s="26">
        <v>36219549.68</v>
      </c>
      <c r="M20" s="46">
        <f t="shared" si="2"/>
        <v>0.48743851264373511</v>
      </c>
      <c r="N20" s="26">
        <v>40710049.630000003</v>
      </c>
      <c r="O20" s="26">
        <v>15508998.9</v>
      </c>
      <c r="P20" s="46">
        <f t="shared" si="3"/>
        <v>0.38096241692054156</v>
      </c>
      <c r="Q20" s="26">
        <v>33963884.960000001</v>
      </c>
      <c r="R20" s="26">
        <v>13937286.539999999</v>
      </c>
      <c r="S20" s="46">
        <f t="shared" si="4"/>
        <v>0.41035607547293962</v>
      </c>
      <c r="T20" s="26">
        <v>96203041.390000001</v>
      </c>
      <c r="U20" s="26">
        <v>42752301.409999996</v>
      </c>
      <c r="V20" s="46">
        <f t="shared" si="5"/>
        <v>0.44439656784534842</v>
      </c>
      <c r="W20" s="26">
        <v>19942521.359999999</v>
      </c>
      <c r="X20" s="26">
        <v>7870773.21</v>
      </c>
      <c r="Y20" s="46">
        <f t="shared" si="6"/>
        <v>0.39467292364479634</v>
      </c>
      <c r="Z20" s="26">
        <v>66121817.960000001</v>
      </c>
      <c r="AA20" s="26">
        <v>26089056.129999999</v>
      </c>
      <c r="AB20" s="46">
        <f t="shared" si="7"/>
        <v>0.39456047844574416</v>
      </c>
      <c r="AC20" s="26">
        <v>171214551.19</v>
      </c>
      <c r="AD20" s="26">
        <v>26973394.859999999</v>
      </c>
      <c r="AE20" s="46">
        <f t="shared" si="8"/>
        <v>0.15754148623773873</v>
      </c>
      <c r="AF20" s="26">
        <v>34673336.159999996</v>
      </c>
      <c r="AG20" s="26">
        <v>13327653.939999999</v>
      </c>
      <c r="AH20" s="46">
        <f t="shared" si="9"/>
        <v>0.38437760584962416</v>
      </c>
      <c r="AI20" s="26">
        <v>66298461.579999998</v>
      </c>
      <c r="AJ20" s="26">
        <v>28367638.690000001</v>
      </c>
      <c r="AK20" s="46">
        <f t="shared" si="10"/>
        <v>0.42787778198698895</v>
      </c>
      <c r="AL20" s="26">
        <v>116917390.11</v>
      </c>
      <c r="AM20" s="26">
        <v>52112297.130000003</v>
      </c>
      <c r="AN20" s="46">
        <f t="shared" si="11"/>
        <v>0.44571895661518718</v>
      </c>
      <c r="AO20" s="26">
        <v>47500637.229999997</v>
      </c>
      <c r="AP20" s="26">
        <v>20677349.32</v>
      </c>
      <c r="AQ20" s="46">
        <f t="shared" si="12"/>
        <v>0.43530677746236207</v>
      </c>
      <c r="AR20" s="26">
        <v>30423428.469999999</v>
      </c>
      <c r="AS20" s="26">
        <v>13529736.26</v>
      </c>
      <c r="AT20" s="46">
        <f t="shared" si="13"/>
        <v>0.44471438428911558</v>
      </c>
      <c r="AU20" s="26">
        <v>41393892.159999996</v>
      </c>
      <c r="AV20" s="26">
        <v>14575743.390000001</v>
      </c>
      <c r="AW20" s="46">
        <f t="shared" si="14"/>
        <v>0.35212304592330468</v>
      </c>
      <c r="AX20" s="26">
        <v>36677840.159999996</v>
      </c>
      <c r="AY20" s="26">
        <v>13225274.789999999</v>
      </c>
      <c r="AZ20" s="46">
        <f t="shared" si="15"/>
        <v>0.36057943249404251</v>
      </c>
      <c r="BA20" s="26">
        <v>34798988.159999996</v>
      </c>
      <c r="BB20" s="26">
        <v>13669529.75</v>
      </c>
      <c r="BC20" s="46">
        <f t="shared" si="16"/>
        <v>0.39281400042868375</v>
      </c>
      <c r="BD20" s="26">
        <v>83294133.969999999</v>
      </c>
      <c r="BE20" s="26">
        <v>31186652.289999999</v>
      </c>
      <c r="BF20" s="46">
        <f t="shared" si="17"/>
        <v>0.37441594988228677</v>
      </c>
      <c r="BG20" s="26">
        <v>34482841.159999996</v>
      </c>
      <c r="BH20" s="26">
        <v>15204710.970000001</v>
      </c>
      <c r="BI20" s="46">
        <f t="shared" si="18"/>
        <v>0.4409355626889998</v>
      </c>
      <c r="BJ20" s="26">
        <v>27238883.16</v>
      </c>
      <c r="BK20" s="26">
        <v>9819001</v>
      </c>
      <c r="BL20" s="46">
        <f t="shared" si="19"/>
        <v>0.36047737134902413</v>
      </c>
      <c r="BM20" s="26">
        <v>48382824.82</v>
      </c>
      <c r="BN20" s="26">
        <v>15962146.92</v>
      </c>
      <c r="BO20" s="46">
        <f t="shared" si="20"/>
        <v>0.32991349677048476</v>
      </c>
      <c r="BP20" s="26">
        <v>18970754.109999999</v>
      </c>
      <c r="BQ20" s="26">
        <v>7505985.1299999999</v>
      </c>
      <c r="BR20" s="46">
        <f t="shared" si="21"/>
        <v>0.39566087286131613</v>
      </c>
      <c r="BS20" s="26">
        <v>34943276.130000003</v>
      </c>
      <c r="BT20" s="26">
        <v>16148475.51</v>
      </c>
      <c r="BU20" s="46">
        <f t="shared" si="22"/>
        <v>0.46213398680543233</v>
      </c>
      <c r="BV20" s="26">
        <v>211229740.84</v>
      </c>
      <c r="BW20" s="26">
        <v>100915377.59999999</v>
      </c>
      <c r="BX20" s="46">
        <f t="shared" si="23"/>
        <v>0.47775174650448621</v>
      </c>
      <c r="BY20" s="26">
        <v>262689397.12</v>
      </c>
      <c r="BZ20" s="26">
        <v>135683203.71000001</v>
      </c>
      <c r="CA20" s="25">
        <f t="shared" si="24"/>
        <v>0.51651572236095289</v>
      </c>
      <c r="CB20" s="3">
        <f t="shared" si="28"/>
        <v>1832386506.5300004</v>
      </c>
      <c r="CC20" s="3">
        <f t="shared" si="28"/>
        <v>750824050.20999992</v>
      </c>
      <c r="CD20" s="19">
        <f t="shared" si="25"/>
        <v>0.40975200785113791</v>
      </c>
      <c r="CF20" s="27"/>
      <c r="CG20" s="27"/>
      <c r="CH20" s="23"/>
      <c r="CI20" s="23"/>
    </row>
    <row r="21" spans="1:87" ht="15.75" x14ac:dyDescent="0.2">
      <c r="A21" s="14" t="s">
        <v>68</v>
      </c>
      <c r="B21" s="26">
        <v>0</v>
      </c>
      <c r="C21" s="26">
        <v>0</v>
      </c>
      <c r="D21" s="25">
        <f t="shared" si="26"/>
        <v>0</v>
      </c>
      <c r="E21" s="26">
        <v>0</v>
      </c>
      <c r="F21" s="26">
        <v>0</v>
      </c>
      <c r="G21" s="46">
        <f t="shared" si="0"/>
        <v>0</v>
      </c>
      <c r="H21" s="26">
        <v>5176714.1500000004</v>
      </c>
      <c r="I21" s="26">
        <v>1519800.19</v>
      </c>
      <c r="J21" s="46">
        <f t="shared" si="1"/>
        <v>0.29358395035198143</v>
      </c>
      <c r="K21" s="26">
        <v>0</v>
      </c>
      <c r="L21" s="26">
        <v>0</v>
      </c>
      <c r="M21" s="46">
        <f t="shared" si="2"/>
        <v>0</v>
      </c>
      <c r="N21" s="26">
        <v>0</v>
      </c>
      <c r="O21" s="26">
        <v>0</v>
      </c>
      <c r="P21" s="46">
        <f t="shared" si="3"/>
        <v>0</v>
      </c>
      <c r="Q21" s="26">
        <v>0</v>
      </c>
      <c r="R21" s="26">
        <v>0</v>
      </c>
      <c r="S21" s="46">
        <f t="shared" si="4"/>
        <v>0</v>
      </c>
      <c r="T21" s="26">
        <v>0</v>
      </c>
      <c r="U21" s="26">
        <v>0</v>
      </c>
      <c r="V21" s="46">
        <f t="shared" si="5"/>
        <v>0</v>
      </c>
      <c r="W21" s="26">
        <v>0</v>
      </c>
      <c r="X21" s="26">
        <v>0</v>
      </c>
      <c r="Y21" s="46">
        <f t="shared" si="6"/>
        <v>0</v>
      </c>
      <c r="Z21" s="26">
        <v>0</v>
      </c>
      <c r="AA21" s="26">
        <v>0</v>
      </c>
      <c r="AB21" s="46">
        <f t="shared" si="7"/>
        <v>0</v>
      </c>
      <c r="AC21" s="26">
        <v>0</v>
      </c>
      <c r="AD21" s="26">
        <v>0</v>
      </c>
      <c r="AE21" s="46">
        <f t="shared" si="8"/>
        <v>0</v>
      </c>
      <c r="AF21" s="26">
        <v>0</v>
      </c>
      <c r="AG21" s="26">
        <v>0</v>
      </c>
      <c r="AH21" s="46">
        <f t="shared" si="9"/>
        <v>0</v>
      </c>
      <c r="AI21" s="26">
        <v>0</v>
      </c>
      <c r="AJ21" s="26">
        <v>0</v>
      </c>
      <c r="AK21" s="46">
        <f t="shared" si="10"/>
        <v>0</v>
      </c>
      <c r="AL21" s="26">
        <v>0</v>
      </c>
      <c r="AM21" s="26">
        <v>0</v>
      </c>
      <c r="AN21" s="46">
        <f t="shared" si="11"/>
        <v>0</v>
      </c>
      <c r="AO21" s="26">
        <v>0</v>
      </c>
      <c r="AP21" s="26">
        <v>0</v>
      </c>
      <c r="AQ21" s="46">
        <f t="shared" si="12"/>
        <v>0</v>
      </c>
      <c r="AR21" s="26">
        <v>0</v>
      </c>
      <c r="AS21" s="26">
        <v>0</v>
      </c>
      <c r="AT21" s="46">
        <f t="shared" si="13"/>
        <v>0</v>
      </c>
      <c r="AU21" s="26">
        <v>0</v>
      </c>
      <c r="AV21" s="26">
        <v>0</v>
      </c>
      <c r="AW21" s="46">
        <f t="shared" si="14"/>
        <v>0</v>
      </c>
      <c r="AX21" s="26">
        <v>0</v>
      </c>
      <c r="AY21" s="26">
        <v>0</v>
      </c>
      <c r="AZ21" s="46">
        <f t="shared" si="15"/>
        <v>0</v>
      </c>
      <c r="BA21" s="26">
        <v>0</v>
      </c>
      <c r="BB21" s="26">
        <v>0</v>
      </c>
      <c r="BC21" s="46">
        <f t="shared" si="16"/>
        <v>0</v>
      </c>
      <c r="BD21" s="26">
        <v>0</v>
      </c>
      <c r="BE21" s="26">
        <v>0</v>
      </c>
      <c r="BF21" s="46">
        <f t="shared" si="17"/>
        <v>0</v>
      </c>
      <c r="BG21" s="26">
        <v>0</v>
      </c>
      <c r="BH21" s="26">
        <v>0</v>
      </c>
      <c r="BI21" s="46">
        <f t="shared" si="18"/>
        <v>0</v>
      </c>
      <c r="BJ21" s="26">
        <v>0</v>
      </c>
      <c r="BK21" s="26">
        <v>0</v>
      </c>
      <c r="BL21" s="46">
        <f t="shared" si="19"/>
        <v>0</v>
      </c>
      <c r="BM21" s="26">
        <v>0</v>
      </c>
      <c r="BN21" s="26">
        <v>0</v>
      </c>
      <c r="BO21" s="46">
        <f t="shared" si="20"/>
        <v>0</v>
      </c>
      <c r="BP21" s="26">
        <v>0</v>
      </c>
      <c r="BQ21" s="26">
        <v>0</v>
      </c>
      <c r="BR21" s="46">
        <f t="shared" si="21"/>
        <v>0</v>
      </c>
      <c r="BS21" s="26">
        <v>0</v>
      </c>
      <c r="BT21" s="26">
        <v>0</v>
      </c>
      <c r="BU21" s="46">
        <f t="shared" si="22"/>
        <v>0</v>
      </c>
      <c r="BV21" s="26">
        <v>0</v>
      </c>
      <c r="BW21" s="26">
        <v>0</v>
      </c>
      <c r="BX21" s="46">
        <f t="shared" si="23"/>
        <v>0</v>
      </c>
      <c r="BY21" s="26">
        <v>0</v>
      </c>
      <c r="BZ21" s="26">
        <v>0</v>
      </c>
      <c r="CA21" s="25">
        <f t="shared" si="24"/>
        <v>0</v>
      </c>
      <c r="CB21" s="3">
        <f t="shared" si="28"/>
        <v>5176714.1500000004</v>
      </c>
      <c r="CC21" s="3">
        <f t="shared" si="28"/>
        <v>1519800.19</v>
      </c>
      <c r="CD21" s="19">
        <f t="shared" si="25"/>
        <v>0.29358395035198143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>
        <v>173556605</v>
      </c>
      <c r="C22" s="26">
        <v>71533215.069999993</v>
      </c>
      <c r="D22" s="25">
        <f t="shared" si="26"/>
        <v>0.41216071880410426</v>
      </c>
      <c r="E22" s="26">
        <v>45230114</v>
      </c>
      <c r="F22" s="26">
        <v>17225619.129999999</v>
      </c>
      <c r="G22" s="46">
        <f t="shared" si="0"/>
        <v>0.38084403523723154</v>
      </c>
      <c r="H22" s="26">
        <v>374110559.13999999</v>
      </c>
      <c r="I22" s="26">
        <v>190310979.99000001</v>
      </c>
      <c r="J22" s="46">
        <f t="shared" si="1"/>
        <v>0.50870250876501366</v>
      </c>
      <c r="K22" s="26">
        <v>270096963.27999997</v>
      </c>
      <c r="L22" s="26">
        <v>131104831.65000001</v>
      </c>
      <c r="M22" s="46">
        <f t="shared" si="2"/>
        <v>0.48539913243707322</v>
      </c>
      <c r="N22" s="26">
        <v>123043621.44</v>
      </c>
      <c r="O22" s="26">
        <v>54759264.509999998</v>
      </c>
      <c r="P22" s="46">
        <f t="shared" si="3"/>
        <v>0.44503944104654269</v>
      </c>
      <c r="Q22" s="26">
        <v>202679482.19999999</v>
      </c>
      <c r="R22" s="26">
        <v>60200371.240000002</v>
      </c>
      <c r="S22" s="46">
        <f t="shared" si="4"/>
        <v>0.29702252337804724</v>
      </c>
      <c r="T22" s="26">
        <v>288519689.35000002</v>
      </c>
      <c r="U22" s="26">
        <v>142773179.27000001</v>
      </c>
      <c r="V22" s="46">
        <f t="shared" si="5"/>
        <v>0.49484726533447587</v>
      </c>
      <c r="W22" s="26">
        <v>64013480</v>
      </c>
      <c r="X22" s="26">
        <v>25961158.559999999</v>
      </c>
      <c r="Y22" s="46">
        <f t="shared" si="6"/>
        <v>0.40555768191324698</v>
      </c>
      <c r="Z22" s="26">
        <v>249412741</v>
      </c>
      <c r="AA22" s="26">
        <v>124581440.11</v>
      </c>
      <c r="AB22" s="46">
        <f t="shared" si="7"/>
        <v>0.49949910181212437</v>
      </c>
      <c r="AC22" s="26">
        <v>316887232</v>
      </c>
      <c r="AD22" s="26">
        <v>152864617.47999999</v>
      </c>
      <c r="AE22" s="46">
        <f t="shared" si="8"/>
        <v>0.48239437264547153</v>
      </c>
      <c r="AF22" s="26">
        <v>103994177</v>
      </c>
      <c r="AG22" s="26">
        <v>44282332.280000001</v>
      </c>
      <c r="AH22" s="46">
        <f t="shared" si="9"/>
        <v>0.42581549811197605</v>
      </c>
      <c r="AI22" s="26">
        <v>609088172</v>
      </c>
      <c r="AJ22" s="26">
        <v>259510956.59</v>
      </c>
      <c r="AK22" s="46">
        <f t="shared" si="10"/>
        <v>0.42606467917094931</v>
      </c>
      <c r="AL22" s="26">
        <v>362592624.75999999</v>
      </c>
      <c r="AM22" s="26">
        <v>177178308.18000001</v>
      </c>
      <c r="AN22" s="46">
        <f t="shared" si="11"/>
        <v>0.48864289034360336</v>
      </c>
      <c r="AO22" s="26">
        <v>82334267</v>
      </c>
      <c r="AP22" s="26">
        <v>36280355</v>
      </c>
      <c r="AQ22" s="46">
        <f t="shared" si="12"/>
        <v>0.44064708804658453</v>
      </c>
      <c r="AR22" s="26">
        <v>87969431</v>
      </c>
      <c r="AS22" s="26">
        <v>32342348.66</v>
      </c>
      <c r="AT22" s="46">
        <f t="shared" si="13"/>
        <v>0.36765440326651655</v>
      </c>
      <c r="AU22" s="26">
        <v>69700288.890000001</v>
      </c>
      <c r="AV22" s="26">
        <v>31326293.73</v>
      </c>
      <c r="AW22" s="46">
        <f t="shared" si="14"/>
        <v>0.44944281048015039</v>
      </c>
      <c r="AX22" s="26">
        <v>91071918</v>
      </c>
      <c r="AY22" s="26">
        <v>42100755.270000003</v>
      </c>
      <c r="AZ22" s="46">
        <f t="shared" si="15"/>
        <v>0.46228031861588775</v>
      </c>
      <c r="BA22" s="26">
        <v>60656736</v>
      </c>
      <c r="BB22" s="26">
        <v>29771917.149999999</v>
      </c>
      <c r="BC22" s="46">
        <f t="shared" si="16"/>
        <v>0.49082623156643307</v>
      </c>
      <c r="BD22" s="26">
        <v>172857346.94999999</v>
      </c>
      <c r="BE22" s="26">
        <v>79404041.140000001</v>
      </c>
      <c r="BF22" s="46">
        <f t="shared" si="17"/>
        <v>0.45936167910160097</v>
      </c>
      <c r="BG22" s="26">
        <v>108228170</v>
      </c>
      <c r="BH22" s="26">
        <v>47089725.079999998</v>
      </c>
      <c r="BI22" s="46">
        <f t="shared" si="18"/>
        <v>0.43509675050405083</v>
      </c>
      <c r="BJ22" s="26">
        <v>101979638</v>
      </c>
      <c r="BK22" s="26">
        <v>43950358.520000003</v>
      </c>
      <c r="BL22" s="46">
        <f t="shared" si="19"/>
        <v>0.43097190166531091</v>
      </c>
      <c r="BM22" s="26">
        <v>100774884</v>
      </c>
      <c r="BN22" s="26">
        <v>46476267.770000003</v>
      </c>
      <c r="BO22" s="46">
        <f t="shared" si="20"/>
        <v>0.46118899794516266</v>
      </c>
      <c r="BP22" s="26">
        <v>126016618</v>
      </c>
      <c r="BQ22" s="26">
        <v>56943091.700000003</v>
      </c>
      <c r="BR22" s="46">
        <f t="shared" si="21"/>
        <v>0.45186970261334902</v>
      </c>
      <c r="BS22" s="26">
        <v>66088097</v>
      </c>
      <c r="BT22" s="26">
        <v>32753704.399999999</v>
      </c>
      <c r="BU22" s="46">
        <f t="shared" si="22"/>
        <v>0.49560671114497362</v>
      </c>
      <c r="BV22" s="26">
        <v>704354216.79999995</v>
      </c>
      <c r="BW22" s="26">
        <v>364731535.44</v>
      </c>
      <c r="BX22" s="46">
        <f t="shared" si="23"/>
        <v>0.51782402481671352</v>
      </c>
      <c r="BY22" s="26">
        <v>2101324814.1900001</v>
      </c>
      <c r="BZ22" s="26">
        <v>1029942849.13</v>
      </c>
      <c r="CA22" s="25">
        <f t="shared" si="24"/>
        <v>0.49013976429294354</v>
      </c>
      <c r="CB22" s="3">
        <f t="shared" si="28"/>
        <v>7056581886.999999</v>
      </c>
      <c r="CC22" s="3">
        <f t="shared" si="28"/>
        <v>3325399517.0500007</v>
      </c>
      <c r="CD22" s="19">
        <f t="shared" si="25"/>
        <v>0.47124791723542869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>
        <v>14348000</v>
      </c>
      <c r="C23" s="26">
        <v>8165256.7800000003</v>
      </c>
      <c r="D23" s="25">
        <f t="shared" si="26"/>
        <v>0.5690867563423474</v>
      </c>
      <c r="E23" s="26">
        <v>8702518</v>
      </c>
      <c r="F23" s="26">
        <v>3740052.77</v>
      </c>
      <c r="G23" s="46">
        <f t="shared" si="0"/>
        <v>0.42976673762697187</v>
      </c>
      <c r="H23" s="26">
        <v>97582154.269999996</v>
      </c>
      <c r="I23" s="26">
        <v>30553328.969999999</v>
      </c>
      <c r="J23" s="46">
        <f t="shared" si="1"/>
        <v>0.31310365300464688</v>
      </c>
      <c r="K23" s="26">
        <v>8899633</v>
      </c>
      <c r="L23" s="26">
        <v>3154854.27</v>
      </c>
      <c r="M23" s="46">
        <f t="shared" si="2"/>
        <v>0.35449262570714996</v>
      </c>
      <c r="N23" s="26">
        <v>10802970</v>
      </c>
      <c r="O23" s="26">
        <v>4446208.99</v>
      </c>
      <c r="P23" s="46">
        <f t="shared" si="3"/>
        <v>0.41157283506295028</v>
      </c>
      <c r="Q23" s="26">
        <v>720000</v>
      </c>
      <c r="R23" s="26">
        <v>279760.23</v>
      </c>
      <c r="S23" s="46">
        <f t="shared" si="4"/>
        <v>0.388555875</v>
      </c>
      <c r="T23" s="26">
        <v>35902497</v>
      </c>
      <c r="U23" s="26">
        <v>18628860.050000001</v>
      </c>
      <c r="V23" s="46">
        <f t="shared" si="5"/>
        <v>0.51887366079300834</v>
      </c>
      <c r="W23" s="26">
        <v>5741708</v>
      </c>
      <c r="X23" s="26">
        <v>2800905.56</v>
      </c>
      <c r="Y23" s="46">
        <f t="shared" si="6"/>
        <v>0.48781748566802768</v>
      </c>
      <c r="Z23" s="26">
        <v>3240000</v>
      </c>
      <c r="AA23" s="26">
        <v>439538.21</v>
      </c>
      <c r="AB23" s="46">
        <f t="shared" si="7"/>
        <v>0.1356599413580247</v>
      </c>
      <c r="AC23" s="26">
        <v>4101000</v>
      </c>
      <c r="AD23" s="26">
        <v>440023</v>
      </c>
      <c r="AE23" s="46">
        <f t="shared" si="8"/>
        <v>0.10729651304559863</v>
      </c>
      <c r="AF23" s="26">
        <v>8064800</v>
      </c>
      <c r="AG23" s="26">
        <v>4594072.49</v>
      </c>
      <c r="AH23" s="46">
        <f t="shared" si="9"/>
        <v>0.56964493725820853</v>
      </c>
      <c r="AI23" s="26">
        <v>32139084</v>
      </c>
      <c r="AJ23" s="26">
        <v>13337716.460000001</v>
      </c>
      <c r="AK23" s="46">
        <f t="shared" si="10"/>
        <v>0.41499989420980388</v>
      </c>
      <c r="AL23" s="26">
        <v>55866500</v>
      </c>
      <c r="AM23" s="26">
        <v>29679330.93</v>
      </c>
      <c r="AN23" s="46">
        <f t="shared" si="11"/>
        <v>0.53125452516266458</v>
      </c>
      <c r="AO23" s="26">
        <v>11686390.220000001</v>
      </c>
      <c r="AP23" s="26">
        <v>5461749.6799999997</v>
      </c>
      <c r="AQ23" s="46">
        <f t="shared" si="12"/>
        <v>0.467359858534657</v>
      </c>
      <c r="AR23" s="26">
        <v>27123740</v>
      </c>
      <c r="AS23" s="26">
        <v>3271230.66</v>
      </c>
      <c r="AT23" s="46">
        <f t="shared" si="13"/>
        <v>0.12060396759443942</v>
      </c>
      <c r="AU23" s="26">
        <v>2435789.39</v>
      </c>
      <c r="AV23" s="26">
        <v>1742042.9</v>
      </c>
      <c r="AW23" s="46">
        <f t="shared" si="14"/>
        <v>0.71518617625639624</v>
      </c>
      <c r="AX23" s="26">
        <v>22475177</v>
      </c>
      <c r="AY23" s="26">
        <v>7462480.8099999996</v>
      </c>
      <c r="AZ23" s="46">
        <f t="shared" si="15"/>
        <v>0.33203212637657981</v>
      </c>
      <c r="BA23" s="26">
        <v>500000</v>
      </c>
      <c r="BB23" s="26">
        <v>252425</v>
      </c>
      <c r="BC23" s="46">
        <f t="shared" si="16"/>
        <v>0.50485000000000002</v>
      </c>
      <c r="BD23" s="26">
        <v>4326180</v>
      </c>
      <c r="BE23" s="26">
        <v>1953048.46</v>
      </c>
      <c r="BF23" s="46">
        <f t="shared" si="17"/>
        <v>0.45144872843940842</v>
      </c>
      <c r="BG23" s="26">
        <v>16207850</v>
      </c>
      <c r="BH23" s="26">
        <v>6446521.7999999998</v>
      </c>
      <c r="BI23" s="46">
        <f t="shared" si="18"/>
        <v>0.39774071206236483</v>
      </c>
      <c r="BJ23" s="26">
        <v>882000</v>
      </c>
      <c r="BK23" s="26">
        <v>261058</v>
      </c>
      <c r="BL23" s="46">
        <f t="shared" si="19"/>
        <v>0.29598412698412696</v>
      </c>
      <c r="BM23" s="26">
        <v>1884342.2</v>
      </c>
      <c r="BN23" s="26">
        <v>538229</v>
      </c>
      <c r="BO23" s="46">
        <f t="shared" si="20"/>
        <v>0.28563230181863997</v>
      </c>
      <c r="BP23" s="26">
        <v>1190000</v>
      </c>
      <c r="BQ23" s="26">
        <v>671747.6</v>
      </c>
      <c r="BR23" s="46">
        <f t="shared" si="21"/>
        <v>0.56449378151260499</v>
      </c>
      <c r="BS23" s="26">
        <v>1835543</v>
      </c>
      <c r="BT23" s="26">
        <v>1032817.66</v>
      </c>
      <c r="BU23" s="46">
        <f t="shared" si="22"/>
        <v>0.56267690814107874</v>
      </c>
      <c r="BV23" s="26">
        <v>33200000</v>
      </c>
      <c r="BW23" s="26">
        <v>16611673.32</v>
      </c>
      <c r="BX23" s="46">
        <f t="shared" si="23"/>
        <v>0.50035160602409634</v>
      </c>
      <c r="BY23" s="26">
        <v>242094910</v>
      </c>
      <c r="BZ23" s="26">
        <v>118477598.09999999</v>
      </c>
      <c r="CA23" s="25">
        <f t="shared" si="24"/>
        <v>0.48938491974077436</v>
      </c>
      <c r="CB23" s="3">
        <f t="shared" si="28"/>
        <v>651952786.08000004</v>
      </c>
      <c r="CC23" s="3">
        <f>C23+F23+I23+L23+O23+R23+U23+X23+AA23+AD23+AG23+AJ23+AM23+AP23+AS23+AV23+AY23+BB23+BE23+BH23+BK23+BN23+BQ23+BT23+BW23+BZ23</f>
        <v>284442531.70000005</v>
      </c>
      <c r="CD23" s="19">
        <f t="shared" si="25"/>
        <v>0.43629314541359532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>
        <v>1310000</v>
      </c>
      <c r="C24" s="26">
        <v>420000</v>
      </c>
      <c r="D24" s="25">
        <f t="shared" si="26"/>
        <v>0.32061068702290074</v>
      </c>
      <c r="E24" s="26">
        <v>1200000</v>
      </c>
      <c r="F24" s="26">
        <v>755394</v>
      </c>
      <c r="G24" s="46">
        <f t="shared" si="0"/>
        <v>0.62949500000000003</v>
      </c>
      <c r="H24" s="26">
        <v>23462252.120000001</v>
      </c>
      <c r="I24" s="26">
        <v>13715445.24</v>
      </c>
      <c r="J24" s="46">
        <f t="shared" si="1"/>
        <v>0.58457496619893967</v>
      </c>
      <c r="K24" s="26">
        <v>400000</v>
      </c>
      <c r="L24" s="26">
        <v>198900</v>
      </c>
      <c r="M24" s="46">
        <f t="shared" si="2"/>
        <v>0.49725000000000003</v>
      </c>
      <c r="N24" s="26">
        <v>1300000</v>
      </c>
      <c r="O24" s="26">
        <v>648000</v>
      </c>
      <c r="P24" s="46">
        <f t="shared" si="3"/>
        <v>0.49846153846153846</v>
      </c>
      <c r="Q24" s="26">
        <v>1030000</v>
      </c>
      <c r="R24" s="26">
        <v>568500</v>
      </c>
      <c r="S24" s="46">
        <f t="shared" si="4"/>
        <v>0.55194174757281556</v>
      </c>
      <c r="T24" s="26">
        <v>8639138.8000000007</v>
      </c>
      <c r="U24" s="26">
        <v>4217490.33</v>
      </c>
      <c r="V24" s="46">
        <f t="shared" si="5"/>
        <v>0.48818411506480247</v>
      </c>
      <c r="W24" s="26">
        <v>2500000</v>
      </c>
      <c r="X24" s="26">
        <v>1172200</v>
      </c>
      <c r="Y24" s="46">
        <f t="shared" si="6"/>
        <v>0.46888000000000002</v>
      </c>
      <c r="Z24" s="26">
        <v>6708725.6200000001</v>
      </c>
      <c r="AA24" s="26">
        <v>3217772.78</v>
      </c>
      <c r="AB24" s="46">
        <f t="shared" si="7"/>
        <v>0.47963994389742232</v>
      </c>
      <c r="AC24" s="26">
        <v>3150000</v>
      </c>
      <c r="AD24" s="26">
        <v>1550032</v>
      </c>
      <c r="AE24" s="46">
        <f t="shared" si="8"/>
        <v>0.49207365079365079</v>
      </c>
      <c r="AF24" s="26">
        <v>1600000</v>
      </c>
      <c r="AG24" s="26">
        <v>720330</v>
      </c>
      <c r="AH24" s="46">
        <f t="shared" si="9"/>
        <v>0.45020624999999997</v>
      </c>
      <c r="AI24" s="26">
        <v>3000000</v>
      </c>
      <c r="AJ24" s="26">
        <v>1500000</v>
      </c>
      <c r="AK24" s="46">
        <f t="shared" si="10"/>
        <v>0.5</v>
      </c>
      <c r="AL24" s="26">
        <v>9580000</v>
      </c>
      <c r="AM24" s="26">
        <v>4728466.04</v>
      </c>
      <c r="AN24" s="46">
        <f t="shared" si="11"/>
        <v>0.49357683089770354</v>
      </c>
      <c r="AO24" s="26">
        <v>2860000</v>
      </c>
      <c r="AP24" s="26">
        <v>1015815.8</v>
      </c>
      <c r="AQ24" s="46">
        <f t="shared" si="12"/>
        <v>0.35518034965034967</v>
      </c>
      <c r="AR24" s="26">
        <v>2195000</v>
      </c>
      <c r="AS24" s="26">
        <v>1140000</v>
      </c>
      <c r="AT24" s="46">
        <f t="shared" si="13"/>
        <v>0.51936218678815493</v>
      </c>
      <c r="AU24" s="26">
        <v>1965800</v>
      </c>
      <c r="AV24" s="26">
        <v>819083.3</v>
      </c>
      <c r="AW24" s="46">
        <f t="shared" si="14"/>
        <v>0.41666664971004175</v>
      </c>
      <c r="AX24" s="26">
        <v>1800000</v>
      </c>
      <c r="AY24" s="26">
        <v>900000</v>
      </c>
      <c r="AZ24" s="46">
        <f t="shared" si="15"/>
        <v>0.5</v>
      </c>
      <c r="BA24" s="26">
        <v>2400000</v>
      </c>
      <c r="BB24" s="26">
        <v>1402000</v>
      </c>
      <c r="BC24" s="46">
        <f t="shared" si="16"/>
        <v>0.58416666666666661</v>
      </c>
      <c r="BD24" s="26">
        <v>5000000</v>
      </c>
      <c r="BE24" s="26">
        <v>2970000</v>
      </c>
      <c r="BF24" s="46">
        <f t="shared" si="17"/>
        <v>0.59399999999999997</v>
      </c>
      <c r="BG24" s="26">
        <v>1821500</v>
      </c>
      <c r="BH24" s="26">
        <v>446000</v>
      </c>
      <c r="BI24" s="46">
        <f t="shared" si="18"/>
        <v>0.24485314301399946</v>
      </c>
      <c r="BJ24" s="26">
        <v>1400000</v>
      </c>
      <c r="BK24" s="26">
        <v>699600</v>
      </c>
      <c r="BL24" s="46">
        <f t="shared" si="19"/>
        <v>0.49971428571428572</v>
      </c>
      <c r="BM24" s="26">
        <v>4784000</v>
      </c>
      <c r="BN24" s="26">
        <v>2420579.92</v>
      </c>
      <c r="BO24" s="46">
        <f t="shared" si="20"/>
        <v>0.50597406354515051</v>
      </c>
      <c r="BP24" s="26">
        <v>2500000</v>
      </c>
      <c r="BQ24" s="26">
        <v>1519769</v>
      </c>
      <c r="BR24" s="46">
        <f t="shared" si="21"/>
        <v>0.60790759999999999</v>
      </c>
      <c r="BS24" s="26">
        <v>1500000</v>
      </c>
      <c r="BT24" s="26">
        <v>750000</v>
      </c>
      <c r="BU24" s="46">
        <f t="shared" si="22"/>
        <v>0.5</v>
      </c>
      <c r="BV24" s="26">
        <v>3600000</v>
      </c>
      <c r="BW24" s="26">
        <v>637500</v>
      </c>
      <c r="BX24" s="46">
        <f t="shared" si="23"/>
        <v>0.17708333333333334</v>
      </c>
      <c r="BY24" s="26">
        <v>28884005</v>
      </c>
      <c r="BZ24" s="26">
        <v>14518000</v>
      </c>
      <c r="CA24" s="25">
        <f t="shared" si="24"/>
        <v>0.50263112750465178</v>
      </c>
      <c r="CB24" s="3">
        <f t="shared" si="28"/>
        <v>124590421.54000001</v>
      </c>
      <c r="CC24" s="3">
        <f>C24+F24+I24+L24+O24+R24+U24+X24+AA24+AD24+AG24+AJ24+AM24+AP24+AS24+AV24+AY24+BB24+BE24+BH24+BK24+BN24+BQ24+BT24+BW24+BZ24</f>
        <v>62650878.409999996</v>
      </c>
      <c r="CD24" s="19">
        <f t="shared" si="25"/>
        <v>0.50285469489230206</v>
      </c>
      <c r="CE24" s="31"/>
      <c r="CF24" s="27"/>
      <c r="CG24" s="27"/>
      <c r="CH24" s="23"/>
      <c r="CI24" s="23"/>
    </row>
    <row r="25" spans="1:87" s="33" customFormat="1" ht="31.5" x14ac:dyDescent="0.2">
      <c r="A25" s="14" t="s">
        <v>55</v>
      </c>
      <c r="B25" s="26">
        <v>800395</v>
      </c>
      <c r="C25" s="26">
        <v>4159</v>
      </c>
      <c r="D25" s="25">
        <f t="shared" si="26"/>
        <v>5.1961843839604194E-3</v>
      </c>
      <c r="E25" s="26">
        <v>20000</v>
      </c>
      <c r="F25" s="26">
        <v>1961</v>
      </c>
      <c r="G25" s="46">
        <f t="shared" si="0"/>
        <v>9.8049999999999998E-2</v>
      </c>
      <c r="H25" s="26">
        <v>12290827.67</v>
      </c>
      <c r="I25" s="26">
        <v>5196899.78</v>
      </c>
      <c r="J25" s="46">
        <f t="shared" si="1"/>
        <v>0.42282748725578706</v>
      </c>
      <c r="K25" s="26">
        <v>1699646</v>
      </c>
      <c r="L25" s="26">
        <v>503071</v>
      </c>
      <c r="M25" s="46">
        <f t="shared" si="2"/>
        <v>0.29598575232724933</v>
      </c>
      <c r="N25" s="26">
        <v>60000</v>
      </c>
      <c r="O25" s="26">
        <v>5437</v>
      </c>
      <c r="P25" s="46">
        <f t="shared" si="3"/>
        <v>9.0616666666666665E-2</v>
      </c>
      <c r="Q25" s="26">
        <v>480186.21</v>
      </c>
      <c r="R25" s="26">
        <v>113440</v>
      </c>
      <c r="S25" s="46">
        <f t="shared" si="4"/>
        <v>0.23624168632414494</v>
      </c>
      <c r="T25" s="26">
        <v>952790</v>
      </c>
      <c r="U25" s="26">
        <v>38528</v>
      </c>
      <c r="V25" s="46">
        <f t="shared" si="5"/>
        <v>4.0437032294629457E-2</v>
      </c>
      <c r="W25" s="26">
        <v>728342.66</v>
      </c>
      <c r="X25" s="26">
        <v>222269.54</v>
      </c>
      <c r="Y25" s="46">
        <f t="shared" si="6"/>
        <v>0.30517166192077777</v>
      </c>
      <c r="Z25" s="26">
        <v>1975220.5</v>
      </c>
      <c r="AA25" s="26">
        <v>1206923.25</v>
      </c>
      <c r="AB25" s="46">
        <f t="shared" si="7"/>
        <v>0.61103216071319633</v>
      </c>
      <c r="AC25" s="26">
        <v>1205000</v>
      </c>
      <c r="AD25" s="26">
        <v>67743</v>
      </c>
      <c r="AE25" s="46">
        <f t="shared" si="8"/>
        <v>5.6218257261410789E-2</v>
      </c>
      <c r="AF25" s="26">
        <v>348000</v>
      </c>
      <c r="AG25" s="26">
        <v>120199</v>
      </c>
      <c r="AH25" s="46">
        <f t="shared" si="9"/>
        <v>0.34539942528735634</v>
      </c>
      <c r="AI25" s="26">
        <v>222000</v>
      </c>
      <c r="AJ25" s="26">
        <v>29822</v>
      </c>
      <c r="AK25" s="46">
        <f t="shared" si="10"/>
        <v>0.13433333333333333</v>
      </c>
      <c r="AL25" s="26">
        <v>6128850</v>
      </c>
      <c r="AM25" s="26">
        <v>2842434.19</v>
      </c>
      <c r="AN25" s="46">
        <f t="shared" si="11"/>
        <v>0.46377936970230954</v>
      </c>
      <c r="AO25" s="26">
        <v>212049</v>
      </c>
      <c r="AP25" s="26">
        <v>50241</v>
      </c>
      <c r="AQ25" s="46">
        <f t="shared" si="12"/>
        <v>0.23693108668279503</v>
      </c>
      <c r="AR25" s="26">
        <v>64397</v>
      </c>
      <c r="AS25" s="26">
        <v>24481</v>
      </c>
      <c r="AT25" s="46">
        <f t="shared" si="13"/>
        <v>0.38015746075127721</v>
      </c>
      <c r="AU25" s="26">
        <v>300000</v>
      </c>
      <c r="AV25" s="26">
        <v>43348</v>
      </c>
      <c r="AW25" s="46">
        <f t="shared" si="14"/>
        <v>0.14449333333333333</v>
      </c>
      <c r="AX25" s="26">
        <v>170000</v>
      </c>
      <c r="AY25" s="26">
        <v>72673</v>
      </c>
      <c r="AZ25" s="46">
        <f t="shared" si="15"/>
        <v>0.42748823529411767</v>
      </c>
      <c r="BA25" s="26">
        <v>100000</v>
      </c>
      <c r="BB25" s="26">
        <v>1508</v>
      </c>
      <c r="BC25" s="46">
        <f t="shared" si="16"/>
        <v>1.508E-2</v>
      </c>
      <c r="BD25" s="26">
        <v>150000</v>
      </c>
      <c r="BE25" s="26">
        <v>43047</v>
      </c>
      <c r="BF25" s="46">
        <f t="shared" si="17"/>
        <v>0.28698000000000001</v>
      </c>
      <c r="BG25" s="26">
        <v>773951</v>
      </c>
      <c r="BH25" s="26">
        <v>282939.65000000002</v>
      </c>
      <c r="BI25" s="46">
        <f t="shared" si="18"/>
        <v>0.36557824720169624</v>
      </c>
      <c r="BJ25" s="26">
        <v>17100</v>
      </c>
      <c r="BK25" s="26">
        <v>2345</v>
      </c>
      <c r="BL25" s="46">
        <f t="shared" si="19"/>
        <v>0.13713450292397661</v>
      </c>
      <c r="BM25" s="26">
        <v>36305</v>
      </c>
      <c r="BN25" s="26">
        <v>4960</v>
      </c>
      <c r="BO25" s="46">
        <f t="shared" si="20"/>
        <v>0.13662030023412752</v>
      </c>
      <c r="BP25" s="26">
        <v>1809</v>
      </c>
      <c r="BQ25" s="26">
        <v>1809</v>
      </c>
      <c r="BR25" s="46">
        <f t="shared" si="21"/>
        <v>1</v>
      </c>
      <c r="BS25" s="26">
        <v>88000</v>
      </c>
      <c r="BT25" s="26">
        <v>11318</v>
      </c>
      <c r="BU25" s="46">
        <f t="shared" si="22"/>
        <v>0.12861363636363637</v>
      </c>
      <c r="BV25" s="26">
        <v>17500000</v>
      </c>
      <c r="BW25" s="26">
        <v>6175740.9400000004</v>
      </c>
      <c r="BX25" s="46">
        <f t="shared" si="23"/>
        <v>0.35289948228571433</v>
      </c>
      <c r="BY25" s="26">
        <v>208007126.40000001</v>
      </c>
      <c r="BZ25" s="26">
        <v>87883113.519999996</v>
      </c>
      <c r="CA25" s="25">
        <f t="shared" si="24"/>
        <v>0.4225004933292516</v>
      </c>
      <c r="CB25" s="3">
        <f t="shared" si="28"/>
        <v>254331995.44</v>
      </c>
      <c r="CC25" s="3">
        <f>C25+F25+I25+L25+O25+R25+U25+X25+AA25+AD25+AG25+AJ25+AM25+AP25+AS25+AV25+AY25+BB25+BE25+BH25+BK25+BN25+BQ25+BT25+BW25+BZ25</f>
        <v>104950410.87</v>
      </c>
      <c r="CD25" s="19">
        <f t="shared" si="25"/>
        <v>0.41265123048491587</v>
      </c>
      <c r="CE25" s="32"/>
      <c r="CF25" s="27"/>
      <c r="CG25" s="27"/>
      <c r="CH25" s="23"/>
      <c r="CI25" s="23"/>
    </row>
    <row r="26" spans="1:87" ht="15.75" x14ac:dyDescent="0.2">
      <c r="A26" s="5" t="s">
        <v>42</v>
      </c>
      <c r="B26" s="26">
        <v>0</v>
      </c>
      <c r="C26" s="26">
        <v>0</v>
      </c>
      <c r="D26" s="25">
        <f t="shared" si="26"/>
        <v>0</v>
      </c>
      <c r="E26" s="26">
        <v>0</v>
      </c>
      <c r="F26" s="26">
        <v>0</v>
      </c>
      <c r="G26" s="46">
        <f t="shared" si="0"/>
        <v>0</v>
      </c>
      <c r="H26" s="26">
        <v>0</v>
      </c>
      <c r="I26" s="26">
        <v>0</v>
      </c>
      <c r="J26" s="46">
        <f t="shared" si="1"/>
        <v>0</v>
      </c>
      <c r="K26" s="26">
        <v>0</v>
      </c>
      <c r="L26" s="26">
        <v>0</v>
      </c>
      <c r="M26" s="46">
        <f t="shared" si="2"/>
        <v>0</v>
      </c>
      <c r="N26" s="26">
        <v>0</v>
      </c>
      <c r="O26" s="26">
        <v>0</v>
      </c>
      <c r="P26" s="46">
        <f t="shared" si="3"/>
        <v>0</v>
      </c>
      <c r="Q26" s="26">
        <v>0</v>
      </c>
      <c r="R26" s="26">
        <v>0</v>
      </c>
      <c r="S26" s="46">
        <f t="shared" si="4"/>
        <v>0</v>
      </c>
      <c r="T26" s="26">
        <v>0</v>
      </c>
      <c r="U26" s="26">
        <v>0</v>
      </c>
      <c r="V26" s="46">
        <f t="shared" si="5"/>
        <v>0</v>
      </c>
      <c r="W26" s="26">
        <v>83074</v>
      </c>
      <c r="X26" s="26">
        <v>0</v>
      </c>
      <c r="Y26" s="46">
        <f t="shared" si="6"/>
        <v>0</v>
      </c>
      <c r="Z26" s="26">
        <v>0</v>
      </c>
      <c r="AA26" s="26">
        <v>0</v>
      </c>
      <c r="AB26" s="46">
        <f t="shared" si="7"/>
        <v>0</v>
      </c>
      <c r="AC26" s="26">
        <v>0</v>
      </c>
      <c r="AD26" s="26">
        <v>0</v>
      </c>
      <c r="AE26" s="46">
        <f t="shared" si="8"/>
        <v>0</v>
      </c>
      <c r="AF26" s="26">
        <v>0</v>
      </c>
      <c r="AG26" s="26">
        <v>0</v>
      </c>
      <c r="AH26" s="46">
        <f t="shared" si="9"/>
        <v>0</v>
      </c>
      <c r="AI26" s="26">
        <v>0</v>
      </c>
      <c r="AJ26" s="26">
        <v>0</v>
      </c>
      <c r="AK26" s="46">
        <f t="shared" si="10"/>
        <v>0</v>
      </c>
      <c r="AL26" s="26">
        <v>0</v>
      </c>
      <c r="AM26" s="26">
        <v>0</v>
      </c>
      <c r="AN26" s="46">
        <f t="shared" si="11"/>
        <v>0</v>
      </c>
      <c r="AO26" s="26">
        <v>0</v>
      </c>
      <c r="AP26" s="26">
        <v>0</v>
      </c>
      <c r="AQ26" s="46">
        <f t="shared" si="12"/>
        <v>0</v>
      </c>
      <c r="AR26" s="26">
        <v>0</v>
      </c>
      <c r="AS26" s="26">
        <v>0</v>
      </c>
      <c r="AT26" s="46">
        <f t="shared" si="13"/>
        <v>0</v>
      </c>
      <c r="AU26" s="26">
        <v>0</v>
      </c>
      <c r="AV26" s="26">
        <v>0</v>
      </c>
      <c r="AW26" s="46">
        <f t="shared" si="14"/>
        <v>0</v>
      </c>
      <c r="AX26" s="26">
        <v>3713.41</v>
      </c>
      <c r="AY26" s="26">
        <v>0</v>
      </c>
      <c r="AZ26" s="46">
        <f t="shared" si="15"/>
        <v>0</v>
      </c>
      <c r="BA26" s="26">
        <v>0</v>
      </c>
      <c r="BB26" s="26">
        <v>0</v>
      </c>
      <c r="BC26" s="46">
        <f t="shared" si="16"/>
        <v>0</v>
      </c>
      <c r="BD26" s="26">
        <v>0</v>
      </c>
      <c r="BE26" s="26">
        <v>0</v>
      </c>
      <c r="BF26" s="46">
        <f t="shared" si="17"/>
        <v>0</v>
      </c>
      <c r="BG26" s="26">
        <v>0</v>
      </c>
      <c r="BH26" s="26">
        <v>0</v>
      </c>
      <c r="BI26" s="46">
        <f t="shared" si="18"/>
        <v>0</v>
      </c>
      <c r="BJ26" s="26">
        <v>0</v>
      </c>
      <c r="BK26" s="26">
        <v>0</v>
      </c>
      <c r="BL26" s="46">
        <f t="shared" si="19"/>
        <v>0</v>
      </c>
      <c r="BM26" s="26">
        <v>11000000</v>
      </c>
      <c r="BN26" s="26">
        <v>0</v>
      </c>
      <c r="BO26" s="46">
        <f t="shared" si="20"/>
        <v>0</v>
      </c>
      <c r="BP26" s="26">
        <v>0</v>
      </c>
      <c r="BQ26" s="26">
        <v>0</v>
      </c>
      <c r="BR26" s="46">
        <f t="shared" si="21"/>
        <v>0</v>
      </c>
      <c r="BS26" s="26">
        <v>0</v>
      </c>
      <c r="BT26" s="26">
        <v>0</v>
      </c>
      <c r="BU26" s="46">
        <f t="shared" si="22"/>
        <v>0</v>
      </c>
      <c r="BV26" s="26">
        <v>14466700</v>
      </c>
      <c r="BW26" s="26">
        <v>1977913.29</v>
      </c>
      <c r="BX26" s="46">
        <f t="shared" si="23"/>
        <v>0.13672180179308344</v>
      </c>
      <c r="BY26" s="26">
        <v>0</v>
      </c>
      <c r="BZ26" s="26">
        <v>0</v>
      </c>
      <c r="CA26" s="25">
        <f t="shared" si="24"/>
        <v>0</v>
      </c>
      <c r="CB26" s="3">
        <f t="shared" si="28"/>
        <v>25553487.41</v>
      </c>
      <c r="CC26" s="3">
        <f>C26+F26+I26+L26+O26+R26+U26+X26+AA26+AD26+AG26+AJ26+AM26+AP26+AS26+AV26+AY26+BB26+BE26+BH26+BK26+BN26+BQ26+BT26+BW26+BZ26</f>
        <v>1977913.29</v>
      </c>
      <c r="CD26" s="19">
        <f t="shared" si="25"/>
        <v>7.7402871015796113E-2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1042530513.37</v>
      </c>
      <c r="C27" s="3">
        <f>SUM(C13:C26)</f>
        <v>359903419.59999996</v>
      </c>
      <c r="D27" s="16">
        <f t="shared" si="26"/>
        <v>0.34522099351951363</v>
      </c>
      <c r="E27" s="3">
        <f>SUM(E13:E26)</f>
        <v>242912259.47</v>
      </c>
      <c r="F27" s="3">
        <f>SUM(F13:F26)</f>
        <v>98112085.699999988</v>
      </c>
      <c r="G27" s="16">
        <f t="shared" si="0"/>
        <v>0.40389927587049995</v>
      </c>
      <c r="H27" s="3">
        <f>SUM(H13:H26)</f>
        <v>2410547636.0599999</v>
      </c>
      <c r="I27" s="3">
        <f>SUM(I13:I26)</f>
        <v>971781400.38999999</v>
      </c>
      <c r="J27" s="16">
        <f t="shared" si="1"/>
        <v>0.4031371900114617</v>
      </c>
      <c r="K27" s="3">
        <f>SUM(K13:K26)</f>
        <v>1655723681.28</v>
      </c>
      <c r="L27" s="3">
        <f>SUM(L13:L26)</f>
        <v>669189535.38999999</v>
      </c>
      <c r="M27" s="16">
        <f t="shared" si="2"/>
        <v>0.40416740000521445</v>
      </c>
      <c r="N27" s="3">
        <f>SUM(N13:N26)</f>
        <v>504779749.31999999</v>
      </c>
      <c r="O27" s="3">
        <f>SUM(O13:O26)</f>
        <v>218423762.62</v>
      </c>
      <c r="P27" s="16">
        <f t="shared" si="3"/>
        <v>0.43271102478703533</v>
      </c>
      <c r="Q27" s="3">
        <f>SUM(Q13:Q26)</f>
        <v>507895108.03999996</v>
      </c>
      <c r="R27" s="3">
        <f>SUM(R13:R26)</f>
        <v>191591856.49000001</v>
      </c>
      <c r="S27" s="16">
        <f t="shared" si="4"/>
        <v>0.37722721376341933</v>
      </c>
      <c r="T27" s="3">
        <f>SUM(T13:T26)</f>
        <v>1529783998.6100004</v>
      </c>
      <c r="U27" s="3">
        <f>SUM(U13:U26)</f>
        <v>680017003.26999998</v>
      </c>
      <c r="V27" s="16">
        <f t="shared" si="5"/>
        <v>0.44451831362328292</v>
      </c>
      <c r="W27" s="3">
        <f>SUM(W13:W26)</f>
        <v>315823241.89000005</v>
      </c>
      <c r="X27" s="3">
        <f>SUM(X13:X26)</f>
        <v>122766430.93000001</v>
      </c>
      <c r="Y27" s="16">
        <f t="shared" si="6"/>
        <v>0.38871879787985664</v>
      </c>
      <c r="Z27" s="3">
        <f>SUM(Z13:Z26)</f>
        <v>1191488231.8799999</v>
      </c>
      <c r="AA27" s="3">
        <f>SUM(AA13:AA26)</f>
        <v>532539171.90999997</v>
      </c>
      <c r="AB27" s="16">
        <f t="shared" si="7"/>
        <v>0.44695294310186218</v>
      </c>
      <c r="AC27" s="3">
        <f>SUM(AC13:AC26)</f>
        <v>1281944614.25</v>
      </c>
      <c r="AD27" s="3">
        <f>SUM(AD13:AD26)</f>
        <v>567072768.23000002</v>
      </c>
      <c r="AE27" s="16">
        <f t="shared" si="8"/>
        <v>0.4423535634273601</v>
      </c>
      <c r="AF27" s="3">
        <f>SUM(AF13:AF26)</f>
        <v>384312167.40999997</v>
      </c>
      <c r="AG27" s="3">
        <f>SUM(AG13:AG26)</f>
        <v>179660190.73000002</v>
      </c>
      <c r="AH27" s="16">
        <f t="shared" si="9"/>
        <v>0.46748504462085161</v>
      </c>
      <c r="AI27" s="3">
        <f>SUM(AI13:AI26)</f>
        <v>1620127781.4300001</v>
      </c>
      <c r="AJ27" s="3">
        <f>SUM(AJ13:AJ26)</f>
        <v>698145583.98000002</v>
      </c>
      <c r="AK27" s="16">
        <f t="shared" si="10"/>
        <v>0.43092007431894308</v>
      </c>
      <c r="AL27" s="3">
        <f>SUM(AL13:AL26)</f>
        <v>1803960205.0699999</v>
      </c>
      <c r="AM27" s="3">
        <f>SUM(AM13:AM26)</f>
        <v>832108156.08000004</v>
      </c>
      <c r="AN27" s="16">
        <f t="shared" si="11"/>
        <v>0.46126746795265994</v>
      </c>
      <c r="AO27" s="3">
        <f>SUM(AO13:AO26)</f>
        <v>509411260.86000001</v>
      </c>
      <c r="AP27" s="3">
        <f>SUM(AP13:AP26)</f>
        <v>205535057.96000001</v>
      </c>
      <c r="AQ27" s="16">
        <f t="shared" si="12"/>
        <v>0.40347568605572426</v>
      </c>
      <c r="AR27" s="3">
        <f>SUM(AR13:AR26)</f>
        <v>495939875.88</v>
      </c>
      <c r="AS27" s="3">
        <f>SUM(AS13:AS26)</f>
        <v>188490431</v>
      </c>
      <c r="AT27" s="16">
        <f t="shared" si="13"/>
        <v>0.38006710120967979</v>
      </c>
      <c r="AU27" s="3">
        <f>SUM(AU13:AU26)</f>
        <v>411498129.31999993</v>
      </c>
      <c r="AV27" s="3">
        <f>SUM(AV13:AV26)</f>
        <v>169441390.94999999</v>
      </c>
      <c r="AW27" s="16">
        <f t="shared" si="14"/>
        <v>0.41176709899022296</v>
      </c>
      <c r="AX27" s="3">
        <f>SUM(AX13:AX26)</f>
        <v>684985076.79999995</v>
      </c>
      <c r="AY27" s="3">
        <f>SUM(AY13:AY26)</f>
        <v>208764934.81999999</v>
      </c>
      <c r="AZ27" s="16">
        <f t="shared" si="15"/>
        <v>0.30477296789482405</v>
      </c>
      <c r="BA27" s="3">
        <f>SUM(BA13:BA26)</f>
        <v>317166882.19</v>
      </c>
      <c r="BB27" s="3">
        <f>SUM(BB13:BB26)</f>
        <v>155153658.68000001</v>
      </c>
      <c r="BC27" s="16">
        <f t="shared" si="16"/>
        <v>0.4891861899599424</v>
      </c>
      <c r="BD27" s="3">
        <f>SUM(BD13:BD26)</f>
        <v>831047694.70000005</v>
      </c>
      <c r="BE27" s="3">
        <f>SUM(BE13:BE26)</f>
        <v>375209617.32999998</v>
      </c>
      <c r="BF27" s="16">
        <f t="shared" si="17"/>
        <v>0.45148987202888147</v>
      </c>
      <c r="BG27" s="3">
        <f>SUM(BG13:BG26)</f>
        <v>618398554.54999995</v>
      </c>
      <c r="BH27" s="3">
        <f>SUM(BH13:BH26)</f>
        <v>248064849.96000001</v>
      </c>
      <c r="BI27" s="16">
        <f t="shared" si="18"/>
        <v>0.40114073381124471</v>
      </c>
      <c r="BJ27" s="3">
        <f>SUM(BJ13:BJ26)</f>
        <v>360167342.25999999</v>
      </c>
      <c r="BK27" s="3">
        <f>SUM(BK13:BK26)</f>
        <v>137318437.25</v>
      </c>
      <c r="BL27" s="16">
        <f t="shared" si="19"/>
        <v>0.38126287738456771</v>
      </c>
      <c r="BM27" s="3">
        <f>SUM(BM13:BM26)</f>
        <v>711738620.55000007</v>
      </c>
      <c r="BN27" s="3">
        <f>SUM(BN13:BN26)</f>
        <v>267134981.91999999</v>
      </c>
      <c r="BO27" s="16">
        <f t="shared" si="20"/>
        <v>0.37532736626483737</v>
      </c>
      <c r="BP27" s="3">
        <f>SUM(BP13:BP26)</f>
        <v>458019685.67000002</v>
      </c>
      <c r="BQ27" s="3">
        <f>SUM(BQ13:BQ26)</f>
        <v>192844184.48999998</v>
      </c>
      <c r="BR27" s="16">
        <f t="shared" si="21"/>
        <v>0.42103907435311166</v>
      </c>
      <c r="BS27" s="3">
        <f>SUM(BS13:BS26)</f>
        <v>450150233.86000001</v>
      </c>
      <c r="BT27" s="3">
        <f>SUM(BT13:BT26)</f>
        <v>199362405.52999997</v>
      </c>
      <c r="BU27" s="16">
        <f t="shared" si="22"/>
        <v>0.44287971111440794</v>
      </c>
      <c r="BV27" s="3">
        <f>SUM(BV13:BV26)</f>
        <v>3803428374.4099998</v>
      </c>
      <c r="BW27" s="3">
        <f>SUM(BW13:BW26)</f>
        <v>1796642596.9199998</v>
      </c>
      <c r="BX27" s="16">
        <f t="shared" si="23"/>
        <v>0.47237450532999742</v>
      </c>
      <c r="BY27" s="3">
        <f>SUM(BY13:BY26)</f>
        <v>10635356822.719999</v>
      </c>
      <c r="BZ27" s="3">
        <f>SUM(BZ13:BZ26)</f>
        <v>5387660962.210001</v>
      </c>
      <c r="CA27" s="16">
        <f t="shared" si="24"/>
        <v>0.50658017892737739</v>
      </c>
      <c r="CB27" s="3">
        <f>SUM(CB13:CB26)</f>
        <v>34779137741.850006</v>
      </c>
      <c r="CC27" s="3">
        <f>SUM(CC13:CC26)</f>
        <v>15652934874.340002</v>
      </c>
      <c r="CD27" s="19">
        <f t="shared" si="25"/>
        <v>0.45006678976703623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-14305440.389999986</v>
      </c>
      <c r="C28" s="3">
        <f>C12-C27</f>
        <v>42947013.320000052</v>
      </c>
      <c r="D28" s="16"/>
      <c r="E28" s="3">
        <f>E12-E27</f>
        <v>15905139.310000002</v>
      </c>
      <c r="F28" s="3">
        <f>F12-F27</f>
        <v>43451031.390000015</v>
      </c>
      <c r="G28" s="16"/>
      <c r="H28" s="3">
        <f>H12-H27</f>
        <v>-27346341.690000057</v>
      </c>
      <c r="I28" s="3">
        <f>I12-I27</f>
        <v>358373852.32000005</v>
      </c>
      <c r="J28" s="16"/>
      <c r="K28" s="3">
        <f>K12-K27</f>
        <v>-19399400.529999971</v>
      </c>
      <c r="L28" s="3">
        <f>L12-L27</f>
        <v>122222069.61000001</v>
      </c>
      <c r="M28" s="16"/>
      <c r="N28" s="3">
        <f>N12-N27</f>
        <v>34984692.76000005</v>
      </c>
      <c r="O28" s="3">
        <f>O12-O27</f>
        <v>74745680.709999979</v>
      </c>
      <c r="P28" s="16"/>
      <c r="Q28" s="3">
        <f>Q12-Q27</f>
        <v>-1679276.3199999332</v>
      </c>
      <c r="R28" s="3">
        <f>R12-R27</f>
        <v>34016451.879999995</v>
      </c>
      <c r="S28" s="16"/>
      <c r="T28" s="3">
        <f>T12-T27</f>
        <v>-9237082.9800002575</v>
      </c>
      <c r="U28" s="3">
        <f>U12-U27</f>
        <v>172830630.00999999</v>
      </c>
      <c r="V28" s="16"/>
      <c r="W28" s="3">
        <f>W12-W27</f>
        <v>28116647.519999981</v>
      </c>
      <c r="X28" s="3">
        <f>X12-X27</f>
        <v>53458259.930000007</v>
      </c>
      <c r="Y28" s="16"/>
      <c r="Z28" s="3">
        <f>Z12-Z27</f>
        <v>72537802.070000172</v>
      </c>
      <c r="AA28" s="3">
        <f>AA12-AA27</f>
        <v>147326324.42000008</v>
      </c>
      <c r="AB28" s="16"/>
      <c r="AC28" s="3">
        <f>AC12-AC27</f>
        <v>66632313.75</v>
      </c>
      <c r="AD28" s="3">
        <f>AD12-AD27</f>
        <v>160805936.27999997</v>
      </c>
      <c r="AE28" s="16"/>
      <c r="AF28" s="3">
        <f>AF12-AF27</f>
        <v>-874999.9999999404</v>
      </c>
      <c r="AG28" s="3">
        <f>AG12-AG27</f>
        <v>16895071.709999979</v>
      </c>
      <c r="AH28" s="16"/>
      <c r="AI28" s="3">
        <f>AI12-AI27</f>
        <v>124416455.29999995</v>
      </c>
      <c r="AJ28" s="3">
        <f>AJ12-AJ27</f>
        <v>272674269.31999993</v>
      </c>
      <c r="AK28" s="19"/>
      <c r="AL28" s="3">
        <f>AL12-AL27</f>
        <v>118730683.98000002</v>
      </c>
      <c r="AM28" s="3">
        <f>AM12-AM27</f>
        <v>268372690.57000005</v>
      </c>
      <c r="AN28" s="16"/>
      <c r="AO28" s="3">
        <f>AO12-AO27</f>
        <v>116693950.60000002</v>
      </c>
      <c r="AP28" s="3">
        <f>AP12-AP27</f>
        <v>164475373.24999997</v>
      </c>
      <c r="AQ28" s="16"/>
      <c r="AR28" s="3">
        <f>AR12-AR27</f>
        <v>2246911</v>
      </c>
      <c r="AS28" s="3">
        <f>AS12-AS27</f>
        <v>86003907.819999993</v>
      </c>
      <c r="AT28" s="16"/>
      <c r="AU28" s="3">
        <f>AU12-AU27</f>
        <v>10347411.910000086</v>
      </c>
      <c r="AV28" s="3">
        <f>AV12-AV27</f>
        <v>47899403.24000001</v>
      </c>
      <c r="AW28" s="16"/>
      <c r="AX28" s="3">
        <f>AX12-AX27</f>
        <v>62275427.420000076</v>
      </c>
      <c r="AY28" s="3">
        <f>AY12-AY27</f>
        <v>134775581.78000003</v>
      </c>
      <c r="AZ28" s="16"/>
      <c r="BA28" s="3">
        <f>BA12-BA27</f>
        <v>10729611.939999998</v>
      </c>
      <c r="BB28" s="3">
        <f>BB12-BB27</f>
        <v>22212947.409999996</v>
      </c>
      <c r="BC28" s="16"/>
      <c r="BD28" s="3">
        <f>BD12-BD27</f>
        <v>50795778.159999967</v>
      </c>
      <c r="BE28" s="3">
        <f>BE12-BE27</f>
        <v>105176219.15000004</v>
      </c>
      <c r="BF28" s="16"/>
      <c r="BG28" s="3">
        <f>BG12-BG27</f>
        <v>-30278077.949999928</v>
      </c>
      <c r="BH28" s="3">
        <f>BH12-BH27</f>
        <v>46811397.830000013</v>
      </c>
      <c r="BI28" s="16"/>
      <c r="BJ28" s="3">
        <f>BJ12-BJ27</f>
        <v>13557329.300000012</v>
      </c>
      <c r="BK28" s="3">
        <f>BK12-BK27</f>
        <v>43436092.210000008</v>
      </c>
      <c r="BL28" s="16"/>
      <c r="BM28" s="3">
        <f>BM12-BM27</f>
        <v>-32916226.120000124</v>
      </c>
      <c r="BN28" s="3">
        <f>BN12-BN27</f>
        <v>117990918.10999998</v>
      </c>
      <c r="BO28" s="16"/>
      <c r="BP28" s="3">
        <f>BP12-BP27</f>
        <v>9555018.3700000048</v>
      </c>
      <c r="BQ28" s="3">
        <f>BQ12-BQ27</f>
        <v>67377154.690000027</v>
      </c>
      <c r="BR28" s="16"/>
      <c r="BS28" s="3">
        <f>BS12-BS27</f>
        <v>-4275585.4399999976</v>
      </c>
      <c r="BT28" s="3">
        <f>BT12-BT27</f>
        <v>34113008.430000037</v>
      </c>
      <c r="BU28" s="16"/>
      <c r="BV28" s="3">
        <f>BV12-BV27</f>
        <v>-61890139.940000057</v>
      </c>
      <c r="BW28" s="3">
        <f>BW12-BW27</f>
        <v>315526853.27000022</v>
      </c>
      <c r="BX28" s="16"/>
      <c r="BY28" s="3">
        <f>BY12-BY27</f>
        <v>0</v>
      </c>
      <c r="BZ28" s="3">
        <f>BZ12-BZ27</f>
        <v>773838434.74999905</v>
      </c>
      <c r="CA28" s="16"/>
      <c r="CB28" s="3">
        <f t="shared" ref="CB28:CC28" si="29">BY28+BV28+BS28+BP28+BM28+BJ28+BG28+BD28+BA28+AX28+AU28+AR28+AO28+AL28+AI28+AF28+AC28+Z28+W28+T28+Q28+N28+K28+H28+E28+B28</f>
        <v>535322602.03000009</v>
      </c>
      <c r="CC28" s="3">
        <f t="shared" si="29"/>
        <v>3727756573.4099989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6.5" hidden="1" thickBot="1" x14ac:dyDescent="0.3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5" hidden="1" thickBot="1" x14ac:dyDescent="0.3">
      <c r="A31" s="7" t="s">
        <v>47</v>
      </c>
      <c r="B31" s="36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7"/>
      <c r="AG31" s="37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2.25" hidden="1" thickBot="1" x14ac:dyDescent="0.3">
      <c r="A32" s="7" t="s">
        <v>48</v>
      </c>
      <c r="B32" s="36">
        <f>(B31+B30)/B27*100</f>
        <v>0</v>
      </c>
      <c r="C32" s="24">
        <f>(C31+C30)/C27*100</f>
        <v>0</v>
      </c>
      <c r="D32" s="12"/>
      <c r="E32" s="24">
        <f>(E31+E30)/E27*100</f>
        <v>0</v>
      </c>
      <c r="F32" s="24">
        <f>(F31+F30)/F27*100</f>
        <v>0</v>
      </c>
      <c r="G32" s="12"/>
      <c r="H32" s="24">
        <f>(H31+H30)/H27*100</f>
        <v>0</v>
      </c>
      <c r="I32" s="24">
        <f>(I31+I30)/I27*100</f>
        <v>0</v>
      </c>
      <c r="J32" s="12"/>
      <c r="K32" s="24">
        <f>(K31+K30)/K27*100</f>
        <v>0</v>
      </c>
      <c r="L32" s="24">
        <f>(L31+L30)/L27*100</f>
        <v>0</v>
      </c>
      <c r="M32" s="12"/>
      <c r="N32" s="24">
        <f>(N31+N30)/N27*100</f>
        <v>0</v>
      </c>
      <c r="O32" s="24">
        <f>(O31+O30)/O27*100</f>
        <v>0</v>
      </c>
      <c r="P32" s="12"/>
      <c r="Q32" s="24">
        <f>(Q31+Q30)/Q27*100</f>
        <v>0</v>
      </c>
      <c r="R32" s="24">
        <f>(R31+R30)/R27*100</f>
        <v>0</v>
      </c>
      <c r="S32" s="12"/>
      <c r="T32" s="24">
        <f>(T31+T30)/T27*100</f>
        <v>0</v>
      </c>
      <c r="U32" s="24">
        <f>(U31+U30)/U27*100</f>
        <v>0</v>
      </c>
      <c r="V32" s="12"/>
      <c r="W32" s="24">
        <f>(W31+W30)/W27*100</f>
        <v>0</v>
      </c>
      <c r="X32" s="24">
        <f>(X31+X30)/X27*100</f>
        <v>0</v>
      </c>
      <c r="Y32" s="12"/>
      <c r="Z32" s="24">
        <f>(Z31+Z30)/Z27*100</f>
        <v>0</v>
      </c>
      <c r="AA32" s="24">
        <f>(AA31+AA30)/AA27*100</f>
        <v>0</v>
      </c>
      <c r="AB32" s="12"/>
      <c r="AC32" s="24">
        <f>(AC31+AC30)/AC27*100</f>
        <v>0</v>
      </c>
      <c r="AD32" s="24">
        <f>(AD31+AD30)/AD27*100</f>
        <v>0</v>
      </c>
      <c r="AE32" s="12"/>
      <c r="AF32" s="24">
        <f>(AF31+AF30)/AF27*100</f>
        <v>0</v>
      </c>
      <c r="AG32" s="24">
        <f>(AG31+AG30)/AG27*100</f>
        <v>0</v>
      </c>
      <c r="AH32" s="12"/>
      <c r="AI32" s="24">
        <f>(AI31+AI30)/AI27*100</f>
        <v>0</v>
      </c>
      <c r="AJ32" s="24">
        <f>(AJ31+AJ30)/AJ27*100</f>
        <v>0</v>
      </c>
      <c r="AK32" s="11"/>
      <c r="AL32" s="24">
        <f>(AL31+AL30)/AL27*100</f>
        <v>0</v>
      </c>
      <c r="AM32" s="24">
        <f>(AM31+AM30)/AM27*100</f>
        <v>0</v>
      </c>
      <c r="AN32" s="12"/>
      <c r="AO32" s="24">
        <f>(AO31+AO30)/AO27*100</f>
        <v>0</v>
      </c>
      <c r="AP32" s="24">
        <f>(AP31+AP30)/AP27*100</f>
        <v>0</v>
      </c>
      <c r="AQ32" s="12"/>
      <c r="AR32" s="24">
        <f>(AR31+AR30)/AR27*100</f>
        <v>0</v>
      </c>
      <c r="AS32" s="24">
        <f>(AS31+AS30)/AS27*100</f>
        <v>0</v>
      </c>
      <c r="AT32" s="12"/>
      <c r="AU32" s="24">
        <f>(AU31+AU30)/AU27*100</f>
        <v>0</v>
      </c>
      <c r="AV32" s="24">
        <f>(AV31+AV30)/AV27*100</f>
        <v>0</v>
      </c>
      <c r="AW32" s="12"/>
      <c r="AX32" s="24">
        <f>(AX31+AX30)/AX27*100</f>
        <v>0</v>
      </c>
      <c r="AY32" s="24">
        <f>(AY31+AY30)/AY27*100</f>
        <v>0</v>
      </c>
      <c r="AZ32" s="12"/>
      <c r="BA32" s="24">
        <f>(BA31+BA30)/BA27*100</f>
        <v>0</v>
      </c>
      <c r="BB32" s="24">
        <f>(BB31+BB30)/BB27*100</f>
        <v>0</v>
      </c>
      <c r="BC32" s="12"/>
      <c r="BD32" s="24">
        <f>(BD31+BD30)/BD27*100</f>
        <v>0</v>
      </c>
      <c r="BE32" s="24">
        <f>(BE31+BE30)/BE27*100</f>
        <v>0</v>
      </c>
      <c r="BF32" s="12" t="e">
        <f>SUM(BE32/BD32)</f>
        <v>#DIV/0!</v>
      </c>
      <c r="BG32" s="24">
        <f>(BG31+BG30)/BG27*100</f>
        <v>0</v>
      </c>
      <c r="BH32" s="24">
        <f>(BH31+BH30)/BH27*100</f>
        <v>0</v>
      </c>
      <c r="BI32" s="12"/>
      <c r="BJ32" s="24">
        <f>(BJ31+BJ30)/BJ27*100</f>
        <v>0</v>
      </c>
      <c r="BK32" s="24">
        <f>(BK31+BK30)/BK27*100</f>
        <v>0</v>
      </c>
      <c r="BL32" s="12"/>
      <c r="BM32" s="24">
        <f>(BM31+BM30)/BM27*100</f>
        <v>0</v>
      </c>
      <c r="BN32" s="24">
        <f>(BN31+BN30)/BN27*100</f>
        <v>0</v>
      </c>
      <c r="BO32" s="12"/>
      <c r="BP32" s="24">
        <f>(BP31+BP30)/BP27*100</f>
        <v>0</v>
      </c>
      <c r="BQ32" s="24">
        <f>(BQ31+BQ30)/BQ27*100</f>
        <v>0</v>
      </c>
      <c r="BR32" s="12"/>
      <c r="BS32" s="37">
        <f>(BS31+BS30)/BS27*100</f>
        <v>0</v>
      </c>
      <c r="BT32" s="37">
        <f>(BT31+BT30)/BT27*100</f>
        <v>0</v>
      </c>
      <c r="BU32" s="12"/>
      <c r="BV32" s="24">
        <f>(BV31+BV30)/BV27*100</f>
        <v>0</v>
      </c>
      <c r="BW32" s="24">
        <f>(BW31+BW30)/BW27*100</f>
        <v>0</v>
      </c>
      <c r="BX32" s="12"/>
      <c r="BY32" s="24">
        <f>(BY31+BY30)/BY27*100</f>
        <v>0</v>
      </c>
      <c r="BZ32" s="24">
        <f>(BZ31+BZ30)/BZ27*100</f>
        <v>0</v>
      </c>
      <c r="CA32" s="12"/>
      <c r="CB32" s="3">
        <f>(CB31+CB30)/CB27*100</f>
        <v>0</v>
      </c>
      <c r="CC32" s="3">
        <f>(CC31+CC30)/CC27*100</f>
        <v>0</v>
      </c>
      <c r="CD32" s="19"/>
      <c r="CF32" s="27"/>
      <c r="CG32" s="27"/>
      <c r="CH32" s="23"/>
      <c r="CI32" s="23"/>
    </row>
    <row r="33" spans="1:87" ht="15.75" hidden="1" x14ac:dyDescent="0.25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">
      <c r="B34" s="43"/>
      <c r="C34" s="43"/>
      <c r="R34" s="33"/>
      <c r="S34" s="38"/>
      <c r="T34" s="33"/>
      <c r="AY34" s="33"/>
      <c r="AZ34" s="15"/>
      <c r="BE34" s="33"/>
      <c r="BF34" s="15"/>
      <c r="BG34" s="33"/>
      <c r="CF34" s="23"/>
      <c r="CG34" s="23"/>
      <c r="CH34" s="23"/>
      <c r="CI34" s="23"/>
    </row>
    <row r="35" spans="1:87" x14ac:dyDescent="0.2">
      <c r="B35" s="44"/>
      <c r="C35" s="45"/>
      <c r="E35" s="40"/>
      <c r="F35" s="40"/>
      <c r="H35" s="40"/>
      <c r="I35" s="40"/>
      <c r="K35" s="40"/>
      <c r="L35" s="40"/>
      <c r="N35" s="40"/>
      <c r="O35" s="40"/>
      <c r="Q35" s="40"/>
      <c r="R35" s="40"/>
      <c r="T35" s="40"/>
      <c r="U35" s="40"/>
      <c r="W35" s="40"/>
      <c r="X35" s="40"/>
      <c r="Z35" s="40"/>
      <c r="AA35" s="40"/>
      <c r="AC35" s="40"/>
      <c r="AD35" s="40"/>
      <c r="AF35" s="40"/>
      <c r="AG35" s="40"/>
      <c r="AI35" s="40"/>
      <c r="AJ35" s="40"/>
      <c r="AL35" s="40"/>
      <c r="AM35" s="40"/>
      <c r="AO35" s="40"/>
      <c r="AP35" s="40"/>
      <c r="AR35" s="40"/>
      <c r="AS35" s="40"/>
      <c r="AU35" s="40"/>
      <c r="AV35" s="40"/>
      <c r="AX35" s="40"/>
      <c r="AY35" s="40"/>
      <c r="AZ35" s="33"/>
      <c r="BA35" s="40"/>
      <c r="BB35" s="40"/>
      <c r="BD35" s="40"/>
      <c r="BE35" s="41"/>
      <c r="BF35" s="15"/>
      <c r="BG35" s="41"/>
      <c r="BH35" s="40"/>
      <c r="BJ35" s="40"/>
      <c r="BK35" s="40"/>
      <c r="BM35" s="40"/>
      <c r="BN35" s="40"/>
      <c r="BP35" s="40"/>
      <c r="BQ35" s="40"/>
      <c r="BS35" s="40"/>
      <c r="BT35" s="40"/>
      <c r="BV35" s="40"/>
      <c r="BW35" s="40"/>
      <c r="BY35" s="40"/>
      <c r="BZ35" s="40"/>
      <c r="CB35" s="40"/>
      <c r="CC35" s="40"/>
      <c r="CF35" s="23"/>
      <c r="CG35" s="23"/>
      <c r="CH35" s="23"/>
      <c r="CI35" s="23"/>
    </row>
    <row r="36" spans="1:87" x14ac:dyDescent="0.2">
      <c r="B36" s="33"/>
      <c r="C36" s="33"/>
      <c r="BE36" s="33"/>
      <c r="BF36" s="15"/>
      <c r="BG36" s="33"/>
      <c r="CF36" s="23"/>
      <c r="CG36" s="23"/>
      <c r="CH36" s="23"/>
      <c r="CI36" s="23"/>
    </row>
    <row r="37" spans="1:87" x14ac:dyDescent="0.2">
      <c r="B37" s="33"/>
      <c r="BD37" s="40"/>
      <c r="BE37" s="41"/>
      <c r="BF37" s="15"/>
      <c r="BG37" s="33"/>
    </row>
    <row r="38" spans="1:87" x14ac:dyDescent="0.2">
      <c r="BE38" s="33"/>
      <c r="BF38" s="33"/>
      <c r="BG38" s="33"/>
    </row>
    <row r="39" spans="1:87" x14ac:dyDescent="0.2">
      <c r="BE39" s="33"/>
      <c r="BF39" s="33"/>
      <c r="BG39" s="33"/>
    </row>
  </sheetData>
  <mergeCells count="110"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12" sqref="B12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28515625" style="22" customWidth="1"/>
    <col min="5" max="6" width="16.28515625" style="22" customWidth="1"/>
    <col min="7" max="7" width="8.28515625" style="22" customWidth="1"/>
    <col min="8" max="8" width="16.85546875" style="22" customWidth="1"/>
    <col min="9" max="9" width="16.28515625" style="22" customWidth="1"/>
    <col min="10" max="10" width="8.28515625" style="22" customWidth="1"/>
    <col min="11" max="11" width="16.5703125" style="22" customWidth="1"/>
    <col min="12" max="12" width="16" style="22" customWidth="1"/>
    <col min="13" max="13" width="8.28515625" style="22" customWidth="1"/>
    <col min="14" max="14" width="15.85546875" style="22" customWidth="1"/>
    <col min="15" max="15" width="15.5703125" style="22" customWidth="1"/>
    <col min="16" max="16" width="8.28515625" style="22" customWidth="1"/>
    <col min="17" max="17" width="15.28515625" style="22" customWidth="1"/>
    <col min="18" max="18" width="14.28515625" style="22" customWidth="1"/>
    <col min="19" max="19" width="8.28515625" style="22" customWidth="1"/>
    <col min="20" max="20" width="16.140625" style="22" customWidth="1"/>
    <col min="21" max="21" width="15.28515625" style="22" customWidth="1"/>
    <col min="22" max="22" width="8.28515625" style="22" customWidth="1"/>
    <col min="23" max="23" width="16.5703125" style="22" customWidth="1"/>
    <col min="24" max="24" width="14.140625" style="22" customWidth="1"/>
    <col min="25" max="25" width="8.28515625" style="22" customWidth="1"/>
    <col min="26" max="27" width="16.42578125" style="22" customWidth="1"/>
    <col min="28" max="28" width="8.28515625" style="22" customWidth="1"/>
    <col min="29" max="29" width="16.85546875" style="22" customWidth="1"/>
    <col min="30" max="30" width="17.28515625" style="22" customWidth="1"/>
    <col min="31" max="31" width="8.28515625" style="22" customWidth="1"/>
    <col min="32" max="32" width="16.140625" style="22" customWidth="1"/>
    <col min="33" max="33" width="16.28515625" style="22" customWidth="1"/>
    <col min="34" max="34" width="8.28515625" style="22" customWidth="1"/>
    <col min="35" max="35" width="16.42578125" style="22" customWidth="1"/>
    <col min="36" max="36" width="15.7109375" style="22" customWidth="1"/>
    <col min="37" max="37" width="8.28515625" style="22" customWidth="1"/>
    <col min="38" max="38" width="17.140625" style="22" customWidth="1"/>
    <col min="39" max="39" width="17" style="22" customWidth="1"/>
    <col min="40" max="40" width="8.28515625" style="22" customWidth="1"/>
    <col min="41" max="41" width="15.28515625" style="22" customWidth="1"/>
    <col min="42" max="42" width="15.7109375" style="22" customWidth="1"/>
    <col min="43" max="43" width="8.28515625" style="22" customWidth="1"/>
    <col min="44" max="44" width="16.28515625" style="22" customWidth="1"/>
    <col min="45" max="45" width="15.85546875" style="22" customWidth="1"/>
    <col min="46" max="46" width="8.28515625" style="22" customWidth="1"/>
    <col min="47" max="47" width="15.5703125" style="22" customWidth="1"/>
    <col min="48" max="48" width="15.140625" style="22" customWidth="1"/>
    <col min="49" max="49" width="8.28515625" style="22" customWidth="1"/>
    <col min="50" max="50" width="15.5703125" style="22" customWidth="1"/>
    <col min="51" max="51" width="15.140625" style="22" customWidth="1"/>
    <col min="52" max="52" width="8.28515625" style="22" customWidth="1"/>
    <col min="53" max="53" width="15.7109375" style="22" customWidth="1"/>
    <col min="54" max="54" width="14.28515625" style="22" customWidth="1"/>
    <col min="55" max="55" width="8.28515625" style="22" customWidth="1"/>
    <col min="56" max="56" width="16.85546875" style="22" customWidth="1"/>
    <col min="57" max="57" width="16" style="22" customWidth="1"/>
    <col min="58" max="58" width="8.28515625" style="22" customWidth="1"/>
    <col min="59" max="59" width="16.5703125" style="22" customWidth="1"/>
    <col min="60" max="60" width="15.85546875" style="22" customWidth="1"/>
    <col min="61" max="61" width="8.28515625" style="22" customWidth="1"/>
    <col min="62" max="62" width="15.140625" style="22" customWidth="1"/>
    <col min="63" max="63" width="15.28515625" style="22" customWidth="1"/>
    <col min="64" max="64" width="8.28515625" style="22" customWidth="1"/>
    <col min="65" max="65" width="15.28515625" style="22" customWidth="1"/>
    <col min="66" max="66" width="15.42578125" style="22" customWidth="1"/>
    <col min="67" max="67" width="8.28515625" style="22" customWidth="1"/>
    <col min="68" max="68" width="15.5703125" style="22" customWidth="1"/>
    <col min="69" max="69" width="15.7109375" style="22" customWidth="1"/>
    <col min="70" max="70" width="8.28515625" style="22" customWidth="1"/>
    <col min="71" max="71" width="15.5703125" style="22" customWidth="1"/>
    <col min="72" max="72" width="15.140625" style="22" customWidth="1"/>
    <col min="73" max="73" width="8.28515625" style="22" customWidth="1"/>
    <col min="74" max="74" width="16.85546875" style="22" customWidth="1"/>
    <col min="75" max="75" width="15.85546875" style="22" customWidth="1"/>
    <col min="76" max="76" width="8.28515625" style="22" customWidth="1"/>
    <col min="77" max="77" width="17" style="22" customWidth="1"/>
    <col min="78" max="78" width="16.28515625" style="22" customWidth="1"/>
    <col min="79" max="79" width="8.28515625" style="22" customWidth="1"/>
    <col min="80" max="80" width="18.140625" style="22" customWidth="1"/>
    <col min="81" max="81" width="17.85546875" style="22" customWidth="1"/>
    <col min="82" max="82" width="8.85546875" style="39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 x14ac:dyDescent="0.3">
      <c r="A2" s="20"/>
      <c r="B2" s="52" t="s">
        <v>76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 t="s">
        <v>0</v>
      </c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</row>
    <row r="3" spans="1:87" ht="15.75" x14ac:dyDescent="0.25">
      <c r="A3" s="53"/>
      <c r="B3" s="48" t="s">
        <v>1</v>
      </c>
      <c r="C3" s="49"/>
      <c r="D3" s="49"/>
      <c r="E3" s="48" t="s">
        <v>2</v>
      </c>
      <c r="F3" s="49"/>
      <c r="G3" s="49"/>
      <c r="H3" s="48" t="s">
        <v>3</v>
      </c>
      <c r="I3" s="49"/>
      <c r="J3" s="49"/>
      <c r="K3" s="48" t="s">
        <v>4</v>
      </c>
      <c r="L3" s="49"/>
      <c r="M3" s="49"/>
      <c r="N3" s="48" t="s">
        <v>5</v>
      </c>
      <c r="O3" s="49"/>
      <c r="P3" s="49"/>
      <c r="Q3" s="48" t="s">
        <v>6</v>
      </c>
      <c r="R3" s="49"/>
      <c r="S3" s="49"/>
      <c r="T3" s="48" t="s">
        <v>7</v>
      </c>
      <c r="U3" s="49"/>
      <c r="V3" s="49"/>
      <c r="W3" s="48" t="s">
        <v>8</v>
      </c>
      <c r="X3" s="49"/>
      <c r="Y3" s="49"/>
      <c r="Z3" s="48" t="s">
        <v>49</v>
      </c>
      <c r="AA3" s="49"/>
      <c r="AB3" s="49"/>
      <c r="AC3" s="48" t="s">
        <v>9</v>
      </c>
      <c r="AD3" s="49"/>
      <c r="AE3" s="49"/>
      <c r="AF3" s="48" t="s">
        <v>10</v>
      </c>
      <c r="AG3" s="49"/>
      <c r="AH3" s="49"/>
      <c r="AI3" s="48" t="s">
        <v>51</v>
      </c>
      <c r="AJ3" s="49"/>
      <c r="AK3" s="49"/>
      <c r="AL3" s="48" t="s">
        <v>11</v>
      </c>
      <c r="AM3" s="49"/>
      <c r="AN3" s="49"/>
      <c r="AO3" s="48" t="s">
        <v>12</v>
      </c>
      <c r="AP3" s="49"/>
      <c r="AQ3" s="49"/>
      <c r="AR3" s="48" t="s">
        <v>13</v>
      </c>
      <c r="AS3" s="49"/>
      <c r="AT3" s="49"/>
      <c r="AU3" s="48" t="s">
        <v>14</v>
      </c>
      <c r="AV3" s="49"/>
      <c r="AW3" s="49"/>
      <c r="AX3" s="48" t="s">
        <v>15</v>
      </c>
      <c r="AY3" s="49"/>
      <c r="AZ3" s="49"/>
      <c r="BA3" s="48" t="s">
        <v>16</v>
      </c>
      <c r="BB3" s="49"/>
      <c r="BC3" s="49"/>
      <c r="BD3" s="48" t="s">
        <v>17</v>
      </c>
      <c r="BE3" s="49"/>
      <c r="BF3" s="49"/>
      <c r="BG3" s="48" t="s">
        <v>18</v>
      </c>
      <c r="BH3" s="49"/>
      <c r="BI3" s="49"/>
      <c r="BJ3" s="48" t="s">
        <v>19</v>
      </c>
      <c r="BK3" s="49"/>
      <c r="BL3" s="49"/>
      <c r="BM3" s="48" t="s">
        <v>20</v>
      </c>
      <c r="BN3" s="49"/>
      <c r="BO3" s="49"/>
      <c r="BP3" s="48" t="s">
        <v>21</v>
      </c>
      <c r="BQ3" s="49"/>
      <c r="BR3" s="49"/>
      <c r="BS3" s="48" t="s">
        <v>22</v>
      </c>
      <c r="BT3" s="49"/>
      <c r="BU3" s="49"/>
      <c r="BV3" s="48" t="s">
        <v>23</v>
      </c>
      <c r="BW3" s="49"/>
      <c r="BX3" s="49"/>
      <c r="BY3" s="48" t="s">
        <v>24</v>
      </c>
      <c r="BZ3" s="49"/>
      <c r="CA3" s="49"/>
      <c r="CB3" s="48" t="s">
        <v>25</v>
      </c>
      <c r="CC3" s="49"/>
      <c r="CD3" s="49"/>
    </row>
    <row r="4" spans="1:87" ht="13.15" customHeight="1" x14ac:dyDescent="0.2">
      <c r="A4" s="49"/>
      <c r="B4" s="48" t="s">
        <v>26</v>
      </c>
      <c r="C4" s="48" t="s">
        <v>60</v>
      </c>
      <c r="D4" s="50" t="s">
        <v>27</v>
      </c>
      <c r="E4" s="48" t="s">
        <v>26</v>
      </c>
      <c r="F4" s="48" t="s">
        <v>60</v>
      </c>
      <c r="G4" s="50" t="s">
        <v>27</v>
      </c>
      <c r="H4" s="48" t="s">
        <v>26</v>
      </c>
      <c r="I4" s="48" t="s">
        <v>60</v>
      </c>
      <c r="J4" s="50" t="s">
        <v>27</v>
      </c>
      <c r="K4" s="48" t="s">
        <v>26</v>
      </c>
      <c r="L4" s="48" t="s">
        <v>60</v>
      </c>
      <c r="M4" s="50" t="s">
        <v>27</v>
      </c>
      <c r="N4" s="48" t="s">
        <v>26</v>
      </c>
      <c r="O4" s="48" t="s">
        <v>60</v>
      </c>
      <c r="P4" s="50" t="s">
        <v>27</v>
      </c>
      <c r="Q4" s="48" t="s">
        <v>26</v>
      </c>
      <c r="R4" s="48" t="s">
        <v>60</v>
      </c>
      <c r="S4" s="50" t="s">
        <v>27</v>
      </c>
      <c r="T4" s="48" t="s">
        <v>26</v>
      </c>
      <c r="U4" s="48" t="s">
        <v>60</v>
      </c>
      <c r="V4" s="50" t="s">
        <v>27</v>
      </c>
      <c r="W4" s="48" t="s">
        <v>26</v>
      </c>
      <c r="X4" s="48" t="s">
        <v>60</v>
      </c>
      <c r="Y4" s="50" t="s">
        <v>27</v>
      </c>
      <c r="Z4" s="48" t="s">
        <v>26</v>
      </c>
      <c r="AA4" s="48" t="s">
        <v>60</v>
      </c>
      <c r="AB4" s="50" t="s">
        <v>27</v>
      </c>
      <c r="AC4" s="48" t="s">
        <v>26</v>
      </c>
      <c r="AD4" s="48" t="s">
        <v>60</v>
      </c>
      <c r="AE4" s="50" t="s">
        <v>27</v>
      </c>
      <c r="AF4" s="48" t="s">
        <v>26</v>
      </c>
      <c r="AG4" s="48" t="s">
        <v>60</v>
      </c>
      <c r="AH4" s="50" t="s">
        <v>27</v>
      </c>
      <c r="AI4" s="48" t="s">
        <v>26</v>
      </c>
      <c r="AJ4" s="48" t="s">
        <v>60</v>
      </c>
      <c r="AK4" s="50" t="s">
        <v>27</v>
      </c>
      <c r="AL4" s="48" t="s">
        <v>26</v>
      </c>
      <c r="AM4" s="48" t="s">
        <v>60</v>
      </c>
      <c r="AN4" s="50" t="s">
        <v>27</v>
      </c>
      <c r="AO4" s="48" t="s">
        <v>26</v>
      </c>
      <c r="AP4" s="48" t="s">
        <v>60</v>
      </c>
      <c r="AQ4" s="50" t="s">
        <v>27</v>
      </c>
      <c r="AR4" s="48" t="s">
        <v>26</v>
      </c>
      <c r="AS4" s="48" t="s">
        <v>60</v>
      </c>
      <c r="AT4" s="50" t="s">
        <v>27</v>
      </c>
      <c r="AU4" s="48" t="s">
        <v>26</v>
      </c>
      <c r="AV4" s="48" t="s">
        <v>60</v>
      </c>
      <c r="AW4" s="50" t="s">
        <v>27</v>
      </c>
      <c r="AX4" s="48" t="s">
        <v>26</v>
      </c>
      <c r="AY4" s="48" t="s">
        <v>60</v>
      </c>
      <c r="AZ4" s="50" t="s">
        <v>27</v>
      </c>
      <c r="BA4" s="48" t="s">
        <v>26</v>
      </c>
      <c r="BB4" s="48" t="s">
        <v>60</v>
      </c>
      <c r="BC4" s="50" t="s">
        <v>27</v>
      </c>
      <c r="BD4" s="48" t="s">
        <v>26</v>
      </c>
      <c r="BE4" s="48" t="s">
        <v>60</v>
      </c>
      <c r="BF4" s="50" t="s">
        <v>27</v>
      </c>
      <c r="BG4" s="48" t="s">
        <v>26</v>
      </c>
      <c r="BH4" s="48" t="s">
        <v>60</v>
      </c>
      <c r="BI4" s="50" t="s">
        <v>27</v>
      </c>
      <c r="BJ4" s="48" t="s">
        <v>26</v>
      </c>
      <c r="BK4" s="48" t="s">
        <v>60</v>
      </c>
      <c r="BL4" s="50" t="s">
        <v>27</v>
      </c>
      <c r="BM4" s="48" t="s">
        <v>26</v>
      </c>
      <c r="BN4" s="48" t="s">
        <v>60</v>
      </c>
      <c r="BO4" s="50" t="s">
        <v>27</v>
      </c>
      <c r="BP4" s="48" t="s">
        <v>26</v>
      </c>
      <c r="BQ4" s="48" t="s">
        <v>60</v>
      </c>
      <c r="BR4" s="50" t="s">
        <v>27</v>
      </c>
      <c r="BS4" s="48" t="s">
        <v>26</v>
      </c>
      <c r="BT4" s="48" t="s">
        <v>60</v>
      </c>
      <c r="BU4" s="50" t="s">
        <v>27</v>
      </c>
      <c r="BV4" s="48" t="s">
        <v>26</v>
      </c>
      <c r="BW4" s="48" t="s">
        <v>60</v>
      </c>
      <c r="BX4" s="50" t="s">
        <v>27</v>
      </c>
      <c r="BY4" s="48" t="s">
        <v>26</v>
      </c>
      <c r="BZ4" s="48" t="s">
        <v>60</v>
      </c>
      <c r="CA4" s="50" t="s">
        <v>27</v>
      </c>
      <c r="CB4" s="48" t="s">
        <v>26</v>
      </c>
      <c r="CC4" s="48" t="s">
        <v>60</v>
      </c>
      <c r="CD4" s="50" t="s">
        <v>27</v>
      </c>
    </row>
    <row r="5" spans="1:87" ht="18" customHeight="1" x14ac:dyDescent="0.2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51"/>
      <c r="CF5" s="23"/>
      <c r="CG5" s="23"/>
      <c r="CH5" s="23"/>
      <c r="CI5" s="23"/>
    </row>
    <row r="6" spans="1:87" ht="15.75" x14ac:dyDescent="0.2">
      <c r="A6" s="5" t="s">
        <v>28</v>
      </c>
      <c r="B6" s="26">
        <v>381834756.10000002</v>
      </c>
      <c r="C6" s="26">
        <v>151601964.44999999</v>
      </c>
      <c r="D6" s="25">
        <f>IF(B6&gt;0,C6/B6,0)</f>
        <v>0.39703552918660034</v>
      </c>
      <c r="E6" s="26">
        <v>57622739</v>
      </c>
      <c r="F6" s="26">
        <v>33990850.43</v>
      </c>
      <c r="G6" s="46">
        <f t="shared" ref="G6:G27" si="0">IF(E6&gt;0,F6/E6,0)</f>
        <v>0.58988605921700454</v>
      </c>
      <c r="H6" s="26">
        <v>1228488090.3599999</v>
      </c>
      <c r="I6" s="26">
        <v>758668913.03999996</v>
      </c>
      <c r="J6" s="46">
        <f t="shared" ref="J6:J27" si="1">IF(H6&gt;0,I6/H6,0)</f>
        <v>0.61756309971037437</v>
      </c>
      <c r="K6" s="26">
        <v>632753900</v>
      </c>
      <c r="L6" s="26">
        <v>312807243</v>
      </c>
      <c r="M6" s="46">
        <f t="shared" ref="M6:M27" si="2">IF(K6&gt;0,L6/K6,0)</f>
        <v>0.49435845911024806</v>
      </c>
      <c r="N6" s="26">
        <v>150099755.18000001</v>
      </c>
      <c r="O6" s="26">
        <v>80990637.049999997</v>
      </c>
      <c r="P6" s="46">
        <f t="shared" ref="P6:P27" si="3">IF(N6&gt;0,O6/N6,0)</f>
        <v>0.53957874183655941</v>
      </c>
      <c r="Q6" s="26">
        <v>108166357</v>
      </c>
      <c r="R6" s="26">
        <v>61662327.509999998</v>
      </c>
      <c r="S6" s="46">
        <f t="shared" ref="S6:S27" si="4">IF(Q6&gt;0,R6/Q6,0)</f>
        <v>0.57006937480569853</v>
      </c>
      <c r="T6" s="26">
        <v>676064164.16999996</v>
      </c>
      <c r="U6" s="26">
        <v>421488961.69999999</v>
      </c>
      <c r="V6" s="46">
        <f t="shared" ref="V6:V27" si="5">IF(T6&gt;0,U6/T6,0)</f>
        <v>0.6234452054080688</v>
      </c>
      <c r="W6" s="26">
        <v>85645826</v>
      </c>
      <c r="X6" s="26">
        <v>43625983.079999998</v>
      </c>
      <c r="Y6" s="46">
        <f t="shared" ref="Y6:Y27" si="6">IF(W6&gt;0,X6/W6,0)</f>
        <v>0.50937664002446537</v>
      </c>
      <c r="Z6" s="26">
        <v>447466400</v>
      </c>
      <c r="AA6" s="26">
        <v>372978414.87</v>
      </c>
      <c r="AB6" s="46">
        <f t="shared" ref="AB6:AB27" si="7">IF(Z6&gt;0,AA6/Z6,0)</f>
        <v>0.83353390303718899</v>
      </c>
      <c r="AC6" s="26">
        <v>416541723</v>
      </c>
      <c r="AD6" s="26">
        <v>237441539.62</v>
      </c>
      <c r="AE6" s="46">
        <f t="shared" ref="AE6:AE27" si="8">IF(AC6&gt;0,AD6/AC6,0)</f>
        <v>0.57003062720802167</v>
      </c>
      <c r="AF6" s="26">
        <v>68032186</v>
      </c>
      <c r="AG6" s="26">
        <v>38693768.780000001</v>
      </c>
      <c r="AH6" s="46">
        <f t="shared" ref="AH6:AH27" si="9">IF(AF6&gt;0,AG6/AF6,0)</f>
        <v>0.56875680549203578</v>
      </c>
      <c r="AI6" s="26">
        <v>448547938.5</v>
      </c>
      <c r="AJ6" s="26">
        <v>299028550</v>
      </c>
      <c r="AK6" s="46">
        <f t="shared" ref="AK6:AK27" si="10">IF(AI6&gt;0,AJ6/AI6,0)</f>
        <v>0.66665906658714924</v>
      </c>
      <c r="AL6" s="26">
        <v>689660884.96000004</v>
      </c>
      <c r="AM6" s="26">
        <v>407713846.63999999</v>
      </c>
      <c r="AN6" s="46">
        <f t="shared" ref="AN6:AN27" si="11">IF(AL6&gt;0,AM6/AL6,0)</f>
        <v>0.5911801807690561</v>
      </c>
      <c r="AO6" s="26">
        <v>218865801.40000001</v>
      </c>
      <c r="AP6" s="26">
        <v>112776001.65000001</v>
      </c>
      <c r="AQ6" s="46">
        <f t="shared" ref="AQ6:AQ27" si="12">IF(AO6&gt;0,AP6/AO6,0)</f>
        <v>0.5152746611330572</v>
      </c>
      <c r="AR6" s="26">
        <v>136843478</v>
      </c>
      <c r="AS6" s="26">
        <v>87633482.349999994</v>
      </c>
      <c r="AT6" s="46">
        <f t="shared" ref="AT6:AT27" si="13">IF(AR6&gt;0,AS6/AR6,0)</f>
        <v>0.6403921007473955</v>
      </c>
      <c r="AU6" s="26">
        <v>123423529.59</v>
      </c>
      <c r="AV6" s="26">
        <v>72709063.579999998</v>
      </c>
      <c r="AW6" s="46">
        <f t="shared" ref="AW6:AW27" si="14">IF(AU6&gt;0,AV6/AU6,0)</f>
        <v>0.58910212519064942</v>
      </c>
      <c r="AX6" s="26">
        <v>186056498</v>
      </c>
      <c r="AY6" s="26">
        <v>107824554.23</v>
      </c>
      <c r="AZ6" s="46">
        <f t="shared" ref="AZ6:AZ27" si="15">IF(AX6&gt;0,AY6/AX6,0)</f>
        <v>0.57952587192090443</v>
      </c>
      <c r="BA6" s="26">
        <v>104622634.81</v>
      </c>
      <c r="BB6" s="26">
        <v>65601072.289999999</v>
      </c>
      <c r="BC6" s="46">
        <f t="shared" ref="BC6:BC27" si="16">IF(BA6&gt;0,BB6/BA6,0)</f>
        <v>0.6270256183963907</v>
      </c>
      <c r="BD6" s="26">
        <v>334204917.88</v>
      </c>
      <c r="BE6" s="26">
        <v>185896733.16999999</v>
      </c>
      <c r="BF6" s="46">
        <f t="shared" ref="BF6:BF27" si="17">IF(BD6&gt;0,BE6/BD6,0)</f>
        <v>0.55623577997960005</v>
      </c>
      <c r="BG6" s="26">
        <v>272098189</v>
      </c>
      <c r="BH6" s="26">
        <v>149118373.41</v>
      </c>
      <c r="BI6" s="46">
        <f t="shared" ref="BI6:BI27" si="18">IF(BG6&gt;0,BH6/BG6,0)</f>
        <v>0.54803148068728968</v>
      </c>
      <c r="BJ6" s="26">
        <v>80010885</v>
      </c>
      <c r="BK6" s="26">
        <v>48325985.030000001</v>
      </c>
      <c r="BL6" s="46">
        <f t="shared" ref="BL6:BL27" si="19">IF(BJ6&gt;0,BK6/BJ6,0)</f>
        <v>0.60399263212749121</v>
      </c>
      <c r="BM6" s="26">
        <v>251958342</v>
      </c>
      <c r="BN6" s="26">
        <v>172567710.37</v>
      </c>
      <c r="BO6" s="46">
        <f t="shared" ref="BO6:BO27" si="20">IF(BM6&gt;0,BN6/BM6,0)</f>
        <v>0.68490572290716223</v>
      </c>
      <c r="BP6" s="26">
        <v>108788869.08</v>
      </c>
      <c r="BQ6" s="26">
        <v>70197917.219999999</v>
      </c>
      <c r="BR6" s="46">
        <f t="shared" ref="BR6:BR27" si="21">IF(BP6&gt;0,BQ6/BP6,0)</f>
        <v>0.64526745993083723</v>
      </c>
      <c r="BS6" s="26">
        <v>180086368.15000001</v>
      </c>
      <c r="BT6" s="26">
        <v>105969959.75</v>
      </c>
      <c r="BU6" s="46">
        <f t="shared" ref="BU6:BU27" si="22">IF(BS6&gt;0,BT6/BS6,0)</f>
        <v>0.58843965169942258</v>
      </c>
      <c r="BV6" s="26">
        <v>1880472000</v>
      </c>
      <c r="BW6" s="26">
        <v>1157725882.1099999</v>
      </c>
      <c r="BX6" s="46">
        <f t="shared" ref="BX6:BX27" si="23">IF(BV6&gt;0,BW6/BV6,0)</f>
        <v>0.61565707019833316</v>
      </c>
      <c r="BY6" s="26">
        <v>4560743000</v>
      </c>
      <c r="BZ6" s="26">
        <v>2788301406.71</v>
      </c>
      <c r="CA6" s="12">
        <f t="shared" ref="CA6:CA27" si="24">IF(BY6&gt;0,BZ6/BY6,0)</f>
        <v>0.61136999096638422</v>
      </c>
      <c r="CB6" s="3">
        <f>B6+E6+H6+K6+N6+Q6+T6+W6+Z6+AC6+AF6+AI6+AL6+AO6+AR6+AU6+AX6+BA6+BD6+BG6+BJ6+BM6+BP6+BS6+BV6+BY6</f>
        <v>13829099233.18</v>
      </c>
      <c r="CC6" s="3">
        <f>C6+F6+I6+L6+O6+R6+U6+X6+AA6+AD6+AG6+AJ6+AM6+AP6+AS6+AV6+AY6+BB6+BE6+BH6+BK6+BN6+BQ6+BT6+BW6+BZ6</f>
        <v>8345341142.039999</v>
      </c>
      <c r="CD6" s="19">
        <f t="shared" ref="CD6:CD27" si="25">IF(CB6&gt;0,CC6/CB6,0)</f>
        <v>0.60346238039981059</v>
      </c>
      <c r="CF6" s="27"/>
      <c r="CG6" s="27"/>
      <c r="CH6" s="23"/>
      <c r="CI6" s="23"/>
    </row>
    <row r="7" spans="1:87" ht="31.5" x14ac:dyDescent="0.2">
      <c r="A7" s="5" t="s">
        <v>29</v>
      </c>
      <c r="B7" s="26">
        <v>216067.71</v>
      </c>
      <c r="C7" s="26">
        <v>216067.71</v>
      </c>
      <c r="D7" s="25">
        <f t="shared" ref="D7:D27" si="26">IF(B7&gt;0,C7/B7,0)</f>
        <v>1</v>
      </c>
      <c r="E7" s="26">
        <v>42381348</v>
      </c>
      <c r="F7" s="26">
        <v>28274232</v>
      </c>
      <c r="G7" s="46">
        <f t="shared" si="0"/>
        <v>0.66713857237386598</v>
      </c>
      <c r="H7" s="26">
        <v>132000</v>
      </c>
      <c r="I7" s="26">
        <v>132000</v>
      </c>
      <c r="J7" s="46">
        <f t="shared" si="1"/>
        <v>1</v>
      </c>
      <c r="K7" s="26">
        <v>91000</v>
      </c>
      <c r="L7" s="26">
        <v>91000</v>
      </c>
      <c r="M7" s="46">
        <f t="shared" si="2"/>
        <v>1</v>
      </c>
      <c r="N7" s="26">
        <v>45656088</v>
      </c>
      <c r="O7" s="26">
        <v>30457392</v>
      </c>
      <c r="P7" s="46">
        <f t="shared" si="3"/>
        <v>0.66710472434694801</v>
      </c>
      <c r="Q7" s="26">
        <v>65134899.170000002</v>
      </c>
      <c r="R7" s="26">
        <v>43496159.170000002</v>
      </c>
      <c r="S7" s="46">
        <f t="shared" si="4"/>
        <v>0.66778577574022824</v>
      </c>
      <c r="T7" s="26">
        <v>67000</v>
      </c>
      <c r="U7" s="26">
        <v>67000</v>
      </c>
      <c r="V7" s="46">
        <f t="shared" si="5"/>
        <v>1</v>
      </c>
      <c r="W7" s="26">
        <v>29336397.260000002</v>
      </c>
      <c r="X7" s="26">
        <v>19611378.260000002</v>
      </c>
      <c r="Y7" s="46">
        <f t="shared" si="6"/>
        <v>0.66849988722848375</v>
      </c>
      <c r="Z7" s="26">
        <v>166400</v>
      </c>
      <c r="AA7" s="26">
        <v>166400</v>
      </c>
      <c r="AB7" s="46">
        <f t="shared" si="7"/>
        <v>1</v>
      </c>
      <c r="AC7" s="26">
        <v>172150</v>
      </c>
      <c r="AD7" s="26">
        <v>172150</v>
      </c>
      <c r="AE7" s="46">
        <f t="shared" si="8"/>
        <v>1</v>
      </c>
      <c r="AF7" s="26">
        <v>77309871</v>
      </c>
      <c r="AG7" s="26">
        <v>51549912</v>
      </c>
      <c r="AH7" s="46">
        <f t="shared" si="9"/>
        <v>0.66679599038523818</v>
      </c>
      <c r="AI7" s="26">
        <v>79804.22</v>
      </c>
      <c r="AJ7" s="26">
        <v>79804.22</v>
      </c>
      <c r="AK7" s="46">
        <f t="shared" si="10"/>
        <v>1</v>
      </c>
      <c r="AL7" s="26">
        <v>372301.98</v>
      </c>
      <c r="AM7" s="26">
        <v>372301.98</v>
      </c>
      <c r="AN7" s="46">
        <f t="shared" si="11"/>
        <v>1</v>
      </c>
      <c r="AO7" s="26">
        <v>312654.99</v>
      </c>
      <c r="AP7" s="26">
        <v>312654.99</v>
      </c>
      <c r="AQ7" s="46">
        <f t="shared" si="12"/>
        <v>1</v>
      </c>
      <c r="AR7" s="26">
        <v>80317717</v>
      </c>
      <c r="AS7" s="26">
        <v>53545144</v>
      </c>
      <c r="AT7" s="46">
        <f t="shared" si="13"/>
        <v>0.6666666583662979</v>
      </c>
      <c r="AU7" s="26">
        <v>81144908.709999993</v>
      </c>
      <c r="AV7" s="26">
        <v>53841407.710000001</v>
      </c>
      <c r="AW7" s="46">
        <f t="shared" si="14"/>
        <v>0.66352169921616766</v>
      </c>
      <c r="AX7" s="26">
        <v>50438397.189999998</v>
      </c>
      <c r="AY7" s="26">
        <v>33661781.189999998</v>
      </c>
      <c r="AZ7" s="46">
        <f t="shared" si="15"/>
        <v>0.66738403806126179</v>
      </c>
      <c r="BA7" s="26">
        <v>40454586</v>
      </c>
      <c r="BB7" s="26">
        <v>26978056</v>
      </c>
      <c r="BC7" s="46">
        <f t="shared" si="16"/>
        <v>0.66687262601080632</v>
      </c>
      <c r="BD7" s="26">
        <v>4591469.22</v>
      </c>
      <c r="BE7" s="26">
        <v>3087207.22</v>
      </c>
      <c r="BF7" s="46">
        <f t="shared" si="17"/>
        <v>0.67237894279077848</v>
      </c>
      <c r="BG7" s="26">
        <v>120332.55</v>
      </c>
      <c r="BH7" s="26">
        <v>120332.55</v>
      </c>
      <c r="BI7" s="46">
        <f t="shared" si="18"/>
        <v>1</v>
      </c>
      <c r="BJ7" s="26">
        <v>51499930</v>
      </c>
      <c r="BK7" s="26">
        <v>34333283</v>
      </c>
      <c r="BL7" s="46">
        <f t="shared" si="19"/>
        <v>0.66666659546915885</v>
      </c>
      <c r="BM7" s="26">
        <v>25967023.989999998</v>
      </c>
      <c r="BN7" s="26">
        <v>17466497.989999998</v>
      </c>
      <c r="BO7" s="46">
        <f t="shared" si="20"/>
        <v>0.67264150087920793</v>
      </c>
      <c r="BP7" s="26">
        <v>60216383.659999996</v>
      </c>
      <c r="BQ7" s="26">
        <v>40230515.659999996</v>
      </c>
      <c r="BR7" s="46">
        <f t="shared" si="21"/>
        <v>0.6680991652895284</v>
      </c>
      <c r="BS7" s="26">
        <v>17956606</v>
      </c>
      <c r="BT7" s="26">
        <v>12040072</v>
      </c>
      <c r="BU7" s="46">
        <f t="shared" si="22"/>
        <v>0.67050933790049183</v>
      </c>
      <c r="BV7" s="26">
        <v>52135656.5</v>
      </c>
      <c r="BW7" s="26">
        <v>52135656.5</v>
      </c>
      <c r="BX7" s="46">
        <f t="shared" si="23"/>
        <v>1</v>
      </c>
      <c r="BY7" s="26">
        <v>58151224.350000001</v>
      </c>
      <c r="BZ7" s="26">
        <v>58151224.350000001</v>
      </c>
      <c r="CA7" s="12">
        <f t="shared" si="24"/>
        <v>1</v>
      </c>
      <c r="CB7" s="3">
        <f>B7+E7+H7+K7+N7+Q7+T7+W7+Z7+AC7+AF7+AI7+AL7+AO7+AR7+AU7+AX7+BA7+BD7+BG7+BJ7+BM7+BP7+BS7+BV7+BY7</f>
        <v>784422217.5</v>
      </c>
      <c r="CC7" s="3">
        <f t="shared" ref="CC7:CC12" si="27">BZ7+BW7+BT7+BQ7+BN7+BK7+BH7+BE7+BB7+AY7+AV7+AS7+AP7+AM7+AJ7+AG7+AD7+AA7+X7+U7+R7+O7+L7+I7+F7+C7</f>
        <v>560589630.50000012</v>
      </c>
      <c r="CD7" s="19">
        <f t="shared" si="25"/>
        <v>0.71465292286930937</v>
      </c>
      <c r="CF7" s="27"/>
      <c r="CG7" s="27"/>
      <c r="CH7" s="23"/>
      <c r="CI7" s="23"/>
    </row>
    <row r="8" spans="1:87" ht="47.25" x14ac:dyDescent="0.2">
      <c r="A8" s="5" t="s">
        <v>30</v>
      </c>
      <c r="B8" s="26">
        <v>225293419.56999999</v>
      </c>
      <c r="C8" s="26">
        <v>65498624.229999997</v>
      </c>
      <c r="D8" s="25">
        <f t="shared" si="26"/>
        <v>0.29072586476343659</v>
      </c>
      <c r="E8" s="26">
        <v>32770720.969999999</v>
      </c>
      <c r="F8" s="26">
        <v>19379676.309999999</v>
      </c>
      <c r="G8" s="46">
        <f t="shared" si="0"/>
        <v>0.59137167985230321</v>
      </c>
      <c r="H8" s="26">
        <v>289000991.93000001</v>
      </c>
      <c r="I8" s="26">
        <v>209050125.80000001</v>
      </c>
      <c r="J8" s="46">
        <f t="shared" si="1"/>
        <v>0.7233543539208156</v>
      </c>
      <c r="K8" s="26">
        <v>294569791.97000003</v>
      </c>
      <c r="L8" s="26">
        <v>95077890.040000007</v>
      </c>
      <c r="M8" s="46">
        <f t="shared" si="2"/>
        <v>0.32276863626832131</v>
      </c>
      <c r="N8" s="26">
        <v>79583815.200000003</v>
      </c>
      <c r="O8" s="26">
        <v>65011386.850000001</v>
      </c>
      <c r="P8" s="46">
        <f t="shared" si="3"/>
        <v>0.81689206136475845</v>
      </c>
      <c r="Q8" s="26">
        <v>23631677.98</v>
      </c>
      <c r="R8" s="26">
        <v>9284255.9199999999</v>
      </c>
      <c r="S8" s="46">
        <f t="shared" si="4"/>
        <v>0.39287332570532935</v>
      </c>
      <c r="T8" s="26">
        <v>188229003.77000001</v>
      </c>
      <c r="U8" s="26">
        <v>117591367.59999999</v>
      </c>
      <c r="V8" s="46">
        <f t="shared" si="5"/>
        <v>0.62472501710568862</v>
      </c>
      <c r="W8" s="26">
        <v>81579034.400000006</v>
      </c>
      <c r="X8" s="26">
        <v>44958874.990000002</v>
      </c>
      <c r="Y8" s="46">
        <f t="shared" si="6"/>
        <v>0.55110820225643664</v>
      </c>
      <c r="Z8" s="26">
        <v>200327071.44999999</v>
      </c>
      <c r="AA8" s="26">
        <v>51294612.5</v>
      </c>
      <c r="AB8" s="46">
        <f t="shared" si="7"/>
        <v>0.25605432220778368</v>
      </c>
      <c r="AC8" s="26">
        <v>306618118</v>
      </c>
      <c r="AD8" s="26">
        <v>167957659.78999999</v>
      </c>
      <c r="AE8" s="46">
        <f t="shared" si="8"/>
        <v>0.54777473974972346</v>
      </c>
      <c r="AF8" s="26">
        <v>32766737.530000001</v>
      </c>
      <c r="AG8" s="26">
        <v>11946103.800000001</v>
      </c>
      <c r="AH8" s="46">
        <f t="shared" si="9"/>
        <v>0.36458020237939753</v>
      </c>
      <c r="AI8" s="26">
        <v>269504414.24000001</v>
      </c>
      <c r="AJ8" s="26">
        <v>192347897.11000001</v>
      </c>
      <c r="AK8" s="46">
        <f t="shared" si="10"/>
        <v>0.71370963496987361</v>
      </c>
      <c r="AL8" s="26">
        <v>316414467.04000002</v>
      </c>
      <c r="AM8" s="26">
        <v>224424961.65000001</v>
      </c>
      <c r="AN8" s="46">
        <f t="shared" si="11"/>
        <v>0.70927528614432467</v>
      </c>
      <c r="AO8" s="26">
        <v>193447011.15000001</v>
      </c>
      <c r="AP8" s="26">
        <v>173053244.13</v>
      </c>
      <c r="AQ8" s="46">
        <f t="shared" si="12"/>
        <v>0.8945769857142607</v>
      </c>
      <c r="AR8" s="26">
        <v>70931722.329999998</v>
      </c>
      <c r="AS8" s="26">
        <v>34329269</v>
      </c>
      <c r="AT8" s="46">
        <f t="shared" si="13"/>
        <v>0.48397625029162322</v>
      </c>
      <c r="AU8" s="26">
        <v>44025398.329999998</v>
      </c>
      <c r="AV8" s="26">
        <v>14696020.91</v>
      </c>
      <c r="AW8" s="46">
        <f t="shared" si="14"/>
        <v>0.33380778976361397</v>
      </c>
      <c r="AX8" s="26">
        <v>250498541.33000001</v>
      </c>
      <c r="AY8" s="26">
        <v>78803127.159999996</v>
      </c>
      <c r="AZ8" s="46">
        <f t="shared" si="15"/>
        <v>0.31458517379622936</v>
      </c>
      <c r="BA8" s="26">
        <v>46522000.32</v>
      </c>
      <c r="BB8" s="26">
        <v>18204322.640000001</v>
      </c>
      <c r="BC8" s="46">
        <f t="shared" si="16"/>
        <v>0.39130567290275964</v>
      </c>
      <c r="BD8" s="26">
        <v>145709666.52000001</v>
      </c>
      <c r="BE8" s="26">
        <v>93764406.510000005</v>
      </c>
      <c r="BF8" s="46">
        <f t="shared" si="17"/>
        <v>0.64350162037554293</v>
      </c>
      <c r="BG8" s="26">
        <v>69658206.049999997</v>
      </c>
      <c r="BH8" s="26">
        <v>30550683.300000001</v>
      </c>
      <c r="BI8" s="46">
        <f t="shared" si="18"/>
        <v>0.4385798175461339</v>
      </c>
      <c r="BJ8" s="26">
        <v>70394605.560000002</v>
      </c>
      <c r="BK8" s="26">
        <v>18445463.219999999</v>
      </c>
      <c r="BL8" s="46">
        <f t="shared" si="19"/>
        <v>0.26202949889786981</v>
      </c>
      <c r="BM8" s="26">
        <v>92671199.319999993</v>
      </c>
      <c r="BN8" s="26">
        <v>49521425.770000003</v>
      </c>
      <c r="BO8" s="46">
        <f t="shared" si="20"/>
        <v>0.53437773691693713</v>
      </c>
      <c r="BP8" s="26">
        <v>42446787.25</v>
      </c>
      <c r="BQ8" s="26">
        <v>26942954.129999999</v>
      </c>
      <c r="BR8" s="46">
        <f t="shared" si="21"/>
        <v>0.63474660570453423</v>
      </c>
      <c r="BS8" s="26">
        <v>48682991.990000002</v>
      </c>
      <c r="BT8" s="26">
        <v>23754701.73</v>
      </c>
      <c r="BU8" s="46">
        <f t="shared" si="22"/>
        <v>0.48794662692217983</v>
      </c>
      <c r="BV8" s="26">
        <v>354860937.64999998</v>
      </c>
      <c r="BW8" s="26">
        <v>305657730.44</v>
      </c>
      <c r="BX8" s="46">
        <f t="shared" si="23"/>
        <v>0.86134510172959866</v>
      </c>
      <c r="BY8" s="26">
        <v>1793590605.72</v>
      </c>
      <c r="BZ8" s="26">
        <v>1453927225.4200001</v>
      </c>
      <c r="CA8" s="12">
        <f t="shared" si="24"/>
        <v>0.81062379607878854</v>
      </c>
      <c r="CB8" s="3">
        <f>B8+E8+H8+K8+N8+Q8+T8+W8+Z8+AC8+AF8+AI8+AL8+AO8+AR8+AU8+AX8+BA8+BD8+BG8+BJ8+BM8+BP8+BS8+BV8+BY8</f>
        <v>5563728937.5700006</v>
      </c>
      <c r="CC8" s="3">
        <f t="shared" si="27"/>
        <v>3595474010.9500008</v>
      </c>
      <c r="CD8" s="19">
        <f t="shared" si="25"/>
        <v>0.6462345760000936</v>
      </c>
      <c r="CF8" s="27"/>
      <c r="CG8" s="27"/>
      <c r="CH8" s="23"/>
      <c r="CI8" s="23"/>
    </row>
    <row r="9" spans="1:87" ht="47.25" x14ac:dyDescent="0.2">
      <c r="A9" s="5" t="s">
        <v>31</v>
      </c>
      <c r="B9" s="26">
        <v>397805732</v>
      </c>
      <c r="C9" s="26">
        <v>232815305.78</v>
      </c>
      <c r="D9" s="25">
        <f t="shared" si="26"/>
        <v>0.58524874593813048</v>
      </c>
      <c r="E9" s="26">
        <v>128300790</v>
      </c>
      <c r="F9" s="26">
        <v>72741167.689999998</v>
      </c>
      <c r="G9" s="46">
        <f t="shared" si="0"/>
        <v>0.56695806541799154</v>
      </c>
      <c r="H9" s="26">
        <v>894631841</v>
      </c>
      <c r="I9" s="26">
        <v>544955499.20000005</v>
      </c>
      <c r="J9" s="46">
        <f t="shared" si="1"/>
        <v>0.60913939592275257</v>
      </c>
      <c r="K9" s="26">
        <v>711122539</v>
      </c>
      <c r="L9" s="26">
        <v>445824070.01999998</v>
      </c>
      <c r="M9" s="46">
        <f t="shared" si="2"/>
        <v>0.62693002340627535</v>
      </c>
      <c r="N9" s="26">
        <v>268304648</v>
      </c>
      <c r="O9" s="26">
        <v>154704598.15000001</v>
      </c>
      <c r="P9" s="46">
        <f t="shared" si="3"/>
        <v>0.57660051476260676</v>
      </c>
      <c r="Q9" s="26">
        <v>310397013</v>
      </c>
      <c r="R9" s="26">
        <v>142690989.83000001</v>
      </c>
      <c r="S9" s="46">
        <f t="shared" si="4"/>
        <v>0.45970477760364276</v>
      </c>
      <c r="T9" s="26">
        <v>667511621</v>
      </c>
      <c r="U9" s="26">
        <v>418710036.07999998</v>
      </c>
      <c r="V9" s="46">
        <f t="shared" si="5"/>
        <v>0.62727003232202905</v>
      </c>
      <c r="W9" s="26">
        <v>143016940</v>
      </c>
      <c r="X9" s="26">
        <v>83878125.159999996</v>
      </c>
      <c r="Y9" s="46">
        <f t="shared" si="6"/>
        <v>0.58649083919709089</v>
      </c>
      <c r="Z9" s="26">
        <v>609252772</v>
      </c>
      <c r="AA9" s="26">
        <v>375397885.19</v>
      </c>
      <c r="AB9" s="46">
        <f t="shared" si="7"/>
        <v>0.61616114434355007</v>
      </c>
      <c r="AC9" s="26">
        <v>633778695</v>
      </c>
      <c r="AD9" s="26">
        <v>384440213.32999998</v>
      </c>
      <c r="AE9" s="46">
        <f t="shared" si="8"/>
        <v>0.60658431146853242</v>
      </c>
      <c r="AF9" s="26">
        <v>204877465</v>
      </c>
      <c r="AG9" s="26">
        <v>114786395.09</v>
      </c>
      <c r="AH9" s="46">
        <f t="shared" si="9"/>
        <v>0.56026852484727885</v>
      </c>
      <c r="AI9" s="26">
        <v>994444872</v>
      </c>
      <c r="AJ9" s="26">
        <v>552265060.55999994</v>
      </c>
      <c r="AK9" s="46">
        <f t="shared" si="10"/>
        <v>0.55535010145841446</v>
      </c>
      <c r="AL9" s="26">
        <v>916204672</v>
      </c>
      <c r="AM9" s="26">
        <v>575657867.79999995</v>
      </c>
      <c r="AN9" s="46">
        <f t="shared" si="11"/>
        <v>0.62830706434118677</v>
      </c>
      <c r="AO9" s="26">
        <v>213989312</v>
      </c>
      <c r="AP9" s="26">
        <v>131394903.34</v>
      </c>
      <c r="AQ9" s="46">
        <f t="shared" si="12"/>
        <v>0.61402554226633521</v>
      </c>
      <c r="AR9" s="26">
        <v>214380964</v>
      </c>
      <c r="AS9" s="26">
        <v>122356244.18000001</v>
      </c>
      <c r="AT9" s="46">
        <f t="shared" si="13"/>
        <v>0.57074211206550973</v>
      </c>
      <c r="AU9" s="26">
        <v>167944476</v>
      </c>
      <c r="AV9" s="26">
        <v>101450129.55</v>
      </c>
      <c r="AW9" s="46">
        <f t="shared" si="14"/>
        <v>0.60406946370775538</v>
      </c>
      <c r="AX9" s="26">
        <v>252885528</v>
      </c>
      <c r="AY9" s="26">
        <v>155716737.96000001</v>
      </c>
      <c r="AZ9" s="46">
        <f t="shared" si="15"/>
        <v>0.61575978345427507</v>
      </c>
      <c r="BA9" s="26">
        <v>135125511</v>
      </c>
      <c r="BB9" s="26">
        <v>84160851.760000005</v>
      </c>
      <c r="BC9" s="46">
        <f t="shared" si="16"/>
        <v>0.62283466043654778</v>
      </c>
      <c r="BD9" s="26">
        <v>395979329</v>
      </c>
      <c r="BE9" s="26">
        <v>243732381.84</v>
      </c>
      <c r="BF9" s="46">
        <f t="shared" si="17"/>
        <v>0.61551794245300118</v>
      </c>
      <c r="BG9" s="26">
        <v>247808683</v>
      </c>
      <c r="BH9" s="26">
        <v>155732045.38</v>
      </c>
      <c r="BI9" s="46">
        <f t="shared" si="18"/>
        <v>0.62843659671118135</v>
      </c>
      <c r="BJ9" s="26">
        <v>174699939</v>
      </c>
      <c r="BK9" s="26">
        <v>99335122.510000005</v>
      </c>
      <c r="BL9" s="46">
        <f t="shared" si="19"/>
        <v>0.568604219775944</v>
      </c>
      <c r="BM9" s="26">
        <v>312647497</v>
      </c>
      <c r="BN9" s="26">
        <v>197471983.24000001</v>
      </c>
      <c r="BO9" s="46">
        <f t="shared" si="20"/>
        <v>0.6316122314582292</v>
      </c>
      <c r="BP9" s="26">
        <v>261810804</v>
      </c>
      <c r="BQ9" s="26">
        <v>157538556.38999999</v>
      </c>
      <c r="BR9" s="46">
        <f t="shared" si="21"/>
        <v>0.60172672014711814</v>
      </c>
      <c r="BS9" s="26">
        <v>198715019</v>
      </c>
      <c r="BT9" s="26">
        <v>126901417.15000001</v>
      </c>
      <c r="BU9" s="46">
        <f t="shared" si="22"/>
        <v>0.63861009494204368</v>
      </c>
      <c r="BV9" s="26">
        <v>1464076609</v>
      </c>
      <c r="BW9" s="26">
        <v>959939804.53999996</v>
      </c>
      <c r="BX9" s="46">
        <f t="shared" si="23"/>
        <v>0.65566227794299792</v>
      </c>
      <c r="BY9" s="26">
        <v>4165019909</v>
      </c>
      <c r="BZ9" s="26">
        <v>2504582663.5599999</v>
      </c>
      <c r="CA9" s="12">
        <f t="shared" si="24"/>
        <v>0.60133750096799354</v>
      </c>
      <c r="CB9" s="3">
        <f>B9+E9+H9+K9+N9+Q9+T9+W9+Z9+AC9+AF9+AI9+AL9+AO9+AR9+AU9+AX9+BA9+BD9+BG9+BJ9+BM9+BP9+BS9+BV9+BY9</f>
        <v>15084733180</v>
      </c>
      <c r="CC9" s="3">
        <f t="shared" si="27"/>
        <v>9139180055.2800026</v>
      </c>
      <c r="CD9" s="19">
        <f t="shared" si="25"/>
        <v>0.60585626183942898</v>
      </c>
      <c r="CF9" s="27"/>
      <c r="CG9" s="27"/>
      <c r="CH9" s="23"/>
      <c r="CI9" s="23"/>
    </row>
    <row r="10" spans="1:87" ht="31.5" x14ac:dyDescent="0.2">
      <c r="A10" s="5" t="s">
        <v>50</v>
      </c>
      <c r="B10" s="26">
        <v>2013702</v>
      </c>
      <c r="C10" s="26">
        <v>371070</v>
      </c>
      <c r="D10" s="25">
        <f t="shared" si="26"/>
        <v>0.18427254876838778</v>
      </c>
      <c r="E10" s="26">
        <v>640580</v>
      </c>
      <c r="F10" s="26">
        <v>306946.5</v>
      </c>
      <c r="G10" s="46">
        <f t="shared" si="0"/>
        <v>0.47916965874676076</v>
      </c>
      <c r="H10" s="26">
        <v>4723470</v>
      </c>
      <c r="I10" s="26">
        <v>1026786.08</v>
      </c>
      <c r="J10" s="46">
        <f t="shared" si="1"/>
        <v>0.2173796128693524</v>
      </c>
      <c r="K10" s="26">
        <v>52789270</v>
      </c>
      <c r="L10" s="26">
        <v>31683594.640000001</v>
      </c>
      <c r="M10" s="46">
        <f t="shared" si="2"/>
        <v>0.60019005074326659</v>
      </c>
      <c r="N10" s="26">
        <v>1006190</v>
      </c>
      <c r="O10" s="26">
        <v>407388.95</v>
      </c>
      <c r="P10" s="46">
        <f t="shared" si="3"/>
        <v>0.40488272592651486</v>
      </c>
      <c r="Q10" s="26">
        <v>846820</v>
      </c>
      <c r="R10" s="26">
        <v>309391.42</v>
      </c>
      <c r="S10" s="46">
        <f t="shared" si="4"/>
        <v>0.36535677003377337</v>
      </c>
      <c r="T10" s="26">
        <v>8909200</v>
      </c>
      <c r="U10" s="26">
        <v>7204417</v>
      </c>
      <c r="V10" s="46">
        <f t="shared" si="5"/>
        <v>0.80864914919409148</v>
      </c>
      <c r="W10" s="26">
        <v>640580</v>
      </c>
      <c r="X10" s="26">
        <v>248226.3</v>
      </c>
      <c r="Y10" s="46">
        <f t="shared" si="6"/>
        <v>0.38750241968216304</v>
      </c>
      <c r="Z10" s="26">
        <v>32716377</v>
      </c>
      <c r="AA10" s="26">
        <v>24217153.129999999</v>
      </c>
      <c r="AB10" s="46">
        <f t="shared" si="7"/>
        <v>0.74021500394129824</v>
      </c>
      <c r="AC10" s="26">
        <v>2115500</v>
      </c>
      <c r="AD10" s="26">
        <v>848187.9</v>
      </c>
      <c r="AE10" s="46">
        <f t="shared" si="8"/>
        <v>0.4009396832900024</v>
      </c>
      <c r="AF10" s="26">
        <v>12348753.279999999</v>
      </c>
      <c r="AG10" s="26">
        <v>2618884.7999999998</v>
      </c>
      <c r="AH10" s="46">
        <f t="shared" si="9"/>
        <v>0.21207685833690898</v>
      </c>
      <c r="AI10" s="26">
        <v>25190550</v>
      </c>
      <c r="AJ10" s="26">
        <v>24441963.899999999</v>
      </c>
      <c r="AK10" s="46">
        <f t="shared" si="10"/>
        <v>0.97028305852790031</v>
      </c>
      <c r="AL10" s="26">
        <v>36109158</v>
      </c>
      <c r="AM10" s="26">
        <v>27006512.530000001</v>
      </c>
      <c r="AN10" s="46">
        <f t="shared" si="11"/>
        <v>0.74791310642026054</v>
      </c>
      <c r="AO10" s="26">
        <v>593710</v>
      </c>
      <c r="AP10" s="26">
        <v>0</v>
      </c>
      <c r="AQ10" s="46">
        <f t="shared" si="12"/>
        <v>0</v>
      </c>
      <c r="AR10" s="26">
        <v>999950</v>
      </c>
      <c r="AS10" s="26">
        <v>489040.8</v>
      </c>
      <c r="AT10" s="46">
        <f t="shared" si="13"/>
        <v>0.48906525326266315</v>
      </c>
      <c r="AU10" s="26">
        <v>8510695</v>
      </c>
      <c r="AV10" s="26">
        <v>1566990</v>
      </c>
      <c r="AW10" s="46">
        <f t="shared" si="14"/>
        <v>0.18412009829984508</v>
      </c>
      <c r="AX10" s="26">
        <v>11920057.039999999</v>
      </c>
      <c r="AY10" s="26">
        <v>347779.04</v>
      </c>
      <c r="AZ10" s="46">
        <f t="shared" si="15"/>
        <v>2.9175954345936585E-2</v>
      </c>
      <c r="BA10" s="26">
        <v>2949950</v>
      </c>
      <c r="BB10" s="26">
        <v>247380</v>
      </c>
      <c r="BC10" s="46">
        <f t="shared" si="16"/>
        <v>8.3859048458448451E-2</v>
      </c>
      <c r="BD10" s="26">
        <v>1196810</v>
      </c>
      <c r="BE10" s="26">
        <v>495411</v>
      </c>
      <c r="BF10" s="46">
        <f t="shared" si="17"/>
        <v>0.41394289820439334</v>
      </c>
      <c r="BG10" s="26">
        <v>1171800</v>
      </c>
      <c r="BH10" s="26">
        <v>446260.5</v>
      </c>
      <c r="BI10" s="46">
        <f t="shared" si="18"/>
        <v>0.38083333333333336</v>
      </c>
      <c r="BJ10" s="26">
        <v>740580</v>
      </c>
      <c r="BK10" s="26">
        <v>213528</v>
      </c>
      <c r="BL10" s="46">
        <f t="shared" si="19"/>
        <v>0.28832536660455321</v>
      </c>
      <c r="BM10" s="26">
        <v>3990570</v>
      </c>
      <c r="BN10" s="26">
        <v>318060</v>
      </c>
      <c r="BO10" s="46">
        <f t="shared" si="20"/>
        <v>7.9702899585773465E-2</v>
      </c>
      <c r="BP10" s="26">
        <v>643710</v>
      </c>
      <c r="BQ10" s="26">
        <v>282013.2</v>
      </c>
      <c r="BR10" s="46">
        <f t="shared" si="21"/>
        <v>0.43810597940066182</v>
      </c>
      <c r="BS10" s="26">
        <v>6479156.8600000003</v>
      </c>
      <c r="BT10" s="26">
        <v>283061.01</v>
      </c>
      <c r="BU10" s="46">
        <f t="shared" si="22"/>
        <v>4.3687939050760995E-2</v>
      </c>
      <c r="BV10" s="26">
        <v>2026200</v>
      </c>
      <c r="BW10" s="26">
        <v>270000</v>
      </c>
      <c r="BX10" s="46">
        <f t="shared" si="23"/>
        <v>0.13325436778205507</v>
      </c>
      <c r="BY10" s="26">
        <v>125891140</v>
      </c>
      <c r="BZ10" s="26">
        <v>124333805.8</v>
      </c>
      <c r="CA10" s="12">
        <f t="shared" si="24"/>
        <v>0.98762951705735602</v>
      </c>
      <c r="CB10" s="3">
        <f>B10+E10+H10+K10+N10+Q10+T10+W10+Z10+AC10+AF10+AI10+AL10+AO10+AR10+AU10+AX10+BA10+BD10+BG10+BJ10+BM10+BP10+BS10+BV10+BY10</f>
        <v>347164479.18000001</v>
      </c>
      <c r="CC10" s="3">
        <f t="shared" si="27"/>
        <v>249983852.50000003</v>
      </c>
      <c r="CD10" s="19">
        <f t="shared" si="25"/>
        <v>0.72007324335271883</v>
      </c>
      <c r="CF10" s="27"/>
      <c r="CG10" s="27"/>
      <c r="CH10" s="23"/>
      <c r="CI10" s="27"/>
    </row>
    <row r="11" spans="1:87" ht="31.5" x14ac:dyDescent="0.2">
      <c r="A11" s="5" t="s">
        <v>32</v>
      </c>
      <c r="B11" s="26">
        <v>0</v>
      </c>
      <c r="C11" s="26">
        <v>44300</v>
      </c>
      <c r="D11" s="25">
        <f t="shared" si="26"/>
        <v>0</v>
      </c>
      <c r="E11" s="26">
        <v>0</v>
      </c>
      <c r="F11" s="26">
        <v>0</v>
      </c>
      <c r="G11" s="46">
        <f t="shared" si="0"/>
        <v>0</v>
      </c>
      <c r="H11" s="26">
        <v>2724184</v>
      </c>
      <c r="I11" s="26">
        <v>3723310</v>
      </c>
      <c r="J11" s="46">
        <f t="shared" si="1"/>
        <v>1.3667615697030744</v>
      </c>
      <c r="K11" s="26">
        <v>550658</v>
      </c>
      <c r="L11" s="26">
        <v>524008</v>
      </c>
      <c r="M11" s="46">
        <f t="shared" si="2"/>
        <v>0.95160335453221423</v>
      </c>
      <c r="N11" s="26">
        <v>147730.01999999999</v>
      </c>
      <c r="O11" s="26">
        <v>82870.02</v>
      </c>
      <c r="P11" s="46">
        <f t="shared" si="3"/>
        <v>0.5609558571778438</v>
      </c>
      <c r="Q11" s="26">
        <v>188640</v>
      </c>
      <c r="R11" s="26">
        <v>193028</v>
      </c>
      <c r="S11" s="46">
        <f t="shared" si="4"/>
        <v>1.0232612383375743</v>
      </c>
      <c r="T11" s="26">
        <v>5521908.3600000003</v>
      </c>
      <c r="U11" s="26">
        <v>6829844.0499999998</v>
      </c>
      <c r="V11" s="46">
        <f t="shared" si="5"/>
        <v>1.236862983723982</v>
      </c>
      <c r="W11" s="26">
        <v>365405.17</v>
      </c>
      <c r="X11" s="26">
        <v>271699.7</v>
      </c>
      <c r="Y11" s="46">
        <f t="shared" si="6"/>
        <v>0.74355735032429893</v>
      </c>
      <c r="Z11" s="26">
        <v>13071738.01</v>
      </c>
      <c r="AA11" s="26">
        <v>1488738.01</v>
      </c>
      <c r="AB11" s="46">
        <f t="shared" si="7"/>
        <v>0.11388982925308798</v>
      </c>
      <c r="AC11" s="26">
        <v>8076661</v>
      </c>
      <c r="AD11" s="26">
        <v>95305.18</v>
      </c>
      <c r="AE11" s="46">
        <f t="shared" si="8"/>
        <v>1.1800071836616641E-2</v>
      </c>
      <c r="AF11" s="26">
        <v>210000</v>
      </c>
      <c r="AG11" s="26">
        <v>67698.77</v>
      </c>
      <c r="AH11" s="46">
        <f t="shared" si="9"/>
        <v>0.32237509523809527</v>
      </c>
      <c r="AI11" s="26">
        <v>0</v>
      </c>
      <c r="AJ11" s="26">
        <v>993600</v>
      </c>
      <c r="AK11" s="46">
        <f t="shared" si="10"/>
        <v>0</v>
      </c>
      <c r="AL11" s="26">
        <v>13000</v>
      </c>
      <c r="AM11" s="26">
        <v>194000</v>
      </c>
      <c r="AN11" s="46">
        <f t="shared" si="11"/>
        <v>14.923076923076923</v>
      </c>
      <c r="AO11" s="26">
        <v>4376834</v>
      </c>
      <c r="AP11" s="26">
        <v>1043500</v>
      </c>
      <c r="AQ11" s="46">
        <f t="shared" si="12"/>
        <v>0.23841434242194243</v>
      </c>
      <c r="AR11" s="26">
        <v>80000</v>
      </c>
      <c r="AS11" s="26">
        <v>95000</v>
      </c>
      <c r="AT11" s="46">
        <f t="shared" si="13"/>
        <v>1.1875</v>
      </c>
      <c r="AU11" s="26">
        <v>530253</v>
      </c>
      <c r="AV11" s="26">
        <v>104800</v>
      </c>
      <c r="AW11" s="46">
        <f t="shared" si="14"/>
        <v>0.1976415032069597</v>
      </c>
      <c r="AX11" s="26">
        <v>17000</v>
      </c>
      <c r="AY11" s="26">
        <v>17000</v>
      </c>
      <c r="AZ11" s="46">
        <f t="shared" si="15"/>
        <v>1</v>
      </c>
      <c r="BA11" s="26">
        <v>1300000</v>
      </c>
      <c r="BB11" s="26">
        <v>741498.12</v>
      </c>
      <c r="BC11" s="46">
        <f t="shared" si="16"/>
        <v>0.57038316923076926</v>
      </c>
      <c r="BD11" s="26">
        <v>3284052.95</v>
      </c>
      <c r="BE11" s="26">
        <v>529103.15</v>
      </c>
      <c r="BF11" s="46">
        <f t="shared" si="17"/>
        <v>0.16111285599094863</v>
      </c>
      <c r="BG11" s="26">
        <v>0</v>
      </c>
      <c r="BH11" s="26">
        <v>17281.560000000001</v>
      </c>
      <c r="BI11" s="46">
        <f t="shared" si="18"/>
        <v>0</v>
      </c>
      <c r="BJ11" s="26">
        <v>1069639</v>
      </c>
      <c r="BK11" s="26">
        <v>25483</v>
      </c>
      <c r="BL11" s="46">
        <f t="shared" si="19"/>
        <v>2.3823925642202648E-2</v>
      </c>
      <c r="BM11" s="26">
        <v>561320</v>
      </c>
      <c r="BN11" s="26">
        <v>96040</v>
      </c>
      <c r="BO11" s="46">
        <f t="shared" si="20"/>
        <v>0.17109670063421933</v>
      </c>
      <c r="BP11" s="26">
        <v>0</v>
      </c>
      <c r="BQ11" s="26">
        <v>0</v>
      </c>
      <c r="BR11" s="46">
        <f t="shared" si="21"/>
        <v>0</v>
      </c>
      <c r="BS11" s="26">
        <v>476657.19</v>
      </c>
      <c r="BT11" s="26">
        <v>137004.29999999999</v>
      </c>
      <c r="BU11" s="46">
        <f t="shared" si="22"/>
        <v>0.28742732276838201</v>
      </c>
      <c r="BV11" s="26">
        <v>0</v>
      </c>
      <c r="BW11" s="26">
        <v>0</v>
      </c>
      <c r="BX11" s="46">
        <f t="shared" si="23"/>
        <v>0</v>
      </c>
      <c r="BY11" s="26">
        <v>65846500</v>
      </c>
      <c r="BZ11" s="26">
        <v>30947.98</v>
      </c>
      <c r="CA11" s="12">
        <f t="shared" si="24"/>
        <v>4.7000189835450629E-4</v>
      </c>
      <c r="CB11" s="3">
        <f>B11+E11+H11+K11+N11+Q11+T11+W11+Z11+AC11+AF11+AI11+AL11+AO11+AR11+AU11+AX11+BA11+BD11+BG11+BJ11+BM11+BP11+BS11+BV11+BY11</f>
        <v>108412180.7</v>
      </c>
      <c r="CC11" s="3">
        <f t="shared" si="27"/>
        <v>17346059.84</v>
      </c>
      <c r="CD11" s="19">
        <f t="shared" si="25"/>
        <v>0.1600010232060575</v>
      </c>
      <c r="CF11" s="27"/>
      <c r="CG11" s="27"/>
      <c r="CH11" s="23"/>
      <c r="CI11" s="23"/>
    </row>
    <row r="12" spans="1:87" s="13" customFormat="1" ht="15.75" x14ac:dyDescent="0.25">
      <c r="A12" s="4" t="s">
        <v>33</v>
      </c>
      <c r="B12" s="42">
        <v>1007109917.28</v>
      </c>
      <c r="C12" s="42">
        <v>450485639.48000002</v>
      </c>
      <c r="D12" s="16">
        <f t="shared" si="26"/>
        <v>0.44730533554536983</v>
      </c>
      <c r="E12" s="42">
        <v>261716177.97</v>
      </c>
      <c r="F12" s="42">
        <v>154691398.38</v>
      </c>
      <c r="G12" s="47">
        <f t="shared" si="0"/>
        <v>0.59106548009321747</v>
      </c>
      <c r="H12" s="42">
        <v>2414082338.4899998</v>
      </c>
      <c r="I12" s="42">
        <v>1511938395.3199999</v>
      </c>
      <c r="J12" s="47">
        <f t="shared" si="1"/>
        <v>0.62629943113941677</v>
      </c>
      <c r="K12" s="42">
        <v>1688745631.53</v>
      </c>
      <c r="L12" s="42">
        <v>882876278.25999999</v>
      </c>
      <c r="M12" s="47">
        <f t="shared" si="2"/>
        <v>0.52280003677055609</v>
      </c>
      <c r="N12" s="42">
        <v>544807768.39999998</v>
      </c>
      <c r="O12" s="42">
        <v>331653815.01999998</v>
      </c>
      <c r="P12" s="47">
        <f t="shared" si="3"/>
        <v>0.60875382888538121</v>
      </c>
      <c r="Q12" s="42">
        <v>508506534.66000003</v>
      </c>
      <c r="R12" s="42">
        <v>257781647.36000001</v>
      </c>
      <c r="S12" s="47">
        <f t="shared" si="4"/>
        <v>0.50693871128393497</v>
      </c>
      <c r="T12" s="42">
        <v>1544156068.1300001</v>
      </c>
      <c r="U12" s="42">
        <v>969744797.25999999</v>
      </c>
      <c r="V12" s="47">
        <f t="shared" si="5"/>
        <v>0.62800957576417638</v>
      </c>
      <c r="W12" s="42">
        <v>340604182.82999998</v>
      </c>
      <c r="X12" s="42">
        <v>192614287.49000001</v>
      </c>
      <c r="Y12" s="47">
        <f t="shared" si="6"/>
        <v>0.5655076983776689</v>
      </c>
      <c r="Z12" s="42">
        <v>1303960199.46</v>
      </c>
      <c r="AA12" s="42">
        <v>826502644.70000005</v>
      </c>
      <c r="AB12" s="47">
        <f t="shared" si="7"/>
        <v>0.63384039255360236</v>
      </c>
      <c r="AC12" s="42">
        <v>1367322847</v>
      </c>
      <c r="AD12" s="42">
        <v>790640389.30999994</v>
      </c>
      <c r="AE12" s="47">
        <f t="shared" si="8"/>
        <v>0.57823972666347168</v>
      </c>
      <c r="AF12" s="42">
        <v>395545012.81</v>
      </c>
      <c r="AG12" s="42">
        <v>219558354.36000001</v>
      </c>
      <c r="AH12" s="47">
        <f t="shared" si="9"/>
        <v>0.5550780499044361</v>
      </c>
      <c r="AI12" s="42">
        <v>1752052923.3</v>
      </c>
      <c r="AJ12" s="42">
        <v>1067868241.98</v>
      </c>
      <c r="AK12" s="47">
        <f t="shared" si="10"/>
        <v>0.6094954254970022</v>
      </c>
      <c r="AL12" s="42">
        <v>1958765690.25</v>
      </c>
      <c r="AM12" s="42">
        <v>1233655041.3900001</v>
      </c>
      <c r="AN12" s="47">
        <f t="shared" si="11"/>
        <v>0.62981246176133854</v>
      </c>
      <c r="AO12" s="42">
        <v>632170323.53999996</v>
      </c>
      <c r="AP12" s="42">
        <v>410069984.81999999</v>
      </c>
      <c r="AQ12" s="47">
        <f t="shared" si="12"/>
        <v>0.64867009657098085</v>
      </c>
      <c r="AR12" s="42">
        <v>503553831.32999998</v>
      </c>
      <c r="AS12" s="42">
        <v>298427914.25</v>
      </c>
      <c r="AT12" s="47">
        <f t="shared" si="13"/>
        <v>0.59264351829432838</v>
      </c>
      <c r="AU12" s="42">
        <v>430712260.63</v>
      </c>
      <c r="AV12" s="42">
        <v>245710330.47999999</v>
      </c>
      <c r="AW12" s="47">
        <f t="shared" si="14"/>
        <v>0.57047442791761049</v>
      </c>
      <c r="AX12" s="42">
        <v>751816021.55999994</v>
      </c>
      <c r="AY12" s="42">
        <v>376282747.43000001</v>
      </c>
      <c r="AZ12" s="47">
        <f t="shared" si="15"/>
        <v>0.50049844195821003</v>
      </c>
      <c r="BA12" s="42">
        <v>330974682.13</v>
      </c>
      <c r="BB12" s="42">
        <v>195933180.81</v>
      </c>
      <c r="BC12" s="47">
        <f t="shared" si="16"/>
        <v>0.59198842506340565</v>
      </c>
      <c r="BD12" s="42">
        <v>890009790.27999997</v>
      </c>
      <c r="BE12" s="42">
        <v>532548787.60000002</v>
      </c>
      <c r="BF12" s="47">
        <f t="shared" si="17"/>
        <v>0.598362842090151</v>
      </c>
      <c r="BG12" s="42">
        <v>590682652.03999996</v>
      </c>
      <c r="BH12" s="42">
        <v>335810418.13999999</v>
      </c>
      <c r="BI12" s="47">
        <f t="shared" si="18"/>
        <v>0.56851241014144349</v>
      </c>
      <c r="BJ12" s="42">
        <v>378415578.56</v>
      </c>
      <c r="BK12" s="42">
        <v>199572404.37</v>
      </c>
      <c r="BL12" s="47">
        <f t="shared" si="19"/>
        <v>0.52738950423087994</v>
      </c>
      <c r="BM12" s="42">
        <v>687918030.32000005</v>
      </c>
      <c r="BN12" s="42">
        <v>437795134.01999998</v>
      </c>
      <c r="BO12" s="47">
        <f t="shared" si="20"/>
        <v>0.63640595932098198</v>
      </c>
      <c r="BP12" s="42">
        <v>473906553.99000001</v>
      </c>
      <c r="BQ12" s="42">
        <v>295167110.70999998</v>
      </c>
      <c r="BR12" s="47">
        <f t="shared" si="21"/>
        <v>0.62283821193202649</v>
      </c>
      <c r="BS12" s="42">
        <v>446848311.58999997</v>
      </c>
      <c r="BT12" s="42">
        <v>263366009.08000001</v>
      </c>
      <c r="BU12" s="47">
        <f t="shared" si="22"/>
        <v>0.58938570930899736</v>
      </c>
      <c r="BV12" s="42">
        <v>3750529629.2199998</v>
      </c>
      <c r="BW12" s="42">
        <v>2473266244.27</v>
      </c>
      <c r="BX12" s="47">
        <f t="shared" si="23"/>
        <v>0.65944452884761418</v>
      </c>
      <c r="BY12" s="42">
        <v>10769242379.07</v>
      </c>
      <c r="BZ12" s="42">
        <v>6913311145.1000004</v>
      </c>
      <c r="CA12" s="16">
        <f t="shared" si="24"/>
        <v>0.64194962855845894</v>
      </c>
      <c r="CB12" s="3">
        <f>BY12+BV12+BS12+BP12+BM12+BJ12+BG12+BD12+BA12+AX12+AU12+AR12+AO12+AL12+AI12+AF12+AC12+Z12+W12+T12+Q12+N12+K12+H12+E12+B12</f>
        <v>35724155336.370003</v>
      </c>
      <c r="CC12" s="3">
        <f t="shared" si="27"/>
        <v>21867272341.389999</v>
      </c>
      <c r="CD12" s="16">
        <f t="shared" si="25"/>
        <v>0.61211446808169578</v>
      </c>
      <c r="CE12" s="17"/>
      <c r="CF12" s="30"/>
      <c r="CG12" s="30"/>
      <c r="CH12" s="18"/>
      <c r="CI12" s="27"/>
    </row>
    <row r="13" spans="1:87" ht="15.75" x14ac:dyDescent="0.2">
      <c r="A13" s="5" t="s">
        <v>34</v>
      </c>
      <c r="B13" s="26">
        <v>200388147.75999999</v>
      </c>
      <c r="C13" s="26">
        <v>43286720.549999997</v>
      </c>
      <c r="D13" s="25">
        <f t="shared" si="26"/>
        <v>0.21601437527055467</v>
      </c>
      <c r="E13" s="26">
        <v>40318469.75</v>
      </c>
      <c r="F13" s="26">
        <v>21115400.18</v>
      </c>
      <c r="G13" s="46">
        <f t="shared" si="0"/>
        <v>0.52371531734534638</v>
      </c>
      <c r="H13" s="26">
        <v>353151409.93000001</v>
      </c>
      <c r="I13" s="26">
        <v>185573239.84999999</v>
      </c>
      <c r="J13" s="46">
        <f t="shared" si="1"/>
        <v>0.52547783934030856</v>
      </c>
      <c r="K13" s="26">
        <v>152302517.47</v>
      </c>
      <c r="L13" s="26">
        <v>78210130.560000002</v>
      </c>
      <c r="M13" s="46">
        <f t="shared" si="2"/>
        <v>0.51351830461637349</v>
      </c>
      <c r="N13" s="26">
        <v>67763460.319999993</v>
      </c>
      <c r="O13" s="26">
        <v>30285177.75</v>
      </c>
      <c r="P13" s="46">
        <f t="shared" si="3"/>
        <v>0.44692490033690774</v>
      </c>
      <c r="Q13" s="26">
        <v>54030424.859999999</v>
      </c>
      <c r="R13" s="26">
        <v>25949854.920000002</v>
      </c>
      <c r="S13" s="46">
        <f t="shared" si="4"/>
        <v>0.48028226665327023</v>
      </c>
      <c r="T13" s="26">
        <v>202423847.87</v>
      </c>
      <c r="U13" s="26">
        <v>112990742.86</v>
      </c>
      <c r="V13" s="46">
        <f t="shared" si="5"/>
        <v>0.55818888954509227</v>
      </c>
      <c r="W13" s="26">
        <v>48623231.799999997</v>
      </c>
      <c r="X13" s="26">
        <v>25251526.52</v>
      </c>
      <c r="Y13" s="46">
        <f t="shared" si="6"/>
        <v>0.51933048432210549</v>
      </c>
      <c r="Z13" s="26">
        <v>121002360.84</v>
      </c>
      <c r="AA13" s="26">
        <v>74560530.859999999</v>
      </c>
      <c r="AB13" s="46">
        <f t="shared" si="7"/>
        <v>0.61619071183735419</v>
      </c>
      <c r="AC13" s="26">
        <v>131469909.23999999</v>
      </c>
      <c r="AD13" s="26">
        <v>75016768.540000007</v>
      </c>
      <c r="AE13" s="46">
        <f t="shared" si="8"/>
        <v>0.57060029153177505</v>
      </c>
      <c r="AF13" s="26">
        <v>42966477.68</v>
      </c>
      <c r="AG13" s="26">
        <v>25537773.68</v>
      </c>
      <c r="AH13" s="46">
        <f t="shared" si="9"/>
        <v>0.59436507386518445</v>
      </c>
      <c r="AI13" s="26">
        <v>100180443.48999999</v>
      </c>
      <c r="AJ13" s="26">
        <v>48764957.409999996</v>
      </c>
      <c r="AK13" s="46">
        <f t="shared" si="10"/>
        <v>0.48677122710948778</v>
      </c>
      <c r="AL13" s="26">
        <v>202797292.03999999</v>
      </c>
      <c r="AM13" s="26">
        <v>93633342.329999998</v>
      </c>
      <c r="AN13" s="46">
        <f t="shared" si="11"/>
        <v>0.46170903658581219</v>
      </c>
      <c r="AO13" s="26">
        <v>65178531.82</v>
      </c>
      <c r="AP13" s="26">
        <v>31933240.379999999</v>
      </c>
      <c r="AQ13" s="46">
        <f t="shared" si="12"/>
        <v>0.48993494465613752</v>
      </c>
      <c r="AR13" s="26">
        <v>75569834.299999997</v>
      </c>
      <c r="AS13" s="26">
        <v>37707468.060000002</v>
      </c>
      <c r="AT13" s="46">
        <f t="shared" si="13"/>
        <v>0.49897513219768969</v>
      </c>
      <c r="AU13" s="26">
        <v>63759713.659999996</v>
      </c>
      <c r="AV13" s="26">
        <v>34612641.140000001</v>
      </c>
      <c r="AW13" s="46">
        <f t="shared" si="14"/>
        <v>0.54286067413308392</v>
      </c>
      <c r="AX13" s="26">
        <v>72842760.209999993</v>
      </c>
      <c r="AY13" s="26">
        <v>33449325.780000001</v>
      </c>
      <c r="AZ13" s="46">
        <f t="shared" si="15"/>
        <v>0.45919904302868542</v>
      </c>
      <c r="BA13" s="26">
        <v>42214533</v>
      </c>
      <c r="BB13" s="26">
        <v>24982527.18</v>
      </c>
      <c r="BC13" s="46">
        <f t="shared" si="16"/>
        <v>0.59179920763306793</v>
      </c>
      <c r="BD13" s="26">
        <v>84861870.939999998</v>
      </c>
      <c r="BE13" s="26">
        <v>54511748.909999996</v>
      </c>
      <c r="BF13" s="46">
        <f t="shared" si="17"/>
        <v>0.64235855639503292</v>
      </c>
      <c r="BG13" s="26">
        <v>83777650.739999995</v>
      </c>
      <c r="BH13" s="26">
        <v>41745106.25</v>
      </c>
      <c r="BI13" s="46">
        <f t="shared" si="18"/>
        <v>0.49828451718649852</v>
      </c>
      <c r="BJ13" s="26">
        <v>54550028.789999999</v>
      </c>
      <c r="BK13" s="26">
        <v>29654209.93</v>
      </c>
      <c r="BL13" s="46">
        <f t="shared" si="19"/>
        <v>0.54361492721038029</v>
      </c>
      <c r="BM13" s="26">
        <v>80826241.010000005</v>
      </c>
      <c r="BN13" s="26">
        <v>36653353.829999998</v>
      </c>
      <c r="BO13" s="46">
        <f t="shared" si="20"/>
        <v>0.45348334120184014</v>
      </c>
      <c r="BP13" s="26">
        <v>58502719.640000001</v>
      </c>
      <c r="BQ13" s="26">
        <v>28191595.649999999</v>
      </c>
      <c r="BR13" s="46">
        <f t="shared" si="21"/>
        <v>0.48188521531099199</v>
      </c>
      <c r="BS13" s="26">
        <v>61808647.93</v>
      </c>
      <c r="BT13" s="26">
        <v>31378427.93</v>
      </c>
      <c r="BU13" s="46">
        <f t="shared" si="22"/>
        <v>0.50767051182768042</v>
      </c>
      <c r="BV13" s="26">
        <v>351483306.32999998</v>
      </c>
      <c r="BW13" s="26">
        <v>184297045.28</v>
      </c>
      <c r="BX13" s="46">
        <f t="shared" si="23"/>
        <v>0.52434082063336329</v>
      </c>
      <c r="BY13" s="26">
        <v>768203935.25</v>
      </c>
      <c r="BZ13" s="26">
        <v>362981423.74000001</v>
      </c>
      <c r="CA13" s="25">
        <f t="shared" si="24"/>
        <v>0.47250659243482446</v>
      </c>
      <c r="CB13" s="3">
        <f t="shared" ref="CB13:CC26" si="28">BY13+BV13+BS13+BP13+BM13+BJ13+BG13+BD13+BA13+AX13+AU13+AR13+AO13+AL13+AI13+AF13+AC13+Z13+W13+T13+Q13+N13+K13+H13+E13+B13</f>
        <v>3580997766.6700001</v>
      </c>
      <c r="CC13" s="3">
        <f t="shared" si="28"/>
        <v>1772274280.0699997</v>
      </c>
      <c r="CD13" s="19">
        <f t="shared" si="25"/>
        <v>0.49491074710109423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>
        <v>1605398</v>
      </c>
      <c r="C14" s="26">
        <v>574846.56999999995</v>
      </c>
      <c r="D14" s="25">
        <f t="shared" si="26"/>
        <v>0.35807106399783728</v>
      </c>
      <c r="E14" s="26">
        <v>603355</v>
      </c>
      <c r="F14" s="26">
        <v>237591.12</v>
      </c>
      <c r="G14" s="46">
        <f t="shared" si="0"/>
        <v>0.39378329507503873</v>
      </c>
      <c r="H14" s="26">
        <v>3453840</v>
      </c>
      <c r="I14" s="26">
        <v>1723224.64</v>
      </c>
      <c r="J14" s="46">
        <f t="shared" si="1"/>
        <v>0.49893007203576306</v>
      </c>
      <c r="K14" s="26">
        <v>2900075</v>
      </c>
      <c r="L14" s="26">
        <v>1281333.42</v>
      </c>
      <c r="M14" s="46">
        <f t="shared" si="2"/>
        <v>0.4418276837667991</v>
      </c>
      <c r="N14" s="26">
        <v>1030562</v>
      </c>
      <c r="O14" s="26">
        <v>359602.17</v>
      </c>
      <c r="P14" s="46">
        <f t="shared" si="3"/>
        <v>0.34893792901348969</v>
      </c>
      <c r="Q14" s="26">
        <v>802698</v>
      </c>
      <c r="R14" s="26">
        <v>310708.53000000003</v>
      </c>
      <c r="S14" s="46">
        <f t="shared" si="4"/>
        <v>0.38708023440945416</v>
      </c>
      <c r="T14" s="26">
        <v>2747303</v>
      </c>
      <c r="U14" s="26">
        <v>1008264.02</v>
      </c>
      <c r="V14" s="46">
        <f t="shared" si="5"/>
        <v>0.36700139009057248</v>
      </c>
      <c r="W14" s="26">
        <v>463494</v>
      </c>
      <c r="X14" s="26">
        <v>216852.69</v>
      </c>
      <c r="Y14" s="46">
        <f t="shared" si="6"/>
        <v>0.46786515035793347</v>
      </c>
      <c r="Z14" s="26">
        <v>906270</v>
      </c>
      <c r="AA14" s="26">
        <v>440927.32</v>
      </c>
      <c r="AB14" s="46">
        <f t="shared" si="7"/>
        <v>0.48652975382612246</v>
      </c>
      <c r="AC14" s="26">
        <v>1895405</v>
      </c>
      <c r="AD14" s="26">
        <v>639263.24</v>
      </c>
      <c r="AE14" s="46">
        <f t="shared" si="8"/>
        <v>0.33726999770497595</v>
      </c>
      <c r="AF14" s="26">
        <v>673232</v>
      </c>
      <c r="AG14" s="26">
        <v>224550.62</v>
      </c>
      <c r="AH14" s="46">
        <f t="shared" si="9"/>
        <v>0.33354121610380966</v>
      </c>
      <c r="AI14" s="26">
        <v>442779</v>
      </c>
      <c r="AJ14" s="26">
        <v>184361.41</v>
      </c>
      <c r="AK14" s="46">
        <f t="shared" si="10"/>
        <v>0.41637342782742631</v>
      </c>
      <c r="AL14" s="26">
        <v>2014515</v>
      </c>
      <c r="AM14" s="26">
        <v>621335.11</v>
      </c>
      <c r="AN14" s="46">
        <f t="shared" si="11"/>
        <v>0.30842913058478094</v>
      </c>
      <c r="AO14" s="26">
        <v>507513</v>
      </c>
      <c r="AP14" s="26">
        <v>97884.74</v>
      </c>
      <c r="AQ14" s="46">
        <f t="shared" si="12"/>
        <v>0.19287139442733486</v>
      </c>
      <c r="AR14" s="26">
        <v>958060</v>
      </c>
      <c r="AS14" s="26">
        <v>426885.46</v>
      </c>
      <c r="AT14" s="46">
        <f t="shared" si="13"/>
        <v>0.44557278249796467</v>
      </c>
      <c r="AU14" s="26">
        <v>813057</v>
      </c>
      <c r="AV14" s="26">
        <v>281404.52</v>
      </c>
      <c r="AW14" s="46">
        <f t="shared" si="14"/>
        <v>0.34610675512294958</v>
      </c>
      <c r="AX14" s="26">
        <v>1250657</v>
      </c>
      <c r="AY14" s="26">
        <v>376049.95</v>
      </c>
      <c r="AZ14" s="46">
        <f t="shared" si="15"/>
        <v>0.30068192158201651</v>
      </c>
      <c r="BA14" s="26">
        <v>699119</v>
      </c>
      <c r="BB14" s="26">
        <v>292122</v>
      </c>
      <c r="BC14" s="46">
        <f t="shared" si="16"/>
        <v>0.41784302815400526</v>
      </c>
      <c r="BD14" s="26">
        <v>828589</v>
      </c>
      <c r="BE14" s="26">
        <v>459338.85</v>
      </c>
      <c r="BF14" s="46">
        <f t="shared" si="17"/>
        <v>0.55436271782512192</v>
      </c>
      <c r="BG14" s="26">
        <v>525638</v>
      </c>
      <c r="BH14" s="26">
        <v>239323.47</v>
      </c>
      <c r="BI14" s="46">
        <f t="shared" si="18"/>
        <v>0.45530092953705781</v>
      </c>
      <c r="BJ14" s="26">
        <v>675820</v>
      </c>
      <c r="BK14" s="26">
        <v>258062.58</v>
      </c>
      <c r="BL14" s="46">
        <f t="shared" si="19"/>
        <v>0.38185105501464883</v>
      </c>
      <c r="BM14" s="26">
        <v>1462984</v>
      </c>
      <c r="BN14" s="26">
        <v>620479.43999999994</v>
      </c>
      <c r="BO14" s="46">
        <f t="shared" si="20"/>
        <v>0.42411908811032789</v>
      </c>
      <c r="BP14" s="26">
        <v>657691</v>
      </c>
      <c r="BQ14" s="26">
        <v>14953</v>
      </c>
      <c r="BR14" s="46">
        <f t="shared" si="21"/>
        <v>2.2735600760843619E-2</v>
      </c>
      <c r="BS14" s="26">
        <v>546352</v>
      </c>
      <c r="BT14" s="26">
        <v>28080.23</v>
      </c>
      <c r="BU14" s="46">
        <f t="shared" si="22"/>
        <v>5.1395858347731867E-2</v>
      </c>
      <c r="BV14" s="26">
        <v>0</v>
      </c>
      <c r="BW14" s="26">
        <v>0</v>
      </c>
      <c r="BX14" s="46">
        <f t="shared" si="23"/>
        <v>0</v>
      </c>
      <c r="BY14" s="26">
        <v>0</v>
      </c>
      <c r="BZ14" s="26">
        <v>0</v>
      </c>
      <c r="CA14" s="25">
        <f t="shared" si="24"/>
        <v>0</v>
      </c>
      <c r="CB14" s="3">
        <f t="shared" si="28"/>
        <v>28464406</v>
      </c>
      <c r="CC14" s="3">
        <f t="shared" si="28"/>
        <v>10917445.1</v>
      </c>
      <c r="CD14" s="19">
        <f t="shared" si="25"/>
        <v>0.38354726601356093</v>
      </c>
      <c r="CF14" s="27"/>
      <c r="CG14" s="27"/>
      <c r="CH14" s="23"/>
      <c r="CI14" s="23"/>
    </row>
    <row r="15" spans="1:87" ht="31.5" x14ac:dyDescent="0.2">
      <c r="A15" s="5" t="s">
        <v>36</v>
      </c>
      <c r="B15" s="26">
        <v>5427763</v>
      </c>
      <c r="C15" s="26">
        <v>3187713.7</v>
      </c>
      <c r="D15" s="25">
        <f t="shared" si="26"/>
        <v>0.5872978794394671</v>
      </c>
      <c r="E15" s="26">
        <v>3062063</v>
      </c>
      <c r="F15" s="26">
        <v>1476283.19</v>
      </c>
      <c r="G15" s="46">
        <f t="shared" si="0"/>
        <v>0.48212044951393879</v>
      </c>
      <c r="H15" s="26">
        <v>23927285.079999998</v>
      </c>
      <c r="I15" s="26">
        <v>11736794.210000001</v>
      </c>
      <c r="J15" s="46">
        <f t="shared" si="1"/>
        <v>0.49051926161946335</v>
      </c>
      <c r="K15" s="26">
        <v>11257462</v>
      </c>
      <c r="L15" s="26">
        <v>5058828.6900000004</v>
      </c>
      <c r="M15" s="46">
        <f t="shared" si="2"/>
        <v>0.44937559549390443</v>
      </c>
      <c r="N15" s="26">
        <v>4196608.2699999996</v>
      </c>
      <c r="O15" s="26">
        <v>2205128.63</v>
      </c>
      <c r="P15" s="46">
        <f t="shared" si="3"/>
        <v>0.52545495984546586</v>
      </c>
      <c r="Q15" s="26">
        <v>5893279</v>
      </c>
      <c r="R15" s="26">
        <v>2997081.66</v>
      </c>
      <c r="S15" s="46">
        <f t="shared" si="4"/>
        <v>0.50855926895706116</v>
      </c>
      <c r="T15" s="26">
        <v>15248097.550000001</v>
      </c>
      <c r="U15" s="26">
        <v>8679519.5700000003</v>
      </c>
      <c r="V15" s="46">
        <f t="shared" si="5"/>
        <v>0.56921983490327288</v>
      </c>
      <c r="W15" s="26">
        <v>3760227</v>
      </c>
      <c r="X15" s="26">
        <v>1851521.6</v>
      </c>
      <c r="Y15" s="46">
        <f t="shared" si="6"/>
        <v>0.49239623033396657</v>
      </c>
      <c r="Z15" s="26">
        <v>9778027</v>
      </c>
      <c r="AA15" s="26">
        <v>5117820.67</v>
      </c>
      <c r="AB15" s="46">
        <f t="shared" si="7"/>
        <v>0.52340013685787534</v>
      </c>
      <c r="AC15" s="26">
        <v>8459527.7200000007</v>
      </c>
      <c r="AD15" s="26">
        <v>4353242.17</v>
      </c>
      <c r="AE15" s="46">
        <f t="shared" si="8"/>
        <v>0.51459635975990392</v>
      </c>
      <c r="AF15" s="26">
        <v>5888728.3200000003</v>
      </c>
      <c r="AG15" s="26">
        <v>3174919.53</v>
      </c>
      <c r="AH15" s="46">
        <f t="shared" si="9"/>
        <v>0.53915197942091508</v>
      </c>
      <c r="AI15" s="26">
        <v>9762652</v>
      </c>
      <c r="AJ15" s="26">
        <v>4060833.45</v>
      </c>
      <c r="AK15" s="46">
        <f t="shared" si="10"/>
        <v>0.41595597692102515</v>
      </c>
      <c r="AL15" s="26">
        <v>9302230.8000000007</v>
      </c>
      <c r="AM15" s="26">
        <v>4646802.9400000004</v>
      </c>
      <c r="AN15" s="46">
        <f t="shared" si="11"/>
        <v>0.49953640582643899</v>
      </c>
      <c r="AO15" s="26">
        <v>5367394</v>
      </c>
      <c r="AP15" s="26">
        <v>2297350.7200000002</v>
      </c>
      <c r="AQ15" s="46">
        <f t="shared" si="12"/>
        <v>0.42801976527156388</v>
      </c>
      <c r="AR15" s="26">
        <v>4821218.72</v>
      </c>
      <c r="AS15" s="26">
        <v>2620762.4900000002</v>
      </c>
      <c r="AT15" s="46">
        <f t="shared" si="13"/>
        <v>0.54358921306104946</v>
      </c>
      <c r="AU15" s="26">
        <v>3812269</v>
      </c>
      <c r="AV15" s="26">
        <v>1646545.58</v>
      </c>
      <c r="AW15" s="46">
        <f t="shared" si="14"/>
        <v>0.43190697718340443</v>
      </c>
      <c r="AX15" s="26">
        <v>6889931.6699999999</v>
      </c>
      <c r="AY15" s="26">
        <v>2802696.2</v>
      </c>
      <c r="AZ15" s="46">
        <f t="shared" si="15"/>
        <v>0.40678142167990472</v>
      </c>
      <c r="BA15" s="26">
        <v>3007063</v>
      </c>
      <c r="BB15" s="26">
        <v>1784211.47</v>
      </c>
      <c r="BC15" s="46">
        <f t="shared" si="16"/>
        <v>0.59334023597111196</v>
      </c>
      <c r="BD15" s="26">
        <v>6297697.04</v>
      </c>
      <c r="BE15" s="26">
        <v>3761634.94</v>
      </c>
      <c r="BF15" s="46">
        <f t="shared" si="17"/>
        <v>0.5973032548418683</v>
      </c>
      <c r="BG15" s="26">
        <v>6678960</v>
      </c>
      <c r="BH15" s="26">
        <v>2961561.04</v>
      </c>
      <c r="BI15" s="46">
        <f t="shared" si="18"/>
        <v>0.44341649598141031</v>
      </c>
      <c r="BJ15" s="26">
        <v>4715337</v>
      </c>
      <c r="BK15" s="26">
        <v>2619571.0499999998</v>
      </c>
      <c r="BL15" s="46">
        <f t="shared" si="19"/>
        <v>0.55554270034146014</v>
      </c>
      <c r="BM15" s="26">
        <v>6521499</v>
      </c>
      <c r="BN15" s="26">
        <v>3291324.69</v>
      </c>
      <c r="BO15" s="46">
        <f t="shared" si="20"/>
        <v>0.5046883684257254</v>
      </c>
      <c r="BP15" s="26">
        <v>4762959</v>
      </c>
      <c r="BQ15" s="26">
        <v>1936281.9</v>
      </c>
      <c r="BR15" s="46">
        <f t="shared" si="21"/>
        <v>0.40652919750096522</v>
      </c>
      <c r="BS15" s="26">
        <v>5128559.1900000004</v>
      </c>
      <c r="BT15" s="26">
        <v>2608704.59</v>
      </c>
      <c r="BU15" s="46">
        <f t="shared" si="22"/>
        <v>0.50866227596370972</v>
      </c>
      <c r="BV15" s="26">
        <v>33190879</v>
      </c>
      <c r="BW15" s="26">
        <v>18222366.890000001</v>
      </c>
      <c r="BX15" s="46">
        <f t="shared" si="23"/>
        <v>0.54901730351883726</v>
      </c>
      <c r="BY15" s="26">
        <v>57964448</v>
      </c>
      <c r="BZ15" s="26">
        <v>33153399.789999999</v>
      </c>
      <c r="CA15" s="25">
        <f t="shared" si="24"/>
        <v>0.57196093353636357</v>
      </c>
      <c r="CB15" s="3">
        <f t="shared" si="28"/>
        <v>265122165.36000001</v>
      </c>
      <c r="CC15" s="3">
        <f t="shared" si="28"/>
        <v>138252901.35999995</v>
      </c>
      <c r="CD15" s="19">
        <f t="shared" si="25"/>
        <v>0.5214686639733469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>
        <v>19754213.399999999</v>
      </c>
      <c r="C16" s="26">
        <v>6975139.3700000001</v>
      </c>
      <c r="D16" s="25">
        <f t="shared" si="26"/>
        <v>0.35309628527147535</v>
      </c>
      <c r="E16" s="26">
        <v>14596642.1</v>
      </c>
      <c r="F16" s="26">
        <v>4439020.88</v>
      </c>
      <c r="G16" s="46">
        <f t="shared" si="0"/>
        <v>0.30411246981249201</v>
      </c>
      <c r="H16" s="26">
        <v>143224670.74000001</v>
      </c>
      <c r="I16" s="26">
        <v>50602554.960000001</v>
      </c>
      <c r="J16" s="46">
        <f t="shared" si="1"/>
        <v>0.35330892854248774</v>
      </c>
      <c r="K16" s="26">
        <v>73749022.480000004</v>
      </c>
      <c r="L16" s="26">
        <v>19278503.07</v>
      </c>
      <c r="M16" s="46">
        <f t="shared" si="2"/>
        <v>0.26140689627754915</v>
      </c>
      <c r="N16" s="26">
        <v>30788834.18</v>
      </c>
      <c r="O16" s="26">
        <v>17598146.539999999</v>
      </c>
      <c r="P16" s="46">
        <f t="shared" si="3"/>
        <v>0.57157560553012143</v>
      </c>
      <c r="Q16" s="26">
        <v>33143301.809999999</v>
      </c>
      <c r="R16" s="26">
        <v>11301695.35</v>
      </c>
      <c r="S16" s="46">
        <f t="shared" si="4"/>
        <v>0.34099485364460735</v>
      </c>
      <c r="T16" s="26">
        <v>97203672.090000004</v>
      </c>
      <c r="U16" s="26">
        <v>17050733.399999999</v>
      </c>
      <c r="V16" s="46">
        <f t="shared" si="5"/>
        <v>0.17541244104659831</v>
      </c>
      <c r="W16" s="26">
        <v>26650076.789999999</v>
      </c>
      <c r="X16" s="26">
        <v>8762442.9800000004</v>
      </c>
      <c r="Y16" s="46">
        <f t="shared" si="6"/>
        <v>0.32879616254193916</v>
      </c>
      <c r="Z16" s="26">
        <v>96560645.180000007</v>
      </c>
      <c r="AA16" s="26">
        <v>25050513.34</v>
      </c>
      <c r="AB16" s="46">
        <f t="shared" si="7"/>
        <v>0.25942777508686898</v>
      </c>
      <c r="AC16" s="26">
        <v>56387281.140000001</v>
      </c>
      <c r="AD16" s="26">
        <v>21024930.870000001</v>
      </c>
      <c r="AE16" s="46">
        <f t="shared" si="8"/>
        <v>0.37286654800394942</v>
      </c>
      <c r="AF16" s="26">
        <v>16502144.4</v>
      </c>
      <c r="AG16" s="26">
        <v>6581199.46</v>
      </c>
      <c r="AH16" s="46">
        <f t="shared" si="9"/>
        <v>0.39880874269891858</v>
      </c>
      <c r="AI16" s="26">
        <v>64642646.969999999</v>
      </c>
      <c r="AJ16" s="26">
        <v>16199175.93</v>
      </c>
      <c r="AK16" s="46">
        <f t="shared" si="10"/>
        <v>0.25059580152276056</v>
      </c>
      <c r="AL16" s="26">
        <v>76961314.280000001</v>
      </c>
      <c r="AM16" s="26">
        <v>19239377.469999999</v>
      </c>
      <c r="AN16" s="46">
        <f t="shared" si="11"/>
        <v>0.24998764184306232</v>
      </c>
      <c r="AO16" s="26">
        <v>49120868.340000004</v>
      </c>
      <c r="AP16" s="26">
        <v>23073928.170000002</v>
      </c>
      <c r="AQ16" s="46">
        <f t="shared" si="12"/>
        <v>0.46973779067359217</v>
      </c>
      <c r="AR16" s="26">
        <v>52502002.869999997</v>
      </c>
      <c r="AS16" s="26">
        <v>9111336.5800000001</v>
      </c>
      <c r="AT16" s="46">
        <f t="shared" si="13"/>
        <v>0.17354264755499985</v>
      </c>
      <c r="AU16" s="26">
        <v>27257394.66</v>
      </c>
      <c r="AV16" s="26">
        <v>11125595.539999999</v>
      </c>
      <c r="AW16" s="46">
        <f t="shared" si="14"/>
        <v>0.40816797345370348</v>
      </c>
      <c r="AX16" s="26">
        <v>178584401.36000001</v>
      </c>
      <c r="AY16" s="26">
        <v>15455198.630000001</v>
      </c>
      <c r="AZ16" s="46">
        <f t="shared" si="15"/>
        <v>8.6542825198067455E-2</v>
      </c>
      <c r="BA16" s="26">
        <v>14852689.810000001</v>
      </c>
      <c r="BB16" s="26">
        <v>7050916.2599999998</v>
      </c>
      <c r="BC16" s="46">
        <f t="shared" si="16"/>
        <v>0.47472318820344361</v>
      </c>
      <c r="BD16" s="26">
        <v>53840752.149999999</v>
      </c>
      <c r="BE16" s="26">
        <v>30214070.739999998</v>
      </c>
      <c r="BF16" s="46">
        <f t="shared" si="17"/>
        <v>0.56117475208785694</v>
      </c>
      <c r="BG16" s="26">
        <v>61667019.009999998</v>
      </c>
      <c r="BH16" s="26">
        <v>10659690.359999999</v>
      </c>
      <c r="BI16" s="46">
        <f t="shared" si="18"/>
        <v>0.17285885601623471</v>
      </c>
      <c r="BJ16" s="26">
        <v>71037841</v>
      </c>
      <c r="BK16" s="26">
        <v>12616084.359999999</v>
      </c>
      <c r="BL16" s="46">
        <f t="shared" si="19"/>
        <v>0.17759667498903858</v>
      </c>
      <c r="BM16" s="26">
        <v>65535507.43</v>
      </c>
      <c r="BN16" s="26">
        <v>17485898.23</v>
      </c>
      <c r="BO16" s="46">
        <f t="shared" si="20"/>
        <v>0.26681563805204522</v>
      </c>
      <c r="BP16" s="26">
        <v>36899041.100000001</v>
      </c>
      <c r="BQ16" s="26">
        <v>12940381.619999999</v>
      </c>
      <c r="BR16" s="46">
        <f t="shared" si="21"/>
        <v>0.35069696214951229</v>
      </c>
      <c r="BS16" s="26">
        <v>38248239.479999997</v>
      </c>
      <c r="BT16" s="26">
        <v>13361754.91</v>
      </c>
      <c r="BU16" s="46">
        <f t="shared" si="22"/>
        <v>0.34934300484567038</v>
      </c>
      <c r="BV16" s="26">
        <v>422418014.80000001</v>
      </c>
      <c r="BW16" s="26">
        <v>174572548.71000001</v>
      </c>
      <c r="BX16" s="46">
        <f t="shared" si="23"/>
        <v>0.41326965847480235</v>
      </c>
      <c r="BY16" s="26">
        <v>964881973.80999994</v>
      </c>
      <c r="BZ16" s="26">
        <v>540014532.89999998</v>
      </c>
      <c r="CA16" s="25">
        <f t="shared" si="24"/>
        <v>0.55966900362710803</v>
      </c>
      <c r="CB16" s="3">
        <f t="shared" si="28"/>
        <v>2787010211.3799992</v>
      </c>
      <c r="CC16" s="3">
        <f t="shared" si="28"/>
        <v>1101785370.6300001</v>
      </c>
      <c r="CD16" s="19">
        <f t="shared" si="25"/>
        <v>0.39532878858181386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>
        <v>80643478.090000004</v>
      </c>
      <c r="C17" s="26">
        <v>47593206.57</v>
      </c>
      <c r="D17" s="25">
        <f t="shared" si="26"/>
        <v>0.59016807926965742</v>
      </c>
      <c r="E17" s="26">
        <v>13670284.800000001</v>
      </c>
      <c r="F17" s="26">
        <v>3362016.83</v>
      </c>
      <c r="G17" s="46">
        <f t="shared" si="0"/>
        <v>0.24593612197457657</v>
      </c>
      <c r="H17" s="26">
        <v>414532053.52999997</v>
      </c>
      <c r="I17" s="26">
        <v>102727418.28</v>
      </c>
      <c r="J17" s="46">
        <f t="shared" si="1"/>
        <v>0.24781537978839446</v>
      </c>
      <c r="K17" s="26">
        <v>323771846.62</v>
      </c>
      <c r="L17" s="26">
        <v>88299384.739999995</v>
      </c>
      <c r="M17" s="46">
        <f t="shared" si="2"/>
        <v>0.27272100913589925</v>
      </c>
      <c r="N17" s="26">
        <v>37947445.670000002</v>
      </c>
      <c r="O17" s="26">
        <v>12370031.17</v>
      </c>
      <c r="P17" s="46">
        <f t="shared" si="3"/>
        <v>0.32597796641103932</v>
      </c>
      <c r="Q17" s="26">
        <v>23466006.940000001</v>
      </c>
      <c r="R17" s="26">
        <v>10171971.98</v>
      </c>
      <c r="S17" s="46">
        <f t="shared" si="4"/>
        <v>0.43347690154565344</v>
      </c>
      <c r="T17" s="26">
        <v>188278047.87</v>
      </c>
      <c r="U17" s="26">
        <v>61937130.280000001</v>
      </c>
      <c r="V17" s="46">
        <f t="shared" si="5"/>
        <v>0.32896628672698802</v>
      </c>
      <c r="W17" s="26">
        <v>22295763.149999999</v>
      </c>
      <c r="X17" s="26">
        <v>7575268.5899999999</v>
      </c>
      <c r="Y17" s="46">
        <f t="shared" si="6"/>
        <v>0.33976269567610651</v>
      </c>
      <c r="Z17" s="26">
        <v>152652669.69</v>
      </c>
      <c r="AA17" s="26">
        <v>37893233.049999997</v>
      </c>
      <c r="AB17" s="46">
        <f t="shared" si="7"/>
        <v>0.24823170879979908</v>
      </c>
      <c r="AC17" s="26">
        <v>157423540.38</v>
      </c>
      <c r="AD17" s="26">
        <v>63901079.579999998</v>
      </c>
      <c r="AE17" s="46">
        <f t="shared" si="8"/>
        <v>0.40591819638759924</v>
      </c>
      <c r="AF17" s="26">
        <v>47648797.969999999</v>
      </c>
      <c r="AG17" s="26">
        <v>18154646.600000001</v>
      </c>
      <c r="AH17" s="46">
        <f t="shared" si="9"/>
        <v>0.38100954008179361</v>
      </c>
      <c r="AI17" s="26">
        <v>194983428.49000001</v>
      </c>
      <c r="AJ17" s="26">
        <v>69579916.939999998</v>
      </c>
      <c r="AK17" s="46">
        <f t="shared" si="10"/>
        <v>0.35685041277017293</v>
      </c>
      <c r="AL17" s="26">
        <v>211311528.66</v>
      </c>
      <c r="AM17" s="26">
        <v>69142589.060000002</v>
      </c>
      <c r="AN17" s="46">
        <f t="shared" si="11"/>
        <v>0.32720689447687612</v>
      </c>
      <c r="AO17" s="26">
        <v>48571661.560000002</v>
      </c>
      <c r="AP17" s="26">
        <v>16007207.82</v>
      </c>
      <c r="AQ17" s="46">
        <f t="shared" si="12"/>
        <v>0.32955858016564832</v>
      </c>
      <c r="AR17" s="26">
        <v>29456736.850000001</v>
      </c>
      <c r="AS17" s="26">
        <v>10000497.310000001</v>
      </c>
      <c r="AT17" s="46">
        <f t="shared" si="13"/>
        <v>0.33949779844674138</v>
      </c>
      <c r="AU17" s="26">
        <v>45205733.450000003</v>
      </c>
      <c r="AV17" s="26">
        <v>8842165.3800000008</v>
      </c>
      <c r="AW17" s="46">
        <f t="shared" si="14"/>
        <v>0.19559831696525654</v>
      </c>
      <c r="AX17" s="26">
        <v>63983241.509999998</v>
      </c>
      <c r="AY17" s="26">
        <v>13432963.26</v>
      </c>
      <c r="AZ17" s="46">
        <f t="shared" si="15"/>
        <v>0.20994502533761986</v>
      </c>
      <c r="BA17" s="26">
        <v>34234799.219999999</v>
      </c>
      <c r="BB17" s="26">
        <v>24489000.300000001</v>
      </c>
      <c r="BC17" s="46">
        <f t="shared" si="16"/>
        <v>0.71532478232539209</v>
      </c>
      <c r="BD17" s="26">
        <v>91301468.329999998</v>
      </c>
      <c r="BE17" s="26">
        <v>33586970.990000002</v>
      </c>
      <c r="BF17" s="46">
        <f t="shared" si="17"/>
        <v>0.3678689029250139</v>
      </c>
      <c r="BG17" s="26">
        <v>105790128.58</v>
      </c>
      <c r="BH17" s="26">
        <v>30055620.739999998</v>
      </c>
      <c r="BI17" s="46">
        <f t="shared" si="18"/>
        <v>0.28410609896623307</v>
      </c>
      <c r="BJ17" s="26">
        <v>18400760.309999999</v>
      </c>
      <c r="BK17" s="26">
        <v>8267708.9199999999</v>
      </c>
      <c r="BL17" s="46">
        <f t="shared" si="19"/>
        <v>0.44931344035316118</v>
      </c>
      <c r="BM17" s="26">
        <v>90517367.299999997</v>
      </c>
      <c r="BN17" s="26">
        <v>21359945.629999999</v>
      </c>
      <c r="BO17" s="46">
        <f t="shared" si="20"/>
        <v>0.23597621392596557</v>
      </c>
      <c r="BP17" s="26">
        <v>41574374.689999998</v>
      </c>
      <c r="BQ17" s="26">
        <v>12584415.25</v>
      </c>
      <c r="BR17" s="46">
        <f t="shared" si="21"/>
        <v>0.30269644086858544</v>
      </c>
      <c r="BS17" s="26">
        <v>31920340.079999998</v>
      </c>
      <c r="BT17" s="26">
        <v>6785955.4100000001</v>
      </c>
      <c r="BU17" s="46">
        <f t="shared" si="22"/>
        <v>0.21259032306650791</v>
      </c>
      <c r="BV17" s="26">
        <v>453633263.94</v>
      </c>
      <c r="BW17" s="26">
        <v>187207050.5</v>
      </c>
      <c r="BX17" s="46">
        <f t="shared" si="23"/>
        <v>0.41268369271253669</v>
      </c>
      <c r="BY17" s="26">
        <v>1356154323.9300001</v>
      </c>
      <c r="BZ17" s="26">
        <v>871690803.59000003</v>
      </c>
      <c r="CA17" s="25">
        <f t="shared" si="24"/>
        <v>0.64276667353308803</v>
      </c>
      <c r="CB17" s="3">
        <f t="shared" si="28"/>
        <v>4279369091.6099997</v>
      </c>
      <c r="CC17" s="3">
        <f t="shared" si="28"/>
        <v>1837018198.7699997</v>
      </c>
      <c r="CD17" s="19">
        <f t="shared" si="25"/>
        <v>0.42927313803607209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>
        <v>0</v>
      </c>
      <c r="C18" s="26">
        <v>0</v>
      </c>
      <c r="D18" s="25">
        <f t="shared" si="26"/>
        <v>0</v>
      </c>
      <c r="E18" s="26">
        <v>0</v>
      </c>
      <c r="F18" s="26">
        <v>0</v>
      </c>
      <c r="G18" s="46">
        <f t="shared" si="0"/>
        <v>0</v>
      </c>
      <c r="H18" s="26">
        <v>2338221</v>
      </c>
      <c r="I18" s="26">
        <v>1432889</v>
      </c>
      <c r="J18" s="46">
        <f t="shared" si="1"/>
        <v>0.6128116204584596</v>
      </c>
      <c r="K18" s="26">
        <v>2466000</v>
      </c>
      <c r="L18" s="26">
        <v>42500</v>
      </c>
      <c r="M18" s="46">
        <f t="shared" si="2"/>
        <v>1.7234387672343875E-2</v>
      </c>
      <c r="N18" s="26">
        <v>0</v>
      </c>
      <c r="O18" s="26">
        <v>0</v>
      </c>
      <c r="P18" s="46">
        <f t="shared" si="3"/>
        <v>0</v>
      </c>
      <c r="Q18" s="26">
        <v>0</v>
      </c>
      <c r="R18" s="26">
        <v>0</v>
      </c>
      <c r="S18" s="46">
        <f t="shared" si="4"/>
        <v>0</v>
      </c>
      <c r="T18" s="26">
        <v>480000</v>
      </c>
      <c r="U18" s="26">
        <v>74160</v>
      </c>
      <c r="V18" s="46">
        <f t="shared" si="5"/>
        <v>0.1545</v>
      </c>
      <c r="W18" s="26">
        <v>0</v>
      </c>
      <c r="X18" s="26">
        <v>0</v>
      </c>
      <c r="Y18" s="46">
        <f t="shared" si="6"/>
        <v>0</v>
      </c>
      <c r="Z18" s="26">
        <v>120000</v>
      </c>
      <c r="AA18" s="26">
        <v>49278.09</v>
      </c>
      <c r="AB18" s="46">
        <f t="shared" si="7"/>
        <v>0.41065074999999995</v>
      </c>
      <c r="AC18" s="26">
        <v>738055</v>
      </c>
      <c r="AD18" s="26">
        <v>0</v>
      </c>
      <c r="AE18" s="46">
        <f t="shared" si="8"/>
        <v>0</v>
      </c>
      <c r="AF18" s="26">
        <v>50000</v>
      </c>
      <c r="AG18" s="26">
        <v>0</v>
      </c>
      <c r="AH18" s="46">
        <f t="shared" si="9"/>
        <v>0</v>
      </c>
      <c r="AI18" s="26">
        <v>1850000</v>
      </c>
      <c r="AJ18" s="26">
        <v>376478.61</v>
      </c>
      <c r="AK18" s="46">
        <f t="shared" si="10"/>
        <v>0.20350195135135135</v>
      </c>
      <c r="AL18" s="26">
        <v>0</v>
      </c>
      <c r="AM18" s="26">
        <v>0</v>
      </c>
      <c r="AN18" s="46">
        <f t="shared" si="11"/>
        <v>0</v>
      </c>
      <c r="AO18" s="26">
        <v>80000</v>
      </c>
      <c r="AP18" s="26">
        <v>0</v>
      </c>
      <c r="AQ18" s="46">
        <f t="shared" si="12"/>
        <v>0</v>
      </c>
      <c r="AR18" s="26">
        <v>0</v>
      </c>
      <c r="AS18" s="26">
        <v>0</v>
      </c>
      <c r="AT18" s="46">
        <f t="shared" si="13"/>
        <v>0</v>
      </c>
      <c r="AU18" s="26">
        <v>300000</v>
      </c>
      <c r="AV18" s="26">
        <v>0</v>
      </c>
      <c r="AW18" s="46">
        <f t="shared" si="14"/>
        <v>0</v>
      </c>
      <c r="AX18" s="26">
        <v>1497250.82</v>
      </c>
      <c r="AY18" s="26">
        <v>0</v>
      </c>
      <c r="AZ18" s="46">
        <f t="shared" si="15"/>
        <v>0</v>
      </c>
      <c r="BA18" s="26">
        <v>0</v>
      </c>
      <c r="BB18" s="26">
        <v>0</v>
      </c>
      <c r="BC18" s="46">
        <f t="shared" si="16"/>
        <v>0</v>
      </c>
      <c r="BD18" s="26">
        <v>100000</v>
      </c>
      <c r="BE18" s="26">
        <v>24000</v>
      </c>
      <c r="BF18" s="46">
        <f t="shared" si="17"/>
        <v>0.24</v>
      </c>
      <c r="BG18" s="26">
        <v>0</v>
      </c>
      <c r="BH18" s="26">
        <v>0</v>
      </c>
      <c r="BI18" s="46">
        <f t="shared" si="18"/>
        <v>0</v>
      </c>
      <c r="BJ18" s="26">
        <v>0</v>
      </c>
      <c r="BK18" s="26">
        <v>0</v>
      </c>
      <c r="BL18" s="46">
        <f t="shared" si="19"/>
        <v>0</v>
      </c>
      <c r="BM18" s="26">
        <v>0</v>
      </c>
      <c r="BN18" s="26">
        <v>0</v>
      </c>
      <c r="BO18" s="46">
        <f t="shared" si="20"/>
        <v>0</v>
      </c>
      <c r="BP18" s="26">
        <v>2266800</v>
      </c>
      <c r="BQ18" s="26">
        <v>773677.36</v>
      </c>
      <c r="BR18" s="46">
        <f t="shared" si="21"/>
        <v>0.3413081701076407</v>
      </c>
      <c r="BS18" s="26">
        <v>2540100</v>
      </c>
      <c r="BT18" s="26">
        <v>0</v>
      </c>
      <c r="BU18" s="46">
        <f t="shared" si="22"/>
        <v>0</v>
      </c>
      <c r="BV18" s="26">
        <v>0</v>
      </c>
      <c r="BW18" s="26">
        <v>0</v>
      </c>
      <c r="BX18" s="46">
        <f t="shared" si="23"/>
        <v>0</v>
      </c>
      <c r="BY18" s="26">
        <v>275866</v>
      </c>
      <c r="BZ18" s="26">
        <v>35649.08</v>
      </c>
      <c r="CA18" s="25">
        <f t="shared" si="24"/>
        <v>0.12922607352845222</v>
      </c>
      <c r="CB18" s="3">
        <f t="shared" si="28"/>
        <v>15102292.82</v>
      </c>
      <c r="CC18" s="3">
        <f t="shared" si="28"/>
        <v>2808632.1399999997</v>
      </c>
      <c r="CD18" s="19">
        <f t="shared" si="25"/>
        <v>0.18597388975801885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>
        <v>479903141.42000002</v>
      </c>
      <c r="C19" s="26">
        <v>196288860.36000001</v>
      </c>
      <c r="D19" s="25">
        <f t="shared" si="26"/>
        <v>0.40901766089547764</v>
      </c>
      <c r="E19" s="26">
        <v>93519837</v>
      </c>
      <c r="F19" s="26">
        <v>50244789.509999998</v>
      </c>
      <c r="G19" s="46">
        <f t="shared" si="0"/>
        <v>0.53726344187276542</v>
      </c>
      <c r="H19" s="26">
        <v>853947882.42999995</v>
      </c>
      <c r="I19" s="26">
        <v>447263706.81999999</v>
      </c>
      <c r="J19" s="46">
        <f t="shared" si="1"/>
        <v>0.52375995774737838</v>
      </c>
      <c r="K19" s="26">
        <v>788064428.79999995</v>
      </c>
      <c r="L19" s="26">
        <v>373127127.94</v>
      </c>
      <c r="M19" s="46">
        <f t="shared" si="2"/>
        <v>0.4734728713845992</v>
      </c>
      <c r="N19" s="26">
        <v>188872756.56</v>
      </c>
      <c r="O19" s="26">
        <v>102700902.06</v>
      </c>
      <c r="P19" s="46">
        <f t="shared" si="3"/>
        <v>0.54375709832653696</v>
      </c>
      <c r="Q19" s="26">
        <v>153783796</v>
      </c>
      <c r="R19" s="26">
        <v>86687304.450000003</v>
      </c>
      <c r="S19" s="46">
        <f t="shared" si="4"/>
        <v>0.56369595955350205</v>
      </c>
      <c r="T19" s="26">
        <v>610678676.28999996</v>
      </c>
      <c r="U19" s="26">
        <v>347870543.31999999</v>
      </c>
      <c r="V19" s="46">
        <f t="shared" si="5"/>
        <v>0.56964580036327117</v>
      </c>
      <c r="W19" s="26">
        <v>117398101.31</v>
      </c>
      <c r="X19" s="26">
        <v>57239980.740000002</v>
      </c>
      <c r="Y19" s="46">
        <f t="shared" si="6"/>
        <v>0.48757160551389844</v>
      </c>
      <c r="Z19" s="26">
        <v>518867537.26999998</v>
      </c>
      <c r="AA19" s="26">
        <v>293906415.83999997</v>
      </c>
      <c r="AB19" s="46">
        <f t="shared" si="7"/>
        <v>0.56643824238143015</v>
      </c>
      <c r="AC19" s="26">
        <v>463466942.94</v>
      </c>
      <c r="AD19" s="26">
        <v>272442228.04000002</v>
      </c>
      <c r="AE19" s="46">
        <f t="shared" si="8"/>
        <v>0.58783529697234549</v>
      </c>
      <c r="AF19" s="26">
        <v>134069702.28</v>
      </c>
      <c r="AG19" s="26">
        <v>74489695.579999998</v>
      </c>
      <c r="AH19" s="46">
        <f t="shared" si="9"/>
        <v>0.55560424401055808</v>
      </c>
      <c r="AI19" s="26">
        <v>544841316.75999999</v>
      </c>
      <c r="AJ19" s="26">
        <v>310762283.44</v>
      </c>
      <c r="AK19" s="46">
        <f t="shared" si="10"/>
        <v>0.57037209528823107</v>
      </c>
      <c r="AL19" s="26">
        <v>785726969.28999996</v>
      </c>
      <c r="AM19" s="26">
        <v>466864977.05000001</v>
      </c>
      <c r="AN19" s="46">
        <f t="shared" si="11"/>
        <v>0.59418219724832588</v>
      </c>
      <c r="AO19" s="26">
        <v>200851425.49000001</v>
      </c>
      <c r="AP19" s="26">
        <v>103118856.37</v>
      </c>
      <c r="AQ19" s="46">
        <f t="shared" si="12"/>
        <v>0.51340863585324215</v>
      </c>
      <c r="AR19" s="26">
        <v>189729102.5</v>
      </c>
      <c r="AS19" s="26">
        <v>93669909.930000007</v>
      </c>
      <c r="AT19" s="46">
        <f t="shared" si="13"/>
        <v>0.49370343661431704</v>
      </c>
      <c r="AU19" s="26">
        <v>162624123.00999999</v>
      </c>
      <c r="AV19" s="26">
        <v>82819730.540000007</v>
      </c>
      <c r="AW19" s="46">
        <f t="shared" si="14"/>
        <v>0.50927088187837488</v>
      </c>
      <c r="AX19" s="26">
        <v>216138008</v>
      </c>
      <c r="AY19" s="26">
        <v>114883394.67</v>
      </c>
      <c r="AZ19" s="46">
        <f t="shared" si="15"/>
        <v>0.53152796092207899</v>
      </c>
      <c r="BA19" s="26">
        <v>126322420</v>
      </c>
      <c r="BB19" s="26">
        <v>67402657.980000004</v>
      </c>
      <c r="BC19" s="46">
        <f t="shared" si="16"/>
        <v>0.53357636736218328</v>
      </c>
      <c r="BD19" s="26">
        <v>335816808.91000003</v>
      </c>
      <c r="BE19" s="26">
        <v>188082803.99000001</v>
      </c>
      <c r="BF19" s="46">
        <f t="shared" si="17"/>
        <v>0.56007560967684256</v>
      </c>
      <c r="BG19" s="26">
        <v>201131707.34999999</v>
      </c>
      <c r="BH19" s="26">
        <v>121086613.04000001</v>
      </c>
      <c r="BI19" s="46">
        <f t="shared" si="18"/>
        <v>0.60202647625961203</v>
      </c>
      <c r="BJ19" s="26">
        <v>83645169</v>
      </c>
      <c r="BK19" s="26">
        <v>48508113.409999996</v>
      </c>
      <c r="BL19" s="46">
        <f t="shared" si="19"/>
        <v>0.5799272568867665</v>
      </c>
      <c r="BM19" s="26">
        <v>312162420.83999997</v>
      </c>
      <c r="BN19" s="26">
        <v>166727142.78999999</v>
      </c>
      <c r="BO19" s="46">
        <f t="shared" si="20"/>
        <v>0.53410382435320947</v>
      </c>
      <c r="BP19" s="26">
        <v>172271396.08000001</v>
      </c>
      <c r="BQ19" s="26">
        <v>96591275.700000003</v>
      </c>
      <c r="BR19" s="46">
        <f t="shared" si="21"/>
        <v>0.56069247651040455</v>
      </c>
      <c r="BS19" s="26">
        <v>206061351.22999999</v>
      </c>
      <c r="BT19" s="26">
        <v>114516218.17</v>
      </c>
      <c r="BU19" s="46">
        <f t="shared" si="22"/>
        <v>0.55573846083431799</v>
      </c>
      <c r="BV19" s="26">
        <v>1566327251.45</v>
      </c>
      <c r="BW19" s="26">
        <v>945844147.96000004</v>
      </c>
      <c r="BX19" s="46">
        <f t="shared" si="23"/>
        <v>0.60386113252157325</v>
      </c>
      <c r="BY19" s="26">
        <v>4722077967.0699997</v>
      </c>
      <c r="BZ19" s="26">
        <v>2877954725.3400002</v>
      </c>
      <c r="CA19" s="25">
        <f t="shared" si="24"/>
        <v>0.6094678540697076</v>
      </c>
      <c r="CB19" s="3">
        <f t="shared" si="28"/>
        <v>14228300239.279999</v>
      </c>
      <c r="CC19" s="3">
        <f>BZ19+BW19+BT19+BQ19+BN19+BK19+BH19+BE19+BB19+AY19+AV19+AS19+AP19+AM19+AJ19+AG19+AD19+AA19+X19+U19+R19+O19+L19+I19+F19+C19</f>
        <v>8101094405.0399981</v>
      </c>
      <c r="CD19" s="19">
        <f t="shared" si="25"/>
        <v>0.56936487625383014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>
        <v>43846409</v>
      </c>
      <c r="C20" s="26">
        <v>22860555.170000002</v>
      </c>
      <c r="D20" s="25">
        <f t="shared" si="26"/>
        <v>0.52137804877019689</v>
      </c>
      <c r="E20" s="26">
        <v>26262194.75</v>
      </c>
      <c r="F20" s="26">
        <v>8707647.75</v>
      </c>
      <c r="G20" s="46">
        <f t="shared" si="0"/>
        <v>0.33156588140829318</v>
      </c>
      <c r="H20" s="26">
        <v>131718823.78</v>
      </c>
      <c r="I20" s="26">
        <v>63372862.32</v>
      </c>
      <c r="J20" s="46">
        <f t="shared" si="1"/>
        <v>0.4811222914186275</v>
      </c>
      <c r="K20" s="26">
        <v>76040280.409999996</v>
      </c>
      <c r="L20" s="26">
        <v>42699026.270000003</v>
      </c>
      <c r="M20" s="46">
        <f t="shared" si="2"/>
        <v>0.56153167820755023</v>
      </c>
      <c r="N20" s="26">
        <v>42883949.649999999</v>
      </c>
      <c r="O20" s="26">
        <v>16980444.059999999</v>
      </c>
      <c r="P20" s="46">
        <f t="shared" si="3"/>
        <v>0.39596268997111833</v>
      </c>
      <c r="Q20" s="26">
        <v>34013884.960000001</v>
      </c>
      <c r="R20" s="26">
        <v>16909333.940000001</v>
      </c>
      <c r="S20" s="46">
        <f t="shared" si="4"/>
        <v>0.49713033250642241</v>
      </c>
      <c r="T20" s="26">
        <v>97057926.390000001</v>
      </c>
      <c r="U20" s="26">
        <v>49754141.310000002</v>
      </c>
      <c r="V20" s="46">
        <f t="shared" si="5"/>
        <v>0.51262316392457186</v>
      </c>
      <c r="W20" s="26">
        <v>20040321.600000001</v>
      </c>
      <c r="X20" s="26">
        <v>9319402.8100000005</v>
      </c>
      <c r="Y20" s="46">
        <f t="shared" si="6"/>
        <v>0.46503259758066956</v>
      </c>
      <c r="Z20" s="26">
        <v>66259317.960000001</v>
      </c>
      <c r="AA20" s="26">
        <v>30313271.5</v>
      </c>
      <c r="AB20" s="46">
        <f t="shared" si="7"/>
        <v>0.45749446920506753</v>
      </c>
      <c r="AC20" s="26">
        <v>171714551.19</v>
      </c>
      <c r="AD20" s="26">
        <v>31042346.41</v>
      </c>
      <c r="AE20" s="46">
        <f t="shared" si="8"/>
        <v>0.18077877614257648</v>
      </c>
      <c r="AF20" s="26">
        <v>34823336.159999996</v>
      </c>
      <c r="AG20" s="26">
        <v>15416462.359999999</v>
      </c>
      <c r="AH20" s="46">
        <f t="shared" si="9"/>
        <v>0.44270492319194271</v>
      </c>
      <c r="AI20" s="26">
        <v>66654024.560000002</v>
      </c>
      <c r="AJ20" s="26">
        <v>33715520.43</v>
      </c>
      <c r="AK20" s="46">
        <f t="shared" si="10"/>
        <v>0.50582872756093333</v>
      </c>
      <c r="AL20" s="26">
        <v>116922390.11</v>
      </c>
      <c r="AM20" s="26">
        <v>62740974.219999999</v>
      </c>
      <c r="AN20" s="46">
        <f t="shared" si="11"/>
        <v>0.53660358944915176</v>
      </c>
      <c r="AO20" s="26">
        <v>48115435.090000004</v>
      </c>
      <c r="AP20" s="26">
        <v>24030077.030000001</v>
      </c>
      <c r="AQ20" s="46">
        <f t="shared" si="12"/>
        <v>0.49942553746114321</v>
      </c>
      <c r="AR20" s="26">
        <v>30701521.09</v>
      </c>
      <c r="AS20" s="26">
        <v>16130361.24</v>
      </c>
      <c r="AT20" s="46">
        <f t="shared" si="13"/>
        <v>0.52539290130657168</v>
      </c>
      <c r="AU20" s="26">
        <v>41516258.119999997</v>
      </c>
      <c r="AV20" s="26">
        <v>17491578.52</v>
      </c>
      <c r="AW20" s="46">
        <f t="shared" si="14"/>
        <v>0.42131876310822014</v>
      </c>
      <c r="AX20" s="26">
        <v>36677840.159999996</v>
      </c>
      <c r="AY20" s="26">
        <v>15013879.15</v>
      </c>
      <c r="AZ20" s="46">
        <f t="shared" si="15"/>
        <v>0.40934469108608501</v>
      </c>
      <c r="BA20" s="26">
        <v>34998988.159999996</v>
      </c>
      <c r="BB20" s="26">
        <v>15536875.15</v>
      </c>
      <c r="BC20" s="46">
        <f t="shared" si="16"/>
        <v>0.4439235522744896</v>
      </c>
      <c r="BD20" s="26">
        <v>83444133.969999999</v>
      </c>
      <c r="BE20" s="26">
        <v>38314266.420000002</v>
      </c>
      <c r="BF20" s="46">
        <f t="shared" si="17"/>
        <v>0.45916069347396932</v>
      </c>
      <c r="BG20" s="26">
        <v>34659752.659999996</v>
      </c>
      <c r="BH20" s="26">
        <v>18275103.32</v>
      </c>
      <c r="BI20" s="46">
        <f t="shared" si="18"/>
        <v>0.52727160228961667</v>
      </c>
      <c r="BJ20" s="26">
        <v>27338883.16</v>
      </c>
      <c r="BK20" s="26">
        <v>11942894.060000001</v>
      </c>
      <c r="BL20" s="46">
        <f t="shared" si="19"/>
        <v>0.43684645016786416</v>
      </c>
      <c r="BM20" s="26">
        <v>49219980.060000002</v>
      </c>
      <c r="BN20" s="26">
        <v>18880065.800000001</v>
      </c>
      <c r="BO20" s="46">
        <f t="shared" si="20"/>
        <v>0.38358540123309426</v>
      </c>
      <c r="BP20" s="26">
        <v>17474304.109999999</v>
      </c>
      <c r="BQ20" s="26">
        <v>8643509.2300000004</v>
      </c>
      <c r="BR20" s="46">
        <f t="shared" si="21"/>
        <v>0.49464111277848194</v>
      </c>
      <c r="BS20" s="26">
        <v>35146592.130000003</v>
      </c>
      <c r="BT20" s="26">
        <v>17393241.969999999</v>
      </c>
      <c r="BU20" s="46">
        <f t="shared" si="22"/>
        <v>0.49487705395919979</v>
      </c>
      <c r="BV20" s="26">
        <v>211229740.84</v>
      </c>
      <c r="BW20" s="26">
        <v>122704267.7</v>
      </c>
      <c r="BX20" s="46">
        <f t="shared" si="23"/>
        <v>0.58090431400445963</v>
      </c>
      <c r="BY20" s="26">
        <v>262372857.41999999</v>
      </c>
      <c r="BZ20" s="26">
        <v>159629657.56</v>
      </c>
      <c r="CA20" s="25">
        <f t="shared" si="24"/>
        <v>0.60840766506753707</v>
      </c>
      <c r="CB20" s="3">
        <f t="shared" si="28"/>
        <v>1841133697.4900002</v>
      </c>
      <c r="CC20" s="3">
        <f t="shared" si="28"/>
        <v>887817765.69999981</v>
      </c>
      <c r="CD20" s="19">
        <f t="shared" si="25"/>
        <v>0.48221254486317489</v>
      </c>
      <c r="CF20" s="27"/>
      <c r="CG20" s="27"/>
      <c r="CH20" s="23"/>
      <c r="CI20" s="23"/>
    </row>
    <row r="21" spans="1:87" ht="15.75" x14ac:dyDescent="0.2">
      <c r="A21" s="14" t="s">
        <v>68</v>
      </c>
      <c r="B21" s="26">
        <v>0</v>
      </c>
      <c r="C21" s="26">
        <v>0</v>
      </c>
      <c r="D21" s="25">
        <f t="shared" si="26"/>
        <v>0</v>
      </c>
      <c r="E21" s="26">
        <v>0</v>
      </c>
      <c r="F21" s="26">
        <v>0</v>
      </c>
      <c r="G21" s="46">
        <f t="shared" si="0"/>
        <v>0</v>
      </c>
      <c r="H21" s="26">
        <v>5426714.1500000004</v>
      </c>
      <c r="I21" s="26">
        <v>1769800.19</v>
      </c>
      <c r="J21" s="46">
        <f t="shared" si="1"/>
        <v>0.32612740252773398</v>
      </c>
      <c r="K21" s="26">
        <v>0</v>
      </c>
      <c r="L21" s="26">
        <v>0</v>
      </c>
      <c r="M21" s="46">
        <f t="shared" si="2"/>
        <v>0</v>
      </c>
      <c r="N21" s="26">
        <v>0</v>
      </c>
      <c r="O21" s="26">
        <v>0</v>
      </c>
      <c r="P21" s="46">
        <f t="shared" si="3"/>
        <v>0</v>
      </c>
      <c r="Q21" s="26">
        <v>0</v>
      </c>
      <c r="R21" s="26">
        <v>0</v>
      </c>
      <c r="S21" s="46">
        <f t="shared" si="4"/>
        <v>0</v>
      </c>
      <c r="T21" s="26">
        <v>0</v>
      </c>
      <c r="U21" s="26">
        <v>0</v>
      </c>
      <c r="V21" s="46">
        <f t="shared" si="5"/>
        <v>0</v>
      </c>
      <c r="W21" s="26">
        <v>0</v>
      </c>
      <c r="X21" s="26">
        <v>0</v>
      </c>
      <c r="Y21" s="46">
        <f t="shared" si="6"/>
        <v>0</v>
      </c>
      <c r="Z21" s="26">
        <v>0</v>
      </c>
      <c r="AA21" s="26">
        <v>0</v>
      </c>
      <c r="AB21" s="46">
        <f t="shared" si="7"/>
        <v>0</v>
      </c>
      <c r="AC21" s="26">
        <v>0</v>
      </c>
      <c r="AD21" s="26">
        <v>0</v>
      </c>
      <c r="AE21" s="46">
        <f t="shared" si="8"/>
        <v>0</v>
      </c>
      <c r="AF21" s="26">
        <v>0</v>
      </c>
      <c r="AG21" s="26">
        <v>0</v>
      </c>
      <c r="AH21" s="46">
        <f t="shared" si="9"/>
        <v>0</v>
      </c>
      <c r="AI21" s="26">
        <v>0</v>
      </c>
      <c r="AJ21" s="26">
        <v>0</v>
      </c>
      <c r="AK21" s="46">
        <f t="shared" si="10"/>
        <v>0</v>
      </c>
      <c r="AL21" s="26">
        <v>0</v>
      </c>
      <c r="AM21" s="26">
        <v>0</v>
      </c>
      <c r="AN21" s="46">
        <f t="shared" si="11"/>
        <v>0</v>
      </c>
      <c r="AO21" s="26">
        <v>0</v>
      </c>
      <c r="AP21" s="26">
        <v>0</v>
      </c>
      <c r="AQ21" s="46">
        <f t="shared" si="12"/>
        <v>0</v>
      </c>
      <c r="AR21" s="26">
        <v>0</v>
      </c>
      <c r="AS21" s="26">
        <v>0</v>
      </c>
      <c r="AT21" s="46">
        <f t="shared" si="13"/>
        <v>0</v>
      </c>
      <c r="AU21" s="26">
        <v>0</v>
      </c>
      <c r="AV21" s="26">
        <v>0</v>
      </c>
      <c r="AW21" s="46">
        <f t="shared" si="14"/>
        <v>0</v>
      </c>
      <c r="AX21" s="26">
        <v>0</v>
      </c>
      <c r="AY21" s="26">
        <v>0</v>
      </c>
      <c r="AZ21" s="46">
        <f t="shared" si="15"/>
        <v>0</v>
      </c>
      <c r="BA21" s="26">
        <v>0</v>
      </c>
      <c r="BB21" s="26">
        <v>0</v>
      </c>
      <c r="BC21" s="46">
        <f t="shared" si="16"/>
        <v>0</v>
      </c>
      <c r="BD21" s="26">
        <v>0</v>
      </c>
      <c r="BE21" s="26">
        <v>0</v>
      </c>
      <c r="BF21" s="46">
        <f t="shared" si="17"/>
        <v>0</v>
      </c>
      <c r="BG21" s="26">
        <v>0</v>
      </c>
      <c r="BH21" s="26">
        <v>0</v>
      </c>
      <c r="BI21" s="46">
        <f t="shared" si="18"/>
        <v>0</v>
      </c>
      <c r="BJ21" s="26">
        <v>0</v>
      </c>
      <c r="BK21" s="26">
        <v>0</v>
      </c>
      <c r="BL21" s="46">
        <f t="shared" si="19"/>
        <v>0</v>
      </c>
      <c r="BM21" s="26">
        <v>0</v>
      </c>
      <c r="BN21" s="26">
        <v>0</v>
      </c>
      <c r="BO21" s="46">
        <f t="shared" si="20"/>
        <v>0</v>
      </c>
      <c r="BP21" s="26">
        <v>0</v>
      </c>
      <c r="BQ21" s="26">
        <v>0</v>
      </c>
      <c r="BR21" s="46">
        <f t="shared" si="21"/>
        <v>0</v>
      </c>
      <c r="BS21" s="26">
        <v>0</v>
      </c>
      <c r="BT21" s="26">
        <v>0</v>
      </c>
      <c r="BU21" s="46">
        <f t="shared" si="22"/>
        <v>0</v>
      </c>
      <c r="BV21" s="26">
        <v>0</v>
      </c>
      <c r="BW21" s="26">
        <v>0</v>
      </c>
      <c r="BX21" s="46">
        <f t="shared" si="23"/>
        <v>0</v>
      </c>
      <c r="BY21" s="26">
        <v>0</v>
      </c>
      <c r="BZ21" s="26">
        <v>0</v>
      </c>
      <c r="CA21" s="25">
        <f t="shared" si="24"/>
        <v>0</v>
      </c>
      <c r="CB21" s="3">
        <f t="shared" si="28"/>
        <v>5426714.1500000004</v>
      </c>
      <c r="CC21" s="3">
        <f t="shared" si="28"/>
        <v>1769800.19</v>
      </c>
      <c r="CD21" s="19">
        <f t="shared" si="25"/>
        <v>0.32612740252773398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>
        <v>173398412</v>
      </c>
      <c r="C22" s="26">
        <v>81780097.859999999</v>
      </c>
      <c r="D22" s="25">
        <f t="shared" si="26"/>
        <v>0.4716311811436889</v>
      </c>
      <c r="E22" s="26">
        <v>45383932</v>
      </c>
      <c r="F22" s="26">
        <v>19982626.66</v>
      </c>
      <c r="G22" s="46">
        <f t="shared" si="0"/>
        <v>0.44030179359514288</v>
      </c>
      <c r="H22" s="26">
        <v>376019604.07999998</v>
      </c>
      <c r="I22" s="26">
        <v>216523127.66999999</v>
      </c>
      <c r="J22" s="46">
        <f t="shared" si="1"/>
        <v>0.57582935921589251</v>
      </c>
      <c r="K22" s="26">
        <v>271045770.27999997</v>
      </c>
      <c r="L22" s="26">
        <v>150847574.58000001</v>
      </c>
      <c r="M22" s="46">
        <f t="shared" si="2"/>
        <v>0.55653912040084252</v>
      </c>
      <c r="N22" s="26">
        <v>125388568.98999999</v>
      </c>
      <c r="O22" s="26">
        <v>63242429.68</v>
      </c>
      <c r="P22" s="46">
        <f t="shared" si="3"/>
        <v>0.50437157222077966</v>
      </c>
      <c r="Q22" s="26">
        <v>202822233.19999999</v>
      </c>
      <c r="R22" s="26">
        <v>70134853.799999997</v>
      </c>
      <c r="S22" s="46">
        <f t="shared" si="4"/>
        <v>0.3457947025503908</v>
      </c>
      <c r="T22" s="26">
        <v>293932131.35000002</v>
      </c>
      <c r="U22" s="26">
        <v>162980546.19999999</v>
      </c>
      <c r="V22" s="46">
        <f t="shared" si="5"/>
        <v>0.55448359950117432</v>
      </c>
      <c r="W22" s="26">
        <v>64203195</v>
      </c>
      <c r="X22" s="26">
        <v>30031615.18</v>
      </c>
      <c r="Y22" s="46">
        <f t="shared" si="6"/>
        <v>0.46775888925776982</v>
      </c>
      <c r="Z22" s="26">
        <v>250799933</v>
      </c>
      <c r="AA22" s="26">
        <v>141857368.34999999</v>
      </c>
      <c r="AB22" s="46">
        <f t="shared" si="7"/>
        <v>0.56561964213124405</v>
      </c>
      <c r="AC22" s="26">
        <v>320171507</v>
      </c>
      <c r="AD22" s="26">
        <v>172294317.06999999</v>
      </c>
      <c r="AE22" s="46">
        <f t="shared" si="8"/>
        <v>0.53813132431550192</v>
      </c>
      <c r="AF22" s="26">
        <v>104194794</v>
      </c>
      <c r="AG22" s="26">
        <v>50504248.75</v>
      </c>
      <c r="AH22" s="46">
        <f t="shared" si="9"/>
        <v>0.48470990546802173</v>
      </c>
      <c r="AI22" s="26">
        <v>609854744.12</v>
      </c>
      <c r="AJ22" s="26">
        <v>297664019.66000003</v>
      </c>
      <c r="AK22" s="46">
        <f t="shared" si="10"/>
        <v>0.48809002886337999</v>
      </c>
      <c r="AL22" s="26">
        <v>362903416.08999997</v>
      </c>
      <c r="AM22" s="26">
        <v>203845348.63</v>
      </c>
      <c r="AN22" s="46">
        <f t="shared" si="11"/>
        <v>0.56170688836791327</v>
      </c>
      <c r="AO22" s="26">
        <v>82717261</v>
      </c>
      <c r="AP22" s="26">
        <v>43228159.289999999</v>
      </c>
      <c r="AQ22" s="46">
        <f t="shared" si="12"/>
        <v>0.52260143490486222</v>
      </c>
      <c r="AR22" s="26">
        <v>88200307</v>
      </c>
      <c r="AS22" s="26">
        <v>37147946.57</v>
      </c>
      <c r="AT22" s="46">
        <f t="shared" si="13"/>
        <v>0.42117706653787496</v>
      </c>
      <c r="AU22" s="26">
        <v>70579370.430000007</v>
      </c>
      <c r="AV22" s="26">
        <v>36171556.270000003</v>
      </c>
      <c r="AW22" s="46">
        <f t="shared" si="14"/>
        <v>0.51249474243858029</v>
      </c>
      <c r="AX22" s="26">
        <v>91155500</v>
      </c>
      <c r="AY22" s="26">
        <v>48441213.799999997</v>
      </c>
      <c r="AZ22" s="46">
        <f t="shared" si="15"/>
        <v>0.53141295698010538</v>
      </c>
      <c r="BA22" s="26">
        <v>60915458</v>
      </c>
      <c r="BB22" s="26">
        <v>33030199.010000002</v>
      </c>
      <c r="BC22" s="46">
        <f t="shared" si="16"/>
        <v>0.54223016775150901</v>
      </c>
      <c r="BD22" s="26">
        <v>173553159.03</v>
      </c>
      <c r="BE22" s="26">
        <v>91898195.310000002</v>
      </c>
      <c r="BF22" s="46">
        <f t="shared" si="17"/>
        <v>0.5295103576542487</v>
      </c>
      <c r="BG22" s="26">
        <v>108441396</v>
      </c>
      <c r="BH22" s="26">
        <v>54740878.950000003</v>
      </c>
      <c r="BI22" s="46">
        <f t="shared" si="18"/>
        <v>0.50479688540711887</v>
      </c>
      <c r="BJ22" s="26">
        <v>102162737</v>
      </c>
      <c r="BK22" s="26">
        <v>51022997.020000003</v>
      </c>
      <c r="BL22" s="46">
        <f t="shared" si="19"/>
        <v>0.4994286421672513</v>
      </c>
      <c r="BM22" s="26">
        <v>101012390</v>
      </c>
      <c r="BN22" s="26">
        <v>55839934.670000002</v>
      </c>
      <c r="BO22" s="46">
        <f t="shared" si="20"/>
        <v>0.55280282616815624</v>
      </c>
      <c r="BP22" s="26">
        <v>126250441</v>
      </c>
      <c r="BQ22" s="26">
        <v>66722412.460000001</v>
      </c>
      <c r="BR22" s="46">
        <f t="shared" si="21"/>
        <v>0.52849251005784603</v>
      </c>
      <c r="BS22" s="26">
        <v>66286833.990000002</v>
      </c>
      <c r="BT22" s="26">
        <v>36923319.979999997</v>
      </c>
      <c r="BU22" s="46">
        <f t="shared" si="22"/>
        <v>0.55702343523557374</v>
      </c>
      <c r="BV22" s="26">
        <v>705370612.79999995</v>
      </c>
      <c r="BW22" s="26">
        <v>423736914.60000002</v>
      </c>
      <c r="BX22" s="46">
        <f t="shared" si="23"/>
        <v>0.60072947031058965</v>
      </c>
      <c r="BY22" s="26">
        <v>2153628174.1900001</v>
      </c>
      <c r="BZ22" s="26">
        <v>1186721799.3</v>
      </c>
      <c r="CA22" s="25">
        <f t="shared" si="24"/>
        <v>0.55103374552867612</v>
      </c>
      <c r="CB22" s="3">
        <f t="shared" si="28"/>
        <v>7130391881.5499992</v>
      </c>
      <c r="CC22" s="3">
        <f t="shared" si="28"/>
        <v>3827313701.3199997</v>
      </c>
      <c r="CD22" s="19">
        <f t="shared" si="25"/>
        <v>0.53676063881190517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>
        <v>14338000</v>
      </c>
      <c r="C23" s="26">
        <v>8356541.6399999997</v>
      </c>
      <c r="D23" s="25">
        <f t="shared" si="26"/>
        <v>0.58282477611940298</v>
      </c>
      <c r="E23" s="26">
        <v>8702518</v>
      </c>
      <c r="F23" s="26">
        <v>4401876.13</v>
      </c>
      <c r="G23" s="46">
        <f t="shared" si="0"/>
        <v>0.50581637751280717</v>
      </c>
      <c r="H23" s="26">
        <v>97539095.569999993</v>
      </c>
      <c r="I23" s="26">
        <v>35913097.259999998</v>
      </c>
      <c r="J23" s="46">
        <f t="shared" si="1"/>
        <v>0.36819182144483359</v>
      </c>
      <c r="K23" s="26">
        <v>8899633</v>
      </c>
      <c r="L23" s="26">
        <v>3896070.65</v>
      </c>
      <c r="M23" s="46">
        <f t="shared" si="2"/>
        <v>0.43777879941790859</v>
      </c>
      <c r="N23" s="26">
        <v>10992333</v>
      </c>
      <c r="O23" s="26">
        <v>4689899.66</v>
      </c>
      <c r="P23" s="46">
        <f t="shared" si="3"/>
        <v>0.42665189091342121</v>
      </c>
      <c r="Q23" s="26">
        <v>720000</v>
      </c>
      <c r="R23" s="26">
        <v>308001.23</v>
      </c>
      <c r="S23" s="46">
        <f t="shared" si="4"/>
        <v>0.42777948611111111</v>
      </c>
      <c r="T23" s="26">
        <v>35972497</v>
      </c>
      <c r="U23" s="26">
        <v>21460547.559999999</v>
      </c>
      <c r="V23" s="46">
        <f t="shared" si="5"/>
        <v>0.59658209325863587</v>
      </c>
      <c r="W23" s="26">
        <v>5741708</v>
      </c>
      <c r="X23" s="26">
        <v>3221737.35</v>
      </c>
      <c r="Y23" s="46">
        <f t="shared" si="6"/>
        <v>0.56111131914057633</v>
      </c>
      <c r="Z23" s="26">
        <v>3640000</v>
      </c>
      <c r="AA23" s="26">
        <v>489588.71</v>
      </c>
      <c r="AB23" s="46">
        <f t="shared" si="7"/>
        <v>0.13450239285714286</v>
      </c>
      <c r="AC23" s="26">
        <v>10905445.9</v>
      </c>
      <c r="AD23" s="26">
        <v>504273</v>
      </c>
      <c r="AE23" s="46">
        <f t="shared" si="8"/>
        <v>4.6240475137288975E-2</v>
      </c>
      <c r="AF23" s="26">
        <v>8064800</v>
      </c>
      <c r="AG23" s="26">
        <v>5114300.8899999997</v>
      </c>
      <c r="AH23" s="46">
        <f t="shared" si="9"/>
        <v>0.63415098824521376</v>
      </c>
      <c r="AI23" s="26">
        <v>31374423</v>
      </c>
      <c r="AJ23" s="26">
        <v>15594698.66</v>
      </c>
      <c r="AK23" s="46">
        <f t="shared" si="10"/>
        <v>0.49705132935831203</v>
      </c>
      <c r="AL23" s="26">
        <v>56386500</v>
      </c>
      <c r="AM23" s="26">
        <v>34100986.920000002</v>
      </c>
      <c r="AN23" s="46">
        <f t="shared" si="11"/>
        <v>0.60477218695964463</v>
      </c>
      <c r="AO23" s="26">
        <v>11686390.220000001</v>
      </c>
      <c r="AP23" s="26">
        <v>7490709.0700000003</v>
      </c>
      <c r="AQ23" s="46">
        <f t="shared" si="12"/>
        <v>0.64097714768932301</v>
      </c>
      <c r="AR23" s="26">
        <v>27108740</v>
      </c>
      <c r="AS23" s="26">
        <v>3956393.2</v>
      </c>
      <c r="AT23" s="46">
        <f t="shared" si="13"/>
        <v>0.14594530029798508</v>
      </c>
      <c r="AU23" s="26">
        <v>2435789.39</v>
      </c>
      <c r="AV23" s="26">
        <v>1783447.66</v>
      </c>
      <c r="AW23" s="46">
        <f t="shared" si="14"/>
        <v>0.73218467381533336</v>
      </c>
      <c r="AX23" s="26">
        <v>20732410</v>
      </c>
      <c r="AY23" s="26">
        <v>9050832.75</v>
      </c>
      <c r="AZ23" s="46">
        <f t="shared" si="15"/>
        <v>0.4365547830667057</v>
      </c>
      <c r="BA23" s="26">
        <v>500000</v>
      </c>
      <c r="BB23" s="26">
        <v>264425</v>
      </c>
      <c r="BC23" s="46">
        <f t="shared" si="16"/>
        <v>0.52885000000000004</v>
      </c>
      <c r="BD23" s="26">
        <v>4336703</v>
      </c>
      <c r="BE23" s="26">
        <v>2247310.46</v>
      </c>
      <c r="BF23" s="46">
        <f t="shared" si="17"/>
        <v>0.51820714030912418</v>
      </c>
      <c r="BG23" s="26">
        <v>16207850</v>
      </c>
      <c r="BH23" s="26">
        <v>8518119.9800000004</v>
      </c>
      <c r="BI23" s="46">
        <f t="shared" si="18"/>
        <v>0.52555520812445822</v>
      </c>
      <c r="BJ23" s="26">
        <v>914573</v>
      </c>
      <c r="BK23" s="26">
        <v>296631</v>
      </c>
      <c r="BL23" s="46">
        <f t="shared" si="19"/>
        <v>0.32433824309267822</v>
      </c>
      <c r="BM23" s="26">
        <v>2943117.98</v>
      </c>
      <c r="BN23" s="26">
        <v>856152.68</v>
      </c>
      <c r="BO23" s="46">
        <f t="shared" si="20"/>
        <v>0.29089988434646447</v>
      </c>
      <c r="BP23" s="26">
        <v>1190000</v>
      </c>
      <c r="BQ23" s="26">
        <v>844833.2</v>
      </c>
      <c r="BR23" s="46">
        <f t="shared" si="21"/>
        <v>0.70994386554621847</v>
      </c>
      <c r="BS23" s="26">
        <v>1848881</v>
      </c>
      <c r="BT23" s="26">
        <v>1215982.53</v>
      </c>
      <c r="BU23" s="46">
        <f t="shared" si="22"/>
        <v>0.65768566500494086</v>
      </c>
      <c r="BV23" s="26">
        <v>33200000</v>
      </c>
      <c r="BW23" s="26">
        <v>20359116.84</v>
      </c>
      <c r="BX23" s="46">
        <f t="shared" si="23"/>
        <v>0.61322641084337348</v>
      </c>
      <c r="BY23" s="26">
        <v>246791702</v>
      </c>
      <c r="BZ23" s="26">
        <v>137190892.88999999</v>
      </c>
      <c r="CA23" s="25">
        <f t="shared" si="24"/>
        <v>0.55589751105164786</v>
      </c>
      <c r="CB23" s="3">
        <f t="shared" si="28"/>
        <v>663173110.05999994</v>
      </c>
      <c r="CC23" s="3">
        <f>C23+F23+I23+L23+O23+R23+U23+X23+AA23+AD23+AG23+AJ23+AM23+AP23+AS23+AV23+AY23+BB23+BE23+BH23+BK23+BN23+BQ23+BT23+BW23+BZ23</f>
        <v>332126466.91999996</v>
      </c>
      <c r="CD23" s="19">
        <f t="shared" si="25"/>
        <v>0.50081413417071619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>
        <v>1310000</v>
      </c>
      <c r="C24" s="26">
        <v>500000</v>
      </c>
      <c r="D24" s="25">
        <f t="shared" si="26"/>
        <v>0.38167938931297712</v>
      </c>
      <c r="E24" s="26">
        <v>1200000</v>
      </c>
      <c r="F24" s="26">
        <v>883909</v>
      </c>
      <c r="G24" s="46">
        <f t="shared" si="0"/>
        <v>0.73659083333333331</v>
      </c>
      <c r="H24" s="26">
        <v>23858252.120000001</v>
      </c>
      <c r="I24" s="26">
        <v>15638973.15</v>
      </c>
      <c r="J24" s="46">
        <f t="shared" si="1"/>
        <v>0.65549534271582677</v>
      </c>
      <c r="K24" s="26">
        <v>1000000</v>
      </c>
      <c r="L24" s="26">
        <v>548800</v>
      </c>
      <c r="M24" s="46">
        <f t="shared" si="2"/>
        <v>0.54879999999999995</v>
      </c>
      <c r="N24" s="26">
        <v>1300000</v>
      </c>
      <c r="O24" s="26">
        <v>756000</v>
      </c>
      <c r="P24" s="46">
        <f t="shared" si="3"/>
        <v>0.58153846153846156</v>
      </c>
      <c r="Q24" s="26">
        <v>1030000</v>
      </c>
      <c r="R24" s="26">
        <v>628500</v>
      </c>
      <c r="S24" s="46">
        <f t="shared" si="4"/>
        <v>0.61019417475728155</v>
      </c>
      <c r="T24" s="26">
        <v>8639138.8000000007</v>
      </c>
      <c r="U24" s="26">
        <v>5210132.55</v>
      </c>
      <c r="V24" s="46">
        <f t="shared" si="5"/>
        <v>0.60308471372169636</v>
      </c>
      <c r="W24" s="26">
        <v>2500000</v>
      </c>
      <c r="X24" s="26">
        <v>1489200</v>
      </c>
      <c r="Y24" s="46">
        <f t="shared" si="6"/>
        <v>0.59567999999999999</v>
      </c>
      <c r="Z24" s="26">
        <v>6717527.6200000001</v>
      </c>
      <c r="AA24" s="26">
        <v>3772829.76</v>
      </c>
      <c r="AB24" s="46">
        <f t="shared" si="7"/>
        <v>0.56163963491079771</v>
      </c>
      <c r="AC24" s="26">
        <v>3150000</v>
      </c>
      <c r="AD24" s="26">
        <v>1831732</v>
      </c>
      <c r="AE24" s="46">
        <f t="shared" si="8"/>
        <v>0.58150222222222225</v>
      </c>
      <c r="AF24" s="26">
        <v>1600000</v>
      </c>
      <c r="AG24" s="26">
        <v>896330</v>
      </c>
      <c r="AH24" s="46">
        <f t="shared" si="9"/>
        <v>0.56020625000000002</v>
      </c>
      <c r="AI24" s="26">
        <v>3000000</v>
      </c>
      <c r="AJ24" s="26">
        <v>1750000</v>
      </c>
      <c r="AK24" s="46">
        <f t="shared" si="10"/>
        <v>0.58333333333333337</v>
      </c>
      <c r="AL24" s="26">
        <v>9580000</v>
      </c>
      <c r="AM24" s="26">
        <v>5557442.3600000003</v>
      </c>
      <c r="AN24" s="46">
        <f t="shared" si="11"/>
        <v>0.5801088058455115</v>
      </c>
      <c r="AO24" s="26">
        <v>2860000</v>
      </c>
      <c r="AP24" s="26">
        <v>1273815.8</v>
      </c>
      <c r="AQ24" s="46">
        <f t="shared" si="12"/>
        <v>0.44539013986013987</v>
      </c>
      <c r="AR24" s="26">
        <v>2195000</v>
      </c>
      <c r="AS24" s="26">
        <v>1330000</v>
      </c>
      <c r="AT24" s="46">
        <f t="shared" si="13"/>
        <v>0.60592255125284733</v>
      </c>
      <c r="AU24" s="26">
        <v>1965800</v>
      </c>
      <c r="AV24" s="26">
        <v>982899.96</v>
      </c>
      <c r="AW24" s="46">
        <f t="shared" si="14"/>
        <v>0.49999997965205006</v>
      </c>
      <c r="AX24" s="26">
        <v>1800000</v>
      </c>
      <c r="AY24" s="26">
        <v>1050000</v>
      </c>
      <c r="AZ24" s="46">
        <f t="shared" si="15"/>
        <v>0.58333333333333337</v>
      </c>
      <c r="BA24" s="26">
        <v>2400000</v>
      </c>
      <c r="BB24" s="26">
        <v>1587000</v>
      </c>
      <c r="BC24" s="46">
        <f t="shared" si="16"/>
        <v>0.66125</v>
      </c>
      <c r="BD24" s="26">
        <v>5000000</v>
      </c>
      <c r="BE24" s="26">
        <v>3520000</v>
      </c>
      <c r="BF24" s="46">
        <f t="shared" si="17"/>
        <v>0.70399999999999996</v>
      </c>
      <c r="BG24" s="26">
        <v>1821500</v>
      </c>
      <c r="BH24" s="26">
        <v>596000</v>
      </c>
      <c r="BI24" s="46">
        <f t="shared" si="18"/>
        <v>0.32720285479000821</v>
      </c>
      <c r="BJ24" s="26">
        <v>1400000</v>
      </c>
      <c r="BK24" s="26">
        <v>816200</v>
      </c>
      <c r="BL24" s="46">
        <f t="shared" si="19"/>
        <v>0.58299999999999996</v>
      </c>
      <c r="BM24" s="26">
        <v>4784000</v>
      </c>
      <c r="BN24" s="26">
        <v>2555714.62</v>
      </c>
      <c r="BO24" s="46">
        <f t="shared" si="20"/>
        <v>0.53422128344481612</v>
      </c>
      <c r="BP24" s="26">
        <v>2500000</v>
      </c>
      <c r="BQ24" s="26">
        <v>1747575</v>
      </c>
      <c r="BR24" s="46">
        <f t="shared" si="21"/>
        <v>0.69903000000000004</v>
      </c>
      <c r="BS24" s="26">
        <v>1500000</v>
      </c>
      <c r="BT24" s="26">
        <v>750000</v>
      </c>
      <c r="BU24" s="46">
        <f t="shared" si="22"/>
        <v>0.5</v>
      </c>
      <c r="BV24" s="26">
        <v>3600000</v>
      </c>
      <c r="BW24" s="26">
        <v>1534500</v>
      </c>
      <c r="BX24" s="46">
        <f t="shared" si="23"/>
        <v>0.42625000000000002</v>
      </c>
      <c r="BY24" s="26">
        <v>28884005</v>
      </c>
      <c r="BZ24" s="26">
        <v>15950000</v>
      </c>
      <c r="CA24" s="25">
        <f t="shared" si="24"/>
        <v>0.55220873975059903</v>
      </c>
      <c r="CB24" s="3">
        <f t="shared" si="28"/>
        <v>125595223.54000001</v>
      </c>
      <c r="CC24" s="3">
        <f>C24+F24+I24+L24+O24+R24+U24+X24+AA24+AD24+AG24+AJ24+AM24+AP24+AS24+AV24+AY24+BB24+BE24+BH24+BK24+BN24+BQ24+BT24+BW24+BZ24</f>
        <v>73157554.199999988</v>
      </c>
      <c r="CD24" s="19">
        <f t="shared" si="25"/>
        <v>0.5824867549736118</v>
      </c>
      <c r="CE24" s="31"/>
      <c r="CF24" s="27"/>
      <c r="CG24" s="27"/>
      <c r="CH24" s="23"/>
      <c r="CI24" s="23"/>
    </row>
    <row r="25" spans="1:87" s="33" customFormat="1" ht="31.5" x14ac:dyDescent="0.2">
      <c r="A25" s="14" t="s">
        <v>55</v>
      </c>
      <c r="B25" s="26">
        <v>800395</v>
      </c>
      <c r="C25" s="26">
        <v>4159</v>
      </c>
      <c r="D25" s="25">
        <f t="shared" si="26"/>
        <v>5.1961843839604194E-3</v>
      </c>
      <c r="E25" s="26">
        <v>20000</v>
      </c>
      <c r="F25" s="26">
        <v>1961</v>
      </c>
      <c r="G25" s="46">
        <f t="shared" si="0"/>
        <v>9.8049999999999998E-2</v>
      </c>
      <c r="H25" s="26">
        <v>12290827.67</v>
      </c>
      <c r="I25" s="26">
        <v>5916049.6500000004</v>
      </c>
      <c r="J25" s="46">
        <f t="shared" si="1"/>
        <v>0.48133858913669075</v>
      </c>
      <c r="K25" s="26">
        <v>1697996</v>
      </c>
      <c r="L25" s="26">
        <v>541555</v>
      </c>
      <c r="M25" s="46">
        <f t="shared" si="2"/>
        <v>0.31893773601351239</v>
      </c>
      <c r="N25" s="26">
        <v>60000</v>
      </c>
      <c r="O25" s="26">
        <v>5437</v>
      </c>
      <c r="P25" s="46">
        <f t="shared" si="3"/>
        <v>9.0616666666666665E-2</v>
      </c>
      <c r="Q25" s="26">
        <v>480186.21</v>
      </c>
      <c r="R25" s="26">
        <v>123953</v>
      </c>
      <c r="S25" s="46">
        <f t="shared" si="4"/>
        <v>0.258135276312912</v>
      </c>
      <c r="T25" s="26">
        <v>952790</v>
      </c>
      <c r="U25" s="26">
        <v>41107</v>
      </c>
      <c r="V25" s="46">
        <f t="shared" si="5"/>
        <v>4.3143819729426214E-2</v>
      </c>
      <c r="W25" s="26">
        <v>728342.66</v>
      </c>
      <c r="X25" s="26">
        <v>260790.08</v>
      </c>
      <c r="Y25" s="46">
        <f t="shared" si="6"/>
        <v>0.35805959793704789</v>
      </c>
      <c r="Z25" s="26">
        <v>1975220.5</v>
      </c>
      <c r="AA25" s="26">
        <v>1398691.53</v>
      </c>
      <c r="AB25" s="46">
        <f t="shared" si="7"/>
        <v>0.70811918466824342</v>
      </c>
      <c r="AC25" s="26">
        <v>1205000</v>
      </c>
      <c r="AD25" s="26">
        <v>67743</v>
      </c>
      <c r="AE25" s="46">
        <f t="shared" si="8"/>
        <v>5.6218257261410789E-2</v>
      </c>
      <c r="AF25" s="26">
        <v>348000</v>
      </c>
      <c r="AG25" s="26">
        <v>140699</v>
      </c>
      <c r="AH25" s="46">
        <f t="shared" si="9"/>
        <v>0.40430747126436783</v>
      </c>
      <c r="AI25" s="26">
        <v>222000</v>
      </c>
      <c r="AJ25" s="26">
        <v>29822</v>
      </c>
      <c r="AK25" s="46">
        <f t="shared" si="10"/>
        <v>0.13433333333333333</v>
      </c>
      <c r="AL25" s="26">
        <v>6128850</v>
      </c>
      <c r="AM25" s="26">
        <v>3323571.18</v>
      </c>
      <c r="AN25" s="46">
        <f t="shared" si="11"/>
        <v>0.54228300252086448</v>
      </c>
      <c r="AO25" s="26">
        <v>212049</v>
      </c>
      <c r="AP25" s="26">
        <v>53648</v>
      </c>
      <c r="AQ25" s="46">
        <f t="shared" si="12"/>
        <v>0.25299812779121805</v>
      </c>
      <c r="AR25" s="26">
        <v>64397</v>
      </c>
      <c r="AS25" s="26">
        <v>24481</v>
      </c>
      <c r="AT25" s="46">
        <f t="shared" si="13"/>
        <v>0.38015746075127721</v>
      </c>
      <c r="AU25" s="26">
        <v>200000</v>
      </c>
      <c r="AV25" s="26">
        <v>43348</v>
      </c>
      <c r="AW25" s="46">
        <f t="shared" si="14"/>
        <v>0.21673999999999999</v>
      </c>
      <c r="AX25" s="26">
        <v>170000</v>
      </c>
      <c r="AY25" s="26">
        <v>81902</v>
      </c>
      <c r="AZ25" s="46">
        <f t="shared" si="15"/>
        <v>0.48177647058823531</v>
      </c>
      <c r="BA25" s="26">
        <v>100000</v>
      </c>
      <c r="BB25" s="26">
        <v>1508</v>
      </c>
      <c r="BC25" s="46">
        <f t="shared" si="16"/>
        <v>1.508E-2</v>
      </c>
      <c r="BD25" s="26">
        <v>150000</v>
      </c>
      <c r="BE25" s="26">
        <v>46857</v>
      </c>
      <c r="BF25" s="46">
        <f t="shared" si="17"/>
        <v>0.31237999999999999</v>
      </c>
      <c r="BG25" s="26">
        <v>299112.65000000002</v>
      </c>
      <c r="BH25" s="26">
        <v>285460.65000000002</v>
      </c>
      <c r="BI25" s="46">
        <f t="shared" si="18"/>
        <v>0.95435833288896343</v>
      </c>
      <c r="BJ25" s="26">
        <v>17100</v>
      </c>
      <c r="BK25" s="26">
        <v>2345</v>
      </c>
      <c r="BL25" s="46">
        <f t="shared" si="19"/>
        <v>0.13713450292397661</v>
      </c>
      <c r="BM25" s="26">
        <v>36305</v>
      </c>
      <c r="BN25" s="26">
        <v>4960</v>
      </c>
      <c r="BO25" s="46">
        <f t="shared" si="20"/>
        <v>0.13662030023412752</v>
      </c>
      <c r="BP25" s="26">
        <v>1809</v>
      </c>
      <c r="BQ25" s="26">
        <v>1809</v>
      </c>
      <c r="BR25" s="46">
        <f t="shared" si="21"/>
        <v>1</v>
      </c>
      <c r="BS25" s="26">
        <v>88000</v>
      </c>
      <c r="BT25" s="26">
        <v>12824</v>
      </c>
      <c r="BU25" s="46">
        <f t="shared" si="22"/>
        <v>0.14572727272727273</v>
      </c>
      <c r="BV25" s="26">
        <v>17500000</v>
      </c>
      <c r="BW25" s="26">
        <v>6175740.9400000004</v>
      </c>
      <c r="BX25" s="46">
        <f t="shared" si="23"/>
        <v>0.35289948228571433</v>
      </c>
      <c r="BY25" s="26">
        <v>208007126.40000001</v>
      </c>
      <c r="BZ25" s="26">
        <v>102771939.26000001</v>
      </c>
      <c r="CA25" s="25">
        <f t="shared" si="24"/>
        <v>0.49407893392252544</v>
      </c>
      <c r="CB25" s="3">
        <f t="shared" si="28"/>
        <v>253755507.09</v>
      </c>
      <c r="CC25" s="3">
        <f>C25+F25+I25+L25+O25+R25+U25+X25+AA25+AD25+AG25+AJ25+AM25+AP25+AS25+AV25+AY25+BB25+BE25+BH25+BK25+BN25+BQ25+BT25+BW25+BZ25</f>
        <v>121362361.29000001</v>
      </c>
      <c r="CD25" s="19">
        <f t="shared" si="25"/>
        <v>0.4782649357318427</v>
      </c>
      <c r="CE25" s="32"/>
      <c r="CF25" s="27"/>
      <c r="CG25" s="27"/>
      <c r="CH25" s="23"/>
      <c r="CI25" s="23"/>
    </row>
    <row r="26" spans="1:87" ht="15.75" x14ac:dyDescent="0.2">
      <c r="A26" s="5" t="s">
        <v>42</v>
      </c>
      <c r="B26" s="26">
        <v>0</v>
      </c>
      <c r="C26" s="26">
        <v>0</v>
      </c>
      <c r="D26" s="25">
        <f t="shared" si="26"/>
        <v>0</v>
      </c>
      <c r="E26" s="26">
        <v>0</v>
      </c>
      <c r="F26" s="26">
        <v>0</v>
      </c>
      <c r="G26" s="46">
        <f t="shared" si="0"/>
        <v>0</v>
      </c>
      <c r="H26" s="26">
        <v>0</v>
      </c>
      <c r="I26" s="26">
        <v>0</v>
      </c>
      <c r="J26" s="46">
        <f t="shared" si="1"/>
        <v>0</v>
      </c>
      <c r="K26" s="26">
        <v>0</v>
      </c>
      <c r="L26" s="26">
        <v>0</v>
      </c>
      <c r="M26" s="46">
        <f t="shared" si="2"/>
        <v>0</v>
      </c>
      <c r="N26" s="26">
        <v>0</v>
      </c>
      <c r="O26" s="26">
        <v>0</v>
      </c>
      <c r="P26" s="46">
        <f t="shared" si="3"/>
        <v>0</v>
      </c>
      <c r="Q26" s="26">
        <v>0</v>
      </c>
      <c r="R26" s="26">
        <v>0</v>
      </c>
      <c r="S26" s="46">
        <f t="shared" si="4"/>
        <v>0</v>
      </c>
      <c r="T26" s="26">
        <v>0</v>
      </c>
      <c r="U26" s="26">
        <v>0</v>
      </c>
      <c r="V26" s="46">
        <f t="shared" si="5"/>
        <v>0</v>
      </c>
      <c r="W26" s="26">
        <v>83074</v>
      </c>
      <c r="X26" s="26">
        <v>0</v>
      </c>
      <c r="Y26" s="46">
        <f t="shared" si="6"/>
        <v>0</v>
      </c>
      <c r="Z26" s="26">
        <v>0</v>
      </c>
      <c r="AA26" s="26">
        <v>0</v>
      </c>
      <c r="AB26" s="46">
        <f t="shared" si="7"/>
        <v>0</v>
      </c>
      <c r="AC26" s="26">
        <v>0</v>
      </c>
      <c r="AD26" s="26">
        <v>0</v>
      </c>
      <c r="AE26" s="46">
        <f t="shared" si="8"/>
        <v>0</v>
      </c>
      <c r="AF26" s="26">
        <v>0</v>
      </c>
      <c r="AG26" s="26">
        <v>0</v>
      </c>
      <c r="AH26" s="46">
        <f t="shared" si="9"/>
        <v>0</v>
      </c>
      <c r="AI26" s="26">
        <v>0</v>
      </c>
      <c r="AJ26" s="26">
        <v>0</v>
      </c>
      <c r="AK26" s="46">
        <f t="shared" si="10"/>
        <v>0</v>
      </c>
      <c r="AL26" s="26">
        <v>0</v>
      </c>
      <c r="AM26" s="26">
        <v>0</v>
      </c>
      <c r="AN26" s="46">
        <f t="shared" si="11"/>
        <v>0</v>
      </c>
      <c r="AO26" s="26">
        <v>0</v>
      </c>
      <c r="AP26" s="26">
        <v>0</v>
      </c>
      <c r="AQ26" s="46">
        <f t="shared" si="12"/>
        <v>0</v>
      </c>
      <c r="AR26" s="26">
        <v>0</v>
      </c>
      <c r="AS26" s="26">
        <v>0</v>
      </c>
      <c r="AT26" s="46">
        <f t="shared" si="13"/>
        <v>0</v>
      </c>
      <c r="AU26" s="26">
        <v>0</v>
      </c>
      <c r="AV26" s="26">
        <v>0</v>
      </c>
      <c r="AW26" s="46">
        <f t="shared" si="14"/>
        <v>0</v>
      </c>
      <c r="AX26" s="26">
        <v>3713.41</v>
      </c>
      <c r="AY26" s="26">
        <v>0</v>
      </c>
      <c r="AZ26" s="46">
        <f t="shared" si="15"/>
        <v>0</v>
      </c>
      <c r="BA26" s="26">
        <v>0</v>
      </c>
      <c r="BB26" s="26">
        <v>0</v>
      </c>
      <c r="BC26" s="46">
        <f t="shared" si="16"/>
        <v>0</v>
      </c>
      <c r="BD26" s="26">
        <v>0</v>
      </c>
      <c r="BE26" s="26">
        <v>0</v>
      </c>
      <c r="BF26" s="46">
        <f t="shared" si="17"/>
        <v>0</v>
      </c>
      <c r="BG26" s="26">
        <v>0</v>
      </c>
      <c r="BH26" s="26">
        <v>0</v>
      </c>
      <c r="BI26" s="46">
        <f t="shared" si="18"/>
        <v>0</v>
      </c>
      <c r="BJ26" s="26">
        <v>0</v>
      </c>
      <c r="BK26" s="26">
        <v>0</v>
      </c>
      <c r="BL26" s="46">
        <f t="shared" si="19"/>
        <v>0</v>
      </c>
      <c r="BM26" s="26">
        <v>3125472.63</v>
      </c>
      <c r="BN26" s="26">
        <v>0</v>
      </c>
      <c r="BO26" s="46">
        <f t="shared" si="20"/>
        <v>0</v>
      </c>
      <c r="BP26" s="26">
        <v>0</v>
      </c>
      <c r="BQ26" s="26">
        <v>0</v>
      </c>
      <c r="BR26" s="46">
        <f t="shared" si="21"/>
        <v>0</v>
      </c>
      <c r="BS26" s="26">
        <v>0</v>
      </c>
      <c r="BT26" s="26">
        <v>0</v>
      </c>
      <c r="BU26" s="46">
        <f t="shared" si="22"/>
        <v>0</v>
      </c>
      <c r="BV26" s="26">
        <v>14466700</v>
      </c>
      <c r="BW26" s="26">
        <v>6705508.0700000003</v>
      </c>
      <c r="BX26" s="46">
        <f t="shared" si="23"/>
        <v>0.46351331471586471</v>
      </c>
      <c r="BY26" s="26">
        <v>0</v>
      </c>
      <c r="BZ26" s="26">
        <v>0</v>
      </c>
      <c r="CA26" s="25">
        <f t="shared" si="24"/>
        <v>0</v>
      </c>
      <c r="CB26" s="3">
        <f t="shared" si="28"/>
        <v>17678960.039999999</v>
      </c>
      <c r="CC26" s="3">
        <f>C26+F26+I26+L26+O26+R26+U26+X26+AA26+AD26+AG26+AJ26+AM26+AP26+AS26+AV26+AY26+BB26+BE26+BH26+BK26+BN26+BQ26+BT26+BW26+BZ26</f>
        <v>6705508.0700000003</v>
      </c>
      <c r="CD26" s="19">
        <f t="shared" si="25"/>
        <v>0.37929312894131079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1021415357.6700001</v>
      </c>
      <c r="C27" s="3">
        <f>SUM(C13:C26)</f>
        <v>411407840.79000002</v>
      </c>
      <c r="D27" s="16">
        <f t="shared" si="26"/>
        <v>0.40278211767686978</v>
      </c>
      <c r="E27" s="3">
        <f>SUM(E13:E26)</f>
        <v>247339296.40000001</v>
      </c>
      <c r="F27" s="3">
        <f>SUM(F13:F26)</f>
        <v>114853122.25</v>
      </c>
      <c r="G27" s="16">
        <f t="shared" si="0"/>
        <v>0.46435452805792005</v>
      </c>
      <c r="H27" s="3">
        <f>SUM(H13:H26)</f>
        <v>2441428680.0800004</v>
      </c>
      <c r="I27" s="3">
        <f>SUM(I13:I26)</f>
        <v>1140193738.0000002</v>
      </c>
      <c r="J27" s="16">
        <f t="shared" si="1"/>
        <v>0.46701906441216973</v>
      </c>
      <c r="K27" s="3">
        <f>SUM(K13:K26)</f>
        <v>1713195032.0599999</v>
      </c>
      <c r="L27" s="3">
        <f>SUM(L13:L26)</f>
        <v>763830834.92000008</v>
      </c>
      <c r="M27" s="16">
        <f t="shared" si="2"/>
        <v>0.44585165181196312</v>
      </c>
      <c r="N27" s="3">
        <f>SUM(N13:N26)</f>
        <v>511224518.63999999</v>
      </c>
      <c r="O27" s="3">
        <f>SUM(O13:O26)</f>
        <v>251193198.72</v>
      </c>
      <c r="P27" s="16">
        <f t="shared" si="3"/>
        <v>0.49135592985298138</v>
      </c>
      <c r="Q27" s="3">
        <f>SUM(Q13:Q26)</f>
        <v>510185810.97999996</v>
      </c>
      <c r="R27" s="3">
        <f>SUM(R13:R26)</f>
        <v>225523258.85999998</v>
      </c>
      <c r="S27" s="16">
        <f t="shared" si="4"/>
        <v>0.44204141708057193</v>
      </c>
      <c r="T27" s="3">
        <f>SUM(T13:T26)</f>
        <v>1553614128.2100003</v>
      </c>
      <c r="U27" s="3">
        <f>SUM(U13:U26)</f>
        <v>789057568.06999993</v>
      </c>
      <c r="V27" s="16">
        <f t="shared" si="5"/>
        <v>0.50788516514014603</v>
      </c>
      <c r="W27" s="3">
        <f>SUM(W13:W26)</f>
        <v>312487535.31</v>
      </c>
      <c r="X27" s="3">
        <f>SUM(X13:X26)</f>
        <v>145220338.54000002</v>
      </c>
      <c r="Y27" s="16">
        <f t="shared" si="6"/>
        <v>0.46472361976273935</v>
      </c>
      <c r="Z27" s="3">
        <f>SUM(Z13:Z26)</f>
        <v>1229279509.0599999</v>
      </c>
      <c r="AA27" s="3">
        <f>SUM(AA13:AA26)</f>
        <v>614850469.01999998</v>
      </c>
      <c r="AB27" s="16">
        <f t="shared" si="7"/>
        <v>0.50017141300123125</v>
      </c>
      <c r="AC27" s="3">
        <f>SUM(AC13:AC26)</f>
        <v>1326987165.5100002</v>
      </c>
      <c r="AD27" s="3">
        <f>SUM(AD13:AD26)</f>
        <v>643117923.92000008</v>
      </c>
      <c r="AE27" s="16">
        <f t="shared" si="8"/>
        <v>0.48464517264025753</v>
      </c>
      <c r="AF27" s="3">
        <f>SUM(AF13:AF26)</f>
        <v>396830012.81</v>
      </c>
      <c r="AG27" s="3">
        <f>SUM(AG13:AG26)</f>
        <v>200234826.46999997</v>
      </c>
      <c r="AH27" s="16">
        <f t="shared" si="9"/>
        <v>0.50458589321940039</v>
      </c>
      <c r="AI27" s="3">
        <f>SUM(AI13:AI26)</f>
        <v>1627808458.3899999</v>
      </c>
      <c r="AJ27" s="3">
        <f>SUM(AJ13:AJ26)</f>
        <v>798682067.93999994</v>
      </c>
      <c r="AK27" s="16">
        <f t="shared" si="10"/>
        <v>0.4906486778732827</v>
      </c>
      <c r="AL27" s="3">
        <f>SUM(AL13:AL26)</f>
        <v>1840035006.2699997</v>
      </c>
      <c r="AM27" s="3">
        <f>SUM(AM13:AM26)</f>
        <v>963716747.26999998</v>
      </c>
      <c r="AN27" s="16">
        <f t="shared" si="11"/>
        <v>0.52374913737298101</v>
      </c>
      <c r="AO27" s="3">
        <f>SUM(AO13:AO26)</f>
        <v>515268529.5200001</v>
      </c>
      <c r="AP27" s="3">
        <f>SUM(AP13:AP26)</f>
        <v>252604877.38999999</v>
      </c>
      <c r="AQ27" s="16">
        <f t="shared" si="12"/>
        <v>0.49023928867791478</v>
      </c>
      <c r="AR27" s="3">
        <f>SUM(AR13:AR26)</f>
        <v>501306920.32999998</v>
      </c>
      <c r="AS27" s="3">
        <f>SUM(AS13:AS26)</f>
        <v>212126041.84</v>
      </c>
      <c r="AT27" s="16">
        <f t="shared" si="13"/>
        <v>0.42314604733635397</v>
      </c>
      <c r="AU27" s="3">
        <f>SUM(AU13:AU26)</f>
        <v>420469508.71999997</v>
      </c>
      <c r="AV27" s="3">
        <f>SUM(AV13:AV26)</f>
        <v>195800913.11000004</v>
      </c>
      <c r="AW27" s="16">
        <f t="shared" si="14"/>
        <v>0.46567208572640695</v>
      </c>
      <c r="AX27" s="3">
        <f>SUM(AX13:AX26)</f>
        <v>691725714.13999987</v>
      </c>
      <c r="AY27" s="3">
        <f>SUM(AY13:AY26)</f>
        <v>254037456.19</v>
      </c>
      <c r="AZ27" s="16">
        <f t="shared" si="15"/>
        <v>0.36725171696969011</v>
      </c>
      <c r="BA27" s="3">
        <f>SUM(BA13:BA26)</f>
        <v>320245070.19</v>
      </c>
      <c r="BB27" s="3">
        <f>SUM(BB13:BB26)</f>
        <v>176421442.34999999</v>
      </c>
      <c r="BC27" s="16">
        <f t="shared" si="16"/>
        <v>0.55089510744171621</v>
      </c>
      <c r="BD27" s="3">
        <f>SUM(BD13:BD26)</f>
        <v>839531182.37</v>
      </c>
      <c r="BE27" s="3">
        <f>SUM(BE13:BE26)</f>
        <v>446667197.61000001</v>
      </c>
      <c r="BF27" s="16">
        <f t="shared" si="17"/>
        <v>0.532043605990973</v>
      </c>
      <c r="BG27" s="3">
        <f>SUM(BG13:BG26)</f>
        <v>621000714.98999989</v>
      </c>
      <c r="BH27" s="3">
        <f>SUM(BH13:BH26)</f>
        <v>289163477.80000001</v>
      </c>
      <c r="BI27" s="16">
        <f t="shared" si="18"/>
        <v>0.46564113505836541</v>
      </c>
      <c r="BJ27" s="3">
        <f>SUM(BJ13:BJ26)</f>
        <v>364858249.25999999</v>
      </c>
      <c r="BK27" s="3">
        <f>SUM(BK13:BK26)</f>
        <v>166004817.33000001</v>
      </c>
      <c r="BL27" s="16">
        <f t="shared" si="19"/>
        <v>0.45498441563727415</v>
      </c>
      <c r="BM27" s="3">
        <f>SUM(BM13:BM26)</f>
        <v>718147285.24999988</v>
      </c>
      <c r="BN27" s="3">
        <f>SUM(BN13:BN26)</f>
        <v>324274972.38</v>
      </c>
      <c r="BO27" s="16">
        <f t="shared" si="20"/>
        <v>0.45154382539664423</v>
      </c>
      <c r="BP27" s="3">
        <f>SUM(BP13:BP26)</f>
        <v>464351535.62</v>
      </c>
      <c r="BQ27" s="3">
        <f>SUM(BQ13:BQ26)</f>
        <v>230992719.36999997</v>
      </c>
      <c r="BR27" s="16">
        <f t="shared" si="21"/>
        <v>0.49745225685876021</v>
      </c>
      <c r="BS27" s="3">
        <f>SUM(BS13:BS26)</f>
        <v>451123897.02999997</v>
      </c>
      <c r="BT27" s="3">
        <f>SUM(BT13:BT26)</f>
        <v>224974509.72</v>
      </c>
      <c r="BU27" s="16">
        <f t="shared" si="22"/>
        <v>0.49869783268218015</v>
      </c>
      <c r="BV27" s="3">
        <f>SUM(BV13:BV26)</f>
        <v>3812419769.1599998</v>
      </c>
      <c r="BW27" s="3">
        <f>SUM(BW13:BW26)</f>
        <v>2091359207.4900002</v>
      </c>
      <c r="BX27" s="16">
        <f t="shared" si="23"/>
        <v>0.54856477883357391</v>
      </c>
      <c r="BY27" s="3">
        <f>SUM(BY13:BY26)</f>
        <v>10769242379.07</v>
      </c>
      <c r="BZ27" s="3">
        <f>SUM(BZ13:BZ26)</f>
        <v>6288094823.4500017</v>
      </c>
      <c r="CA27" s="16">
        <f t="shared" si="24"/>
        <v>0.5838938898497541</v>
      </c>
      <c r="CB27" s="3">
        <f>SUM(CB13:CB26)</f>
        <v>35221521267.040001</v>
      </c>
      <c r="CC27" s="3">
        <f>SUM(CC13:CC26)</f>
        <v>18214404390.799999</v>
      </c>
      <c r="CD27" s="19">
        <f t="shared" si="25"/>
        <v>0.51713849190962924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-14305440.390000105</v>
      </c>
      <c r="C28" s="3">
        <f>C12-C27</f>
        <v>39077798.689999998</v>
      </c>
      <c r="D28" s="16"/>
      <c r="E28" s="3">
        <f>E12-E27</f>
        <v>14376881.569999993</v>
      </c>
      <c r="F28" s="3">
        <f>F12-F27</f>
        <v>39838276.129999995</v>
      </c>
      <c r="G28" s="16"/>
      <c r="H28" s="3">
        <f>H12-H27</f>
        <v>-27346341.590000629</v>
      </c>
      <c r="I28" s="3">
        <f>I12-I27</f>
        <v>371744657.31999969</v>
      </c>
      <c r="J28" s="16"/>
      <c r="K28" s="3">
        <f>K12-K27</f>
        <v>-24449400.529999971</v>
      </c>
      <c r="L28" s="3">
        <f>L12-L27</f>
        <v>119045443.33999991</v>
      </c>
      <c r="M28" s="16"/>
      <c r="N28" s="3">
        <f>N12-N27</f>
        <v>33583249.75999999</v>
      </c>
      <c r="O28" s="3">
        <f>O12-O27</f>
        <v>80460616.299999982</v>
      </c>
      <c r="P28" s="16"/>
      <c r="Q28" s="3">
        <f>Q12-Q27</f>
        <v>-1679276.3199999332</v>
      </c>
      <c r="R28" s="3">
        <f>R12-R27</f>
        <v>32258388.50000003</v>
      </c>
      <c r="S28" s="16"/>
      <c r="T28" s="3">
        <f>T12-T27</f>
        <v>-9458060.0800001621</v>
      </c>
      <c r="U28" s="3">
        <f>U12-U27</f>
        <v>180687229.19000006</v>
      </c>
      <c r="V28" s="16"/>
      <c r="W28" s="3">
        <f>W12-W27</f>
        <v>28116647.519999981</v>
      </c>
      <c r="X28" s="3">
        <f>X12-X27</f>
        <v>47393948.949999988</v>
      </c>
      <c r="Y28" s="16"/>
      <c r="Z28" s="3">
        <f>Z12-Z27</f>
        <v>74680690.400000095</v>
      </c>
      <c r="AA28" s="3">
        <f>AA12-AA27</f>
        <v>211652175.68000007</v>
      </c>
      <c r="AB28" s="16"/>
      <c r="AC28" s="3">
        <f>AC12-AC27</f>
        <v>40335681.489999771</v>
      </c>
      <c r="AD28" s="3">
        <f>AD12-AD27</f>
        <v>147522465.38999987</v>
      </c>
      <c r="AE28" s="16"/>
      <c r="AF28" s="3">
        <f>AF12-AF27</f>
        <v>-1285000</v>
      </c>
      <c r="AG28" s="3">
        <f>AG12-AG27</f>
        <v>19323527.890000045</v>
      </c>
      <c r="AH28" s="16"/>
      <c r="AI28" s="3">
        <f>AI12-AI27</f>
        <v>124244464.91000009</v>
      </c>
      <c r="AJ28" s="3">
        <f>AJ12-AJ27</f>
        <v>269186174.04000008</v>
      </c>
      <c r="AK28" s="19"/>
      <c r="AL28" s="3">
        <f>AL12-AL27</f>
        <v>118730683.98000026</v>
      </c>
      <c r="AM28" s="3">
        <f>AM12-AM27</f>
        <v>269938294.12000012</v>
      </c>
      <c r="AN28" s="16"/>
      <c r="AO28" s="3">
        <f>AO12-AO27</f>
        <v>116901794.01999986</v>
      </c>
      <c r="AP28" s="3">
        <f>AP12-AP27</f>
        <v>157465107.43000001</v>
      </c>
      <c r="AQ28" s="16"/>
      <c r="AR28" s="3">
        <f>AR12-AR27</f>
        <v>2246911</v>
      </c>
      <c r="AS28" s="3">
        <f>AS12-AS27</f>
        <v>86301872.409999996</v>
      </c>
      <c r="AT28" s="16"/>
      <c r="AU28" s="3">
        <f>AU12-AU27</f>
        <v>10242751.910000026</v>
      </c>
      <c r="AV28" s="3">
        <f>AV12-AV27</f>
        <v>49909417.369999945</v>
      </c>
      <c r="AW28" s="16"/>
      <c r="AX28" s="3">
        <f>AX12-AX27</f>
        <v>60090307.420000076</v>
      </c>
      <c r="AY28" s="3">
        <f>AY12-AY27</f>
        <v>122245291.24000001</v>
      </c>
      <c r="AZ28" s="16"/>
      <c r="BA28" s="3">
        <f>BA12-BA27</f>
        <v>10729611.939999998</v>
      </c>
      <c r="BB28" s="3">
        <f>BB12-BB27</f>
        <v>19511738.460000008</v>
      </c>
      <c r="BC28" s="16"/>
      <c r="BD28" s="3">
        <f>BD12-BD27</f>
        <v>50478607.909999967</v>
      </c>
      <c r="BE28" s="3">
        <f>BE12-BE27</f>
        <v>85881589.99000001</v>
      </c>
      <c r="BF28" s="16"/>
      <c r="BG28" s="3">
        <f>BG12-BG27</f>
        <v>-30318062.949999928</v>
      </c>
      <c r="BH28" s="3">
        <f>BH12-BH27</f>
        <v>46646940.339999974</v>
      </c>
      <c r="BI28" s="16"/>
      <c r="BJ28" s="3">
        <f>BJ12-BJ27</f>
        <v>13557329.300000012</v>
      </c>
      <c r="BK28" s="3">
        <f>BK12-BK27</f>
        <v>33567587.039999992</v>
      </c>
      <c r="BL28" s="16"/>
      <c r="BM28" s="3">
        <f>BM12-BM27</f>
        <v>-30229254.929999828</v>
      </c>
      <c r="BN28" s="3">
        <f>BN12-BN27</f>
        <v>113520161.63999999</v>
      </c>
      <c r="BO28" s="16"/>
      <c r="BP28" s="3">
        <f>BP12-BP27</f>
        <v>9555018.3700000048</v>
      </c>
      <c r="BQ28" s="3">
        <f>BQ12-BQ27</f>
        <v>64174391.340000004</v>
      </c>
      <c r="BR28" s="16"/>
      <c r="BS28" s="3">
        <f>BS12-BS27</f>
        <v>-4275585.4399999976</v>
      </c>
      <c r="BT28" s="3">
        <f>BT12-BT27</f>
        <v>38391499.360000014</v>
      </c>
      <c r="BU28" s="16"/>
      <c r="BV28" s="3">
        <f>BV12-BV27</f>
        <v>-61890139.940000057</v>
      </c>
      <c r="BW28" s="3">
        <f>BW12-BW27</f>
        <v>381907036.77999973</v>
      </c>
      <c r="BX28" s="16"/>
      <c r="BY28" s="3">
        <f>BY12-BY27</f>
        <v>0</v>
      </c>
      <c r="BZ28" s="3">
        <f>BZ12-BZ27</f>
        <v>625216321.64999866</v>
      </c>
      <c r="CA28" s="16"/>
      <c r="CB28" s="3">
        <f t="shared" ref="CB28:CC28" si="29">BY28+BV28+BS28+BP28+BM28+BJ28+BG28+BD28+BA28+AX28+AU28+AR28+AO28+AL28+AI28+AF28+AC28+Z28+W28+T28+Q28+N28+K28+H28+E28+B28</f>
        <v>502634069.32999951</v>
      </c>
      <c r="CC28" s="3">
        <f t="shared" si="29"/>
        <v>3652867950.5899978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75" hidden="1" x14ac:dyDescent="0.25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5" hidden="1" thickBot="1" x14ac:dyDescent="0.3">
      <c r="A31" s="7" t="s">
        <v>47</v>
      </c>
      <c r="B31" s="36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7"/>
      <c r="AG31" s="37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2.25" hidden="1" thickBot="1" x14ac:dyDescent="0.3">
      <c r="A32" s="7" t="s">
        <v>48</v>
      </c>
      <c r="B32" s="36">
        <f>(B31+B30)/B27*100</f>
        <v>0</v>
      </c>
      <c r="C32" s="24">
        <f>(C31+C30)/C27*100</f>
        <v>0</v>
      </c>
      <c r="D32" s="12"/>
      <c r="E32" s="24">
        <f>(E31+E30)/E27*100</f>
        <v>0</v>
      </c>
      <c r="F32" s="24">
        <f>(F31+F30)/F27*100</f>
        <v>0</v>
      </c>
      <c r="G32" s="12"/>
      <c r="H32" s="24">
        <f>(H31+H30)/H27*100</f>
        <v>0</v>
      </c>
      <c r="I32" s="24">
        <f>(I31+I30)/I27*100</f>
        <v>0</v>
      </c>
      <c r="J32" s="12"/>
      <c r="K32" s="24">
        <f>(K31+K30)/K27*100</f>
        <v>0</v>
      </c>
      <c r="L32" s="24">
        <f>(L31+L30)/L27*100</f>
        <v>0</v>
      </c>
      <c r="M32" s="12"/>
      <c r="N32" s="24">
        <f>(N31+N30)/N27*100</f>
        <v>0</v>
      </c>
      <c r="O32" s="24">
        <f>(O31+O30)/O27*100</f>
        <v>0</v>
      </c>
      <c r="P32" s="12"/>
      <c r="Q32" s="24">
        <f>(Q31+Q30)/Q27*100</f>
        <v>0</v>
      </c>
      <c r="R32" s="24">
        <f>(R31+R30)/R27*100</f>
        <v>0</v>
      </c>
      <c r="S32" s="12"/>
      <c r="T32" s="24">
        <f>(T31+T30)/T27*100</f>
        <v>0</v>
      </c>
      <c r="U32" s="24">
        <f>(U31+U30)/U27*100</f>
        <v>0</v>
      </c>
      <c r="V32" s="12"/>
      <c r="W32" s="24">
        <f>(W31+W30)/W27*100</f>
        <v>0</v>
      </c>
      <c r="X32" s="24">
        <f>(X31+X30)/X27*100</f>
        <v>0</v>
      </c>
      <c r="Y32" s="12"/>
      <c r="Z32" s="24">
        <f>(Z31+Z30)/Z27*100</f>
        <v>0</v>
      </c>
      <c r="AA32" s="24">
        <f>(AA31+AA30)/AA27*100</f>
        <v>0</v>
      </c>
      <c r="AB32" s="12"/>
      <c r="AC32" s="24">
        <f>(AC31+AC30)/AC27*100</f>
        <v>0</v>
      </c>
      <c r="AD32" s="24">
        <f>(AD31+AD30)/AD27*100</f>
        <v>0</v>
      </c>
      <c r="AE32" s="12"/>
      <c r="AF32" s="24">
        <f>(AF31+AF30)/AF27*100</f>
        <v>0</v>
      </c>
      <c r="AG32" s="24">
        <f>(AG31+AG30)/AG27*100</f>
        <v>0</v>
      </c>
      <c r="AH32" s="12"/>
      <c r="AI32" s="24">
        <f>(AI31+AI30)/AI27*100</f>
        <v>0</v>
      </c>
      <c r="AJ32" s="24">
        <f>(AJ31+AJ30)/AJ27*100</f>
        <v>0</v>
      </c>
      <c r="AK32" s="11"/>
      <c r="AL32" s="24">
        <f>(AL31+AL30)/AL27*100</f>
        <v>0</v>
      </c>
      <c r="AM32" s="24">
        <f>(AM31+AM30)/AM27*100</f>
        <v>0</v>
      </c>
      <c r="AN32" s="12"/>
      <c r="AO32" s="24">
        <f>(AO31+AO30)/AO27*100</f>
        <v>0</v>
      </c>
      <c r="AP32" s="24">
        <f>(AP31+AP30)/AP27*100</f>
        <v>0</v>
      </c>
      <c r="AQ32" s="12"/>
      <c r="AR32" s="24">
        <f>(AR31+AR30)/AR27*100</f>
        <v>0</v>
      </c>
      <c r="AS32" s="24">
        <f>(AS31+AS30)/AS27*100</f>
        <v>0</v>
      </c>
      <c r="AT32" s="12"/>
      <c r="AU32" s="24">
        <f>(AU31+AU30)/AU27*100</f>
        <v>0</v>
      </c>
      <c r="AV32" s="24">
        <f>(AV31+AV30)/AV27*100</f>
        <v>0</v>
      </c>
      <c r="AW32" s="12"/>
      <c r="AX32" s="24">
        <f>(AX31+AX30)/AX27*100</f>
        <v>0</v>
      </c>
      <c r="AY32" s="24">
        <f>(AY31+AY30)/AY27*100</f>
        <v>0</v>
      </c>
      <c r="AZ32" s="12"/>
      <c r="BA32" s="24">
        <f>(BA31+BA30)/BA27*100</f>
        <v>0</v>
      </c>
      <c r="BB32" s="24">
        <f>(BB31+BB30)/BB27*100</f>
        <v>0</v>
      </c>
      <c r="BC32" s="12"/>
      <c r="BD32" s="24">
        <f>(BD31+BD30)/BD27*100</f>
        <v>0</v>
      </c>
      <c r="BE32" s="24">
        <f>(BE31+BE30)/BE27*100</f>
        <v>0</v>
      </c>
      <c r="BF32" s="12" t="e">
        <f>SUM(BE32/BD32)</f>
        <v>#DIV/0!</v>
      </c>
      <c r="BG32" s="24">
        <f>(BG31+BG30)/BG27*100</f>
        <v>0</v>
      </c>
      <c r="BH32" s="24">
        <f>(BH31+BH30)/BH27*100</f>
        <v>0</v>
      </c>
      <c r="BI32" s="12"/>
      <c r="BJ32" s="24">
        <f>(BJ31+BJ30)/BJ27*100</f>
        <v>0</v>
      </c>
      <c r="BK32" s="24">
        <f>(BK31+BK30)/BK27*100</f>
        <v>0</v>
      </c>
      <c r="BL32" s="12"/>
      <c r="BM32" s="24">
        <f>(BM31+BM30)/BM27*100</f>
        <v>0</v>
      </c>
      <c r="BN32" s="24">
        <f>(BN31+BN30)/BN27*100</f>
        <v>0</v>
      </c>
      <c r="BO32" s="12"/>
      <c r="BP32" s="24">
        <f>(BP31+BP30)/BP27*100</f>
        <v>0</v>
      </c>
      <c r="BQ32" s="24">
        <f>(BQ31+BQ30)/BQ27*100</f>
        <v>0</v>
      </c>
      <c r="BR32" s="12"/>
      <c r="BS32" s="37">
        <f>(BS31+BS30)/BS27*100</f>
        <v>0</v>
      </c>
      <c r="BT32" s="37">
        <f>(BT31+BT30)/BT27*100</f>
        <v>0</v>
      </c>
      <c r="BU32" s="12"/>
      <c r="BV32" s="24">
        <f>(BV31+BV30)/BV27*100</f>
        <v>0</v>
      </c>
      <c r="BW32" s="24">
        <f>(BW31+BW30)/BW27*100</f>
        <v>0</v>
      </c>
      <c r="BX32" s="12"/>
      <c r="BY32" s="24">
        <f>(BY31+BY30)/BY27*100</f>
        <v>0</v>
      </c>
      <c r="BZ32" s="24">
        <f>(BZ31+BZ30)/BZ27*100</f>
        <v>0</v>
      </c>
      <c r="CA32" s="12"/>
      <c r="CB32" s="3">
        <f>(CB31+CB30)/CB27*100</f>
        <v>0</v>
      </c>
      <c r="CC32" s="3">
        <f>(CC31+CC30)/CC27*100</f>
        <v>0</v>
      </c>
      <c r="CD32" s="19"/>
      <c r="CF32" s="27"/>
      <c r="CG32" s="27"/>
      <c r="CH32" s="23"/>
      <c r="CI32" s="23"/>
    </row>
    <row r="33" spans="1:87" ht="15.75" hidden="1" x14ac:dyDescent="0.25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">
      <c r="B34" s="43"/>
      <c r="C34" s="43"/>
      <c r="R34" s="33"/>
      <c r="S34" s="38"/>
      <c r="T34" s="33"/>
      <c r="AY34" s="33"/>
      <c r="AZ34" s="15"/>
      <c r="BE34" s="33"/>
      <c r="BF34" s="15"/>
      <c r="BG34" s="33"/>
      <c r="CF34" s="23"/>
      <c r="CG34" s="23"/>
      <c r="CH34" s="23"/>
      <c r="CI34" s="23"/>
    </row>
    <row r="35" spans="1:87" x14ac:dyDescent="0.2">
      <c r="B35" s="44"/>
      <c r="C35" s="45"/>
      <c r="E35" s="40"/>
      <c r="F35" s="40"/>
      <c r="H35" s="40"/>
      <c r="I35" s="40"/>
      <c r="K35" s="40"/>
      <c r="L35" s="40"/>
      <c r="N35" s="40"/>
      <c r="O35" s="40"/>
      <c r="Q35" s="40"/>
      <c r="R35" s="40"/>
      <c r="T35" s="40"/>
      <c r="U35" s="40"/>
      <c r="W35" s="40"/>
      <c r="X35" s="40"/>
      <c r="Z35" s="40"/>
      <c r="AA35" s="40"/>
      <c r="AC35" s="40"/>
      <c r="AD35" s="40"/>
      <c r="AF35" s="40"/>
      <c r="AG35" s="40"/>
      <c r="AI35" s="40"/>
      <c r="AJ35" s="40"/>
      <c r="AL35" s="40"/>
      <c r="AM35" s="40"/>
      <c r="AO35" s="40"/>
      <c r="AP35" s="40"/>
      <c r="AR35" s="40"/>
      <c r="AS35" s="40"/>
      <c r="AU35" s="40"/>
      <c r="AV35" s="40"/>
      <c r="AX35" s="40"/>
      <c r="AY35" s="40"/>
      <c r="AZ35" s="33"/>
      <c r="BA35" s="40"/>
      <c r="BB35" s="40"/>
      <c r="BD35" s="40"/>
      <c r="BE35" s="41"/>
      <c r="BF35" s="15"/>
      <c r="BG35" s="41"/>
      <c r="BH35" s="40"/>
      <c r="BJ35" s="40"/>
      <c r="BK35" s="40"/>
      <c r="BM35" s="40"/>
      <c r="BN35" s="40"/>
      <c r="BP35" s="40"/>
      <c r="BQ35" s="40"/>
      <c r="BS35" s="40"/>
      <c r="BT35" s="40"/>
      <c r="BV35" s="40"/>
      <c r="BW35" s="40"/>
      <c r="BY35" s="40"/>
      <c r="BZ35" s="40"/>
      <c r="CB35" s="40"/>
      <c r="CC35" s="40"/>
      <c r="CF35" s="23"/>
      <c r="CG35" s="23"/>
      <c r="CH35" s="23"/>
      <c r="CI35" s="23"/>
    </row>
    <row r="36" spans="1:87" x14ac:dyDescent="0.2">
      <c r="B36" s="33"/>
      <c r="C36" s="33"/>
      <c r="BE36" s="33"/>
      <c r="BF36" s="15"/>
      <c r="BG36" s="33"/>
      <c r="CF36" s="23"/>
      <c r="CG36" s="23"/>
      <c r="CH36" s="23"/>
      <c r="CI36" s="23"/>
    </row>
    <row r="37" spans="1:87" x14ac:dyDescent="0.2">
      <c r="B37" s="33"/>
      <c r="BD37" s="40"/>
      <c r="BE37" s="41"/>
      <c r="BF37" s="15"/>
      <c r="BG37" s="33"/>
    </row>
    <row r="38" spans="1:87" x14ac:dyDescent="0.2">
      <c r="BE38" s="33"/>
      <c r="BF38" s="33"/>
      <c r="BG38" s="33"/>
    </row>
    <row r="39" spans="1:87" x14ac:dyDescent="0.2">
      <c r="BE39" s="33"/>
      <c r="BF39" s="33"/>
      <c r="BG39" s="33"/>
    </row>
  </sheetData>
  <mergeCells count="110"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D12" sqref="D12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28515625" style="22" customWidth="1"/>
    <col min="5" max="6" width="16.28515625" style="22" customWidth="1"/>
    <col min="7" max="7" width="8.28515625" style="22" customWidth="1"/>
    <col min="8" max="8" width="16.85546875" style="22" customWidth="1"/>
    <col min="9" max="9" width="16.28515625" style="22" customWidth="1"/>
    <col min="10" max="10" width="8.28515625" style="22" customWidth="1"/>
    <col min="11" max="11" width="16.5703125" style="22" customWidth="1"/>
    <col min="12" max="12" width="16" style="22" customWidth="1"/>
    <col min="13" max="13" width="8.28515625" style="22" customWidth="1"/>
    <col min="14" max="14" width="15.85546875" style="22" customWidth="1"/>
    <col min="15" max="15" width="15.5703125" style="22" customWidth="1"/>
    <col min="16" max="16" width="8.28515625" style="22" customWidth="1"/>
    <col min="17" max="17" width="15.28515625" style="22" customWidth="1"/>
    <col min="18" max="18" width="14.28515625" style="22" customWidth="1"/>
    <col min="19" max="19" width="8.28515625" style="22" customWidth="1"/>
    <col min="20" max="20" width="16.140625" style="22" customWidth="1"/>
    <col min="21" max="21" width="15.28515625" style="22" customWidth="1"/>
    <col min="22" max="22" width="8.28515625" style="22" customWidth="1"/>
    <col min="23" max="23" width="16.5703125" style="22" customWidth="1"/>
    <col min="24" max="24" width="14.140625" style="22" customWidth="1"/>
    <col min="25" max="25" width="8.28515625" style="22" customWidth="1"/>
    <col min="26" max="27" width="16.42578125" style="22" customWidth="1"/>
    <col min="28" max="28" width="8.28515625" style="22" customWidth="1"/>
    <col min="29" max="29" width="16.85546875" style="22" customWidth="1"/>
    <col min="30" max="30" width="17.28515625" style="22" customWidth="1"/>
    <col min="31" max="31" width="8.28515625" style="22" customWidth="1"/>
    <col min="32" max="32" width="16.140625" style="22" customWidth="1"/>
    <col min="33" max="33" width="16.28515625" style="22" customWidth="1"/>
    <col min="34" max="34" width="8.28515625" style="22" customWidth="1"/>
    <col min="35" max="35" width="16.42578125" style="22" customWidth="1"/>
    <col min="36" max="36" width="15.7109375" style="22" customWidth="1"/>
    <col min="37" max="37" width="8.28515625" style="22" customWidth="1"/>
    <col min="38" max="38" width="17.140625" style="22" customWidth="1"/>
    <col min="39" max="39" width="17" style="22" customWidth="1"/>
    <col min="40" max="40" width="8.28515625" style="22" customWidth="1"/>
    <col min="41" max="41" width="15.28515625" style="22" customWidth="1"/>
    <col min="42" max="42" width="15.7109375" style="22" customWidth="1"/>
    <col min="43" max="43" width="8.28515625" style="22" customWidth="1"/>
    <col min="44" max="44" width="16.28515625" style="22" customWidth="1"/>
    <col min="45" max="45" width="15.85546875" style="22" customWidth="1"/>
    <col min="46" max="46" width="8.28515625" style="22" customWidth="1"/>
    <col min="47" max="47" width="15.5703125" style="22" customWidth="1"/>
    <col min="48" max="48" width="15.140625" style="22" customWidth="1"/>
    <col min="49" max="49" width="8.28515625" style="22" customWidth="1"/>
    <col min="50" max="50" width="15.5703125" style="22" customWidth="1"/>
    <col min="51" max="51" width="15.140625" style="22" customWidth="1"/>
    <col min="52" max="52" width="8.28515625" style="22" customWidth="1"/>
    <col min="53" max="53" width="15.7109375" style="22" customWidth="1"/>
    <col min="54" max="54" width="14.28515625" style="22" customWidth="1"/>
    <col min="55" max="55" width="8.28515625" style="22" customWidth="1"/>
    <col min="56" max="56" width="16.85546875" style="22" customWidth="1"/>
    <col min="57" max="57" width="16" style="22" customWidth="1"/>
    <col min="58" max="58" width="8.28515625" style="22" customWidth="1"/>
    <col min="59" max="59" width="16.5703125" style="22" customWidth="1"/>
    <col min="60" max="60" width="15.85546875" style="22" customWidth="1"/>
    <col min="61" max="61" width="8.28515625" style="22" customWidth="1"/>
    <col min="62" max="62" width="15.140625" style="22" customWidth="1"/>
    <col min="63" max="63" width="15.28515625" style="22" customWidth="1"/>
    <col min="64" max="64" width="8.28515625" style="22" customWidth="1"/>
    <col min="65" max="65" width="15.28515625" style="22" customWidth="1"/>
    <col min="66" max="66" width="15.42578125" style="22" customWidth="1"/>
    <col min="67" max="67" width="8.28515625" style="22" customWidth="1"/>
    <col min="68" max="68" width="15.5703125" style="22" customWidth="1"/>
    <col min="69" max="69" width="15.7109375" style="22" customWidth="1"/>
    <col min="70" max="70" width="8.28515625" style="22" customWidth="1"/>
    <col min="71" max="71" width="15.5703125" style="22" customWidth="1"/>
    <col min="72" max="72" width="15.140625" style="22" customWidth="1"/>
    <col min="73" max="73" width="8.28515625" style="22" customWidth="1"/>
    <col min="74" max="74" width="16.85546875" style="22" customWidth="1"/>
    <col min="75" max="75" width="15.85546875" style="22" customWidth="1"/>
    <col min="76" max="76" width="8.28515625" style="22" customWidth="1"/>
    <col min="77" max="77" width="17" style="22" customWidth="1"/>
    <col min="78" max="78" width="16.28515625" style="22" customWidth="1"/>
    <col min="79" max="79" width="8.28515625" style="22" customWidth="1"/>
    <col min="80" max="80" width="18.140625" style="22" customWidth="1"/>
    <col min="81" max="81" width="17.85546875" style="22" customWidth="1"/>
    <col min="82" max="82" width="8.85546875" style="39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 x14ac:dyDescent="0.3">
      <c r="A2" s="20"/>
      <c r="B2" s="52" t="s">
        <v>77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 t="s">
        <v>0</v>
      </c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</row>
    <row r="3" spans="1:87" ht="15.75" x14ac:dyDescent="0.25">
      <c r="A3" s="53"/>
      <c r="B3" s="48" t="s">
        <v>1</v>
      </c>
      <c r="C3" s="49"/>
      <c r="D3" s="49"/>
      <c r="E3" s="48" t="s">
        <v>2</v>
      </c>
      <c r="F3" s="49"/>
      <c r="G3" s="49"/>
      <c r="H3" s="48" t="s">
        <v>3</v>
      </c>
      <c r="I3" s="49"/>
      <c r="J3" s="49"/>
      <c r="K3" s="48" t="s">
        <v>4</v>
      </c>
      <c r="L3" s="49"/>
      <c r="M3" s="49"/>
      <c r="N3" s="48" t="s">
        <v>5</v>
      </c>
      <c r="O3" s="49"/>
      <c r="P3" s="49"/>
      <c r="Q3" s="48" t="s">
        <v>6</v>
      </c>
      <c r="R3" s="49"/>
      <c r="S3" s="49"/>
      <c r="T3" s="48" t="s">
        <v>7</v>
      </c>
      <c r="U3" s="49"/>
      <c r="V3" s="49"/>
      <c r="W3" s="48" t="s">
        <v>8</v>
      </c>
      <c r="X3" s="49"/>
      <c r="Y3" s="49"/>
      <c r="Z3" s="48" t="s">
        <v>49</v>
      </c>
      <c r="AA3" s="49"/>
      <c r="AB3" s="49"/>
      <c r="AC3" s="48" t="s">
        <v>9</v>
      </c>
      <c r="AD3" s="49"/>
      <c r="AE3" s="49"/>
      <c r="AF3" s="48" t="s">
        <v>10</v>
      </c>
      <c r="AG3" s="49"/>
      <c r="AH3" s="49"/>
      <c r="AI3" s="48" t="s">
        <v>51</v>
      </c>
      <c r="AJ3" s="49"/>
      <c r="AK3" s="49"/>
      <c r="AL3" s="48" t="s">
        <v>11</v>
      </c>
      <c r="AM3" s="49"/>
      <c r="AN3" s="49"/>
      <c r="AO3" s="48" t="s">
        <v>12</v>
      </c>
      <c r="AP3" s="49"/>
      <c r="AQ3" s="49"/>
      <c r="AR3" s="48" t="s">
        <v>13</v>
      </c>
      <c r="AS3" s="49"/>
      <c r="AT3" s="49"/>
      <c r="AU3" s="48" t="s">
        <v>14</v>
      </c>
      <c r="AV3" s="49"/>
      <c r="AW3" s="49"/>
      <c r="AX3" s="48" t="s">
        <v>15</v>
      </c>
      <c r="AY3" s="49"/>
      <c r="AZ3" s="49"/>
      <c r="BA3" s="48" t="s">
        <v>16</v>
      </c>
      <c r="BB3" s="49"/>
      <c r="BC3" s="49"/>
      <c r="BD3" s="48" t="s">
        <v>17</v>
      </c>
      <c r="BE3" s="49"/>
      <c r="BF3" s="49"/>
      <c r="BG3" s="48" t="s">
        <v>18</v>
      </c>
      <c r="BH3" s="49"/>
      <c r="BI3" s="49"/>
      <c r="BJ3" s="48" t="s">
        <v>19</v>
      </c>
      <c r="BK3" s="49"/>
      <c r="BL3" s="49"/>
      <c r="BM3" s="48" t="s">
        <v>20</v>
      </c>
      <c r="BN3" s="49"/>
      <c r="BO3" s="49"/>
      <c r="BP3" s="48" t="s">
        <v>21</v>
      </c>
      <c r="BQ3" s="49"/>
      <c r="BR3" s="49"/>
      <c r="BS3" s="48" t="s">
        <v>22</v>
      </c>
      <c r="BT3" s="49"/>
      <c r="BU3" s="49"/>
      <c r="BV3" s="48" t="s">
        <v>23</v>
      </c>
      <c r="BW3" s="49"/>
      <c r="BX3" s="49"/>
      <c r="BY3" s="48" t="s">
        <v>24</v>
      </c>
      <c r="BZ3" s="49"/>
      <c r="CA3" s="49"/>
      <c r="CB3" s="48" t="s">
        <v>25</v>
      </c>
      <c r="CC3" s="49"/>
      <c r="CD3" s="49"/>
    </row>
    <row r="4" spans="1:87" ht="13.15" customHeight="1" x14ac:dyDescent="0.2">
      <c r="A4" s="49"/>
      <c r="B4" s="48" t="s">
        <v>26</v>
      </c>
      <c r="C4" s="48" t="s">
        <v>61</v>
      </c>
      <c r="D4" s="50" t="s">
        <v>27</v>
      </c>
      <c r="E4" s="48" t="s">
        <v>26</v>
      </c>
      <c r="F4" s="48" t="s">
        <v>61</v>
      </c>
      <c r="G4" s="50" t="s">
        <v>27</v>
      </c>
      <c r="H4" s="48" t="s">
        <v>26</v>
      </c>
      <c r="I4" s="48" t="s">
        <v>61</v>
      </c>
      <c r="J4" s="50" t="s">
        <v>27</v>
      </c>
      <c r="K4" s="48" t="s">
        <v>26</v>
      </c>
      <c r="L4" s="48" t="s">
        <v>61</v>
      </c>
      <c r="M4" s="50" t="s">
        <v>27</v>
      </c>
      <c r="N4" s="48" t="s">
        <v>26</v>
      </c>
      <c r="O4" s="48" t="s">
        <v>61</v>
      </c>
      <c r="P4" s="50" t="s">
        <v>27</v>
      </c>
      <c r="Q4" s="48" t="s">
        <v>26</v>
      </c>
      <c r="R4" s="48" t="s">
        <v>61</v>
      </c>
      <c r="S4" s="50" t="s">
        <v>27</v>
      </c>
      <c r="T4" s="48" t="s">
        <v>26</v>
      </c>
      <c r="U4" s="48" t="s">
        <v>61</v>
      </c>
      <c r="V4" s="50" t="s">
        <v>27</v>
      </c>
      <c r="W4" s="48" t="s">
        <v>26</v>
      </c>
      <c r="X4" s="48" t="s">
        <v>61</v>
      </c>
      <c r="Y4" s="50" t="s">
        <v>27</v>
      </c>
      <c r="Z4" s="48" t="s">
        <v>26</v>
      </c>
      <c r="AA4" s="48" t="s">
        <v>61</v>
      </c>
      <c r="AB4" s="50" t="s">
        <v>27</v>
      </c>
      <c r="AC4" s="48" t="s">
        <v>26</v>
      </c>
      <c r="AD4" s="48" t="s">
        <v>61</v>
      </c>
      <c r="AE4" s="50" t="s">
        <v>27</v>
      </c>
      <c r="AF4" s="48" t="s">
        <v>26</v>
      </c>
      <c r="AG4" s="48" t="s">
        <v>61</v>
      </c>
      <c r="AH4" s="50" t="s">
        <v>27</v>
      </c>
      <c r="AI4" s="48" t="s">
        <v>26</v>
      </c>
      <c r="AJ4" s="48" t="s">
        <v>61</v>
      </c>
      <c r="AK4" s="50" t="s">
        <v>27</v>
      </c>
      <c r="AL4" s="48" t="s">
        <v>26</v>
      </c>
      <c r="AM4" s="48" t="s">
        <v>61</v>
      </c>
      <c r="AN4" s="50" t="s">
        <v>27</v>
      </c>
      <c r="AO4" s="48" t="s">
        <v>26</v>
      </c>
      <c r="AP4" s="48" t="s">
        <v>61</v>
      </c>
      <c r="AQ4" s="50" t="s">
        <v>27</v>
      </c>
      <c r="AR4" s="48" t="s">
        <v>26</v>
      </c>
      <c r="AS4" s="48" t="s">
        <v>61</v>
      </c>
      <c r="AT4" s="50" t="s">
        <v>27</v>
      </c>
      <c r="AU4" s="48" t="s">
        <v>26</v>
      </c>
      <c r="AV4" s="48" t="s">
        <v>61</v>
      </c>
      <c r="AW4" s="50" t="s">
        <v>27</v>
      </c>
      <c r="AX4" s="48" t="s">
        <v>26</v>
      </c>
      <c r="AY4" s="48" t="s">
        <v>61</v>
      </c>
      <c r="AZ4" s="50" t="s">
        <v>27</v>
      </c>
      <c r="BA4" s="48" t="s">
        <v>26</v>
      </c>
      <c r="BB4" s="48" t="s">
        <v>61</v>
      </c>
      <c r="BC4" s="50" t="s">
        <v>27</v>
      </c>
      <c r="BD4" s="48" t="s">
        <v>26</v>
      </c>
      <c r="BE4" s="48" t="s">
        <v>61</v>
      </c>
      <c r="BF4" s="50" t="s">
        <v>27</v>
      </c>
      <c r="BG4" s="48" t="s">
        <v>26</v>
      </c>
      <c r="BH4" s="48" t="s">
        <v>61</v>
      </c>
      <c r="BI4" s="50" t="s">
        <v>27</v>
      </c>
      <c r="BJ4" s="48" t="s">
        <v>26</v>
      </c>
      <c r="BK4" s="48" t="s">
        <v>61</v>
      </c>
      <c r="BL4" s="50" t="s">
        <v>27</v>
      </c>
      <c r="BM4" s="48" t="s">
        <v>26</v>
      </c>
      <c r="BN4" s="48" t="s">
        <v>61</v>
      </c>
      <c r="BO4" s="50" t="s">
        <v>27</v>
      </c>
      <c r="BP4" s="48" t="s">
        <v>26</v>
      </c>
      <c r="BQ4" s="48" t="s">
        <v>61</v>
      </c>
      <c r="BR4" s="50" t="s">
        <v>27</v>
      </c>
      <c r="BS4" s="48" t="s">
        <v>26</v>
      </c>
      <c r="BT4" s="48" t="s">
        <v>61</v>
      </c>
      <c r="BU4" s="50" t="s">
        <v>27</v>
      </c>
      <c r="BV4" s="48" t="s">
        <v>26</v>
      </c>
      <c r="BW4" s="48" t="s">
        <v>61</v>
      </c>
      <c r="BX4" s="50" t="s">
        <v>27</v>
      </c>
      <c r="BY4" s="48" t="s">
        <v>26</v>
      </c>
      <c r="BZ4" s="48" t="s">
        <v>61</v>
      </c>
      <c r="CA4" s="50" t="s">
        <v>27</v>
      </c>
      <c r="CB4" s="48" t="s">
        <v>26</v>
      </c>
      <c r="CC4" s="48" t="s">
        <v>61</v>
      </c>
      <c r="CD4" s="50" t="s">
        <v>27</v>
      </c>
    </row>
    <row r="5" spans="1:87" ht="18" customHeight="1" x14ac:dyDescent="0.2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51"/>
      <c r="CF5" s="23"/>
      <c r="CG5" s="23"/>
      <c r="CH5" s="23"/>
      <c r="CI5" s="23"/>
    </row>
    <row r="6" spans="1:87" ht="15.75" x14ac:dyDescent="0.2">
      <c r="A6" s="5" t="s">
        <v>28</v>
      </c>
      <c r="B6" s="26">
        <v>390287161.10000002</v>
      </c>
      <c r="C6" s="26">
        <v>172368762.00999999</v>
      </c>
      <c r="D6" s="25">
        <f>IF(B6&gt;0,C6/B6,0)</f>
        <v>0.44164599605118804</v>
      </c>
      <c r="E6" s="26">
        <v>57622739</v>
      </c>
      <c r="F6" s="26">
        <v>38888127.600000001</v>
      </c>
      <c r="G6" s="46">
        <f t="shared" ref="G6:G27" si="0">IF(E6&gt;0,F6/E6,0)</f>
        <v>0.67487468098314451</v>
      </c>
      <c r="H6" s="26">
        <v>1228588090.3599999</v>
      </c>
      <c r="I6" s="26">
        <v>859152021.14999998</v>
      </c>
      <c r="J6" s="46">
        <f t="shared" ref="J6:J27" si="1">IF(H6&gt;0,I6/H6,0)</f>
        <v>0.69930030080159078</v>
      </c>
      <c r="K6" s="26">
        <v>632753900</v>
      </c>
      <c r="L6" s="26">
        <v>360065145.02999997</v>
      </c>
      <c r="M6" s="46">
        <f t="shared" ref="M6:M27" si="2">IF(K6&gt;0,L6/K6,0)</f>
        <v>0.56904452904991965</v>
      </c>
      <c r="N6" s="26">
        <v>150099755.18000001</v>
      </c>
      <c r="O6" s="26">
        <v>92728521.719999999</v>
      </c>
      <c r="P6" s="46">
        <f t="shared" ref="P6:P27" si="3">IF(N6&gt;0,O6/N6,0)</f>
        <v>0.61777930023136762</v>
      </c>
      <c r="Q6" s="26">
        <v>108166357</v>
      </c>
      <c r="R6" s="26">
        <v>69257937.579999998</v>
      </c>
      <c r="S6" s="46">
        <f t="shared" ref="S6:S27" si="4">IF(Q6&gt;0,R6/Q6,0)</f>
        <v>0.64029093241995749</v>
      </c>
      <c r="T6" s="26">
        <v>704754961.16999996</v>
      </c>
      <c r="U6" s="26">
        <v>465174476.94999999</v>
      </c>
      <c r="V6" s="46">
        <f t="shared" ref="V6:V27" si="5">IF(T6&gt;0,U6/T6,0)</f>
        <v>0.66005136902866202</v>
      </c>
      <c r="W6" s="26">
        <v>85645826</v>
      </c>
      <c r="X6" s="26">
        <v>61682205.32</v>
      </c>
      <c r="Y6" s="46">
        <f t="shared" ref="Y6:Y27" si="6">IF(W6&gt;0,X6/W6,0)</f>
        <v>0.72020095083209312</v>
      </c>
      <c r="Z6" s="26">
        <v>582250400</v>
      </c>
      <c r="AA6" s="26">
        <v>404457984.88999999</v>
      </c>
      <c r="AB6" s="46">
        <f t="shared" ref="AB6:AB27" si="7">IF(Z6&gt;0,AA6/Z6,0)</f>
        <v>0.69464612628862077</v>
      </c>
      <c r="AC6" s="26">
        <v>417091723</v>
      </c>
      <c r="AD6" s="26">
        <v>269527058.82999998</v>
      </c>
      <c r="AE6" s="46">
        <f t="shared" ref="AE6:AE27" si="8">IF(AC6&gt;0,AD6/AC6,0)</f>
        <v>0.64620572398651988</v>
      </c>
      <c r="AF6" s="26">
        <v>68242186</v>
      </c>
      <c r="AG6" s="26">
        <v>44228649.399999999</v>
      </c>
      <c r="AH6" s="46">
        <f t="shared" ref="AH6:AH27" si="9">IF(AF6&gt;0,AG6/AF6,0)</f>
        <v>0.64811302205354326</v>
      </c>
      <c r="AI6" s="26">
        <v>487447938.5</v>
      </c>
      <c r="AJ6" s="26">
        <v>342247288.26999998</v>
      </c>
      <c r="AK6" s="46">
        <f t="shared" ref="AK6:AK27" si="10">IF(AI6&gt;0,AJ6/AI6,0)</f>
        <v>0.70212070097820301</v>
      </c>
      <c r="AL6" s="26">
        <v>696220283.12</v>
      </c>
      <c r="AM6" s="26">
        <v>451310945.36000001</v>
      </c>
      <c r="AN6" s="46">
        <f t="shared" ref="AN6:AN27" si="11">IF(AL6&gt;0,AM6/AL6,0)</f>
        <v>0.64823010231405798</v>
      </c>
      <c r="AO6" s="26">
        <v>218865801.40000001</v>
      </c>
      <c r="AP6" s="26">
        <v>132579771.45999999</v>
      </c>
      <c r="AQ6" s="46">
        <f t="shared" ref="AQ6:AQ27" si="12">IF(AO6&gt;0,AP6/AO6,0)</f>
        <v>0.60575828024268019</v>
      </c>
      <c r="AR6" s="26">
        <v>136843478</v>
      </c>
      <c r="AS6" s="26">
        <v>97912681.140000001</v>
      </c>
      <c r="AT6" s="46">
        <f t="shared" ref="AT6:AT27" si="13">IF(AR6&gt;0,AS6/AR6,0)</f>
        <v>0.71550856914057681</v>
      </c>
      <c r="AU6" s="26">
        <v>123423529.59</v>
      </c>
      <c r="AV6" s="26">
        <v>81698976.260000005</v>
      </c>
      <c r="AW6" s="46">
        <f t="shared" ref="AW6:AW27" si="14">IF(AU6&gt;0,AV6/AU6,0)</f>
        <v>0.6619400411849784</v>
      </c>
      <c r="AX6" s="26">
        <v>187195917.40000001</v>
      </c>
      <c r="AY6" s="26">
        <v>123729681.55</v>
      </c>
      <c r="AZ6" s="46">
        <f t="shared" ref="AZ6:AZ27" si="15">IF(AX6&gt;0,AY6/AX6,0)</f>
        <v>0.6609635683753432</v>
      </c>
      <c r="BA6" s="26">
        <v>107822634.81</v>
      </c>
      <c r="BB6" s="26">
        <v>74963576.409999996</v>
      </c>
      <c r="BC6" s="46">
        <f t="shared" ref="BC6:BC27" si="16">IF(BA6&gt;0,BB6/BA6,0)</f>
        <v>0.69524897570994537</v>
      </c>
      <c r="BD6" s="26">
        <v>334668629.30000001</v>
      </c>
      <c r="BE6" s="26">
        <v>212867743.16999999</v>
      </c>
      <c r="BF6" s="46">
        <f t="shared" ref="BF6:BF27" si="17">IF(BD6&gt;0,BE6/BD6,0)</f>
        <v>0.63605526342650842</v>
      </c>
      <c r="BG6" s="26">
        <v>272098189</v>
      </c>
      <c r="BH6" s="26">
        <v>166852513.15000001</v>
      </c>
      <c r="BI6" s="46">
        <f t="shared" ref="BI6:BI27" si="18">IF(BG6&gt;0,BH6/BG6,0)</f>
        <v>0.61320699620679953</v>
      </c>
      <c r="BJ6" s="26">
        <v>80010885</v>
      </c>
      <c r="BK6" s="26">
        <v>54026345.009999998</v>
      </c>
      <c r="BL6" s="46">
        <f t="shared" ref="BL6:BL27" si="19">IF(BJ6&gt;0,BK6/BJ6,0)</f>
        <v>0.67523743813107429</v>
      </c>
      <c r="BM6" s="26">
        <v>300020678.35000002</v>
      </c>
      <c r="BN6" s="26">
        <v>199168638.44</v>
      </c>
      <c r="BO6" s="46">
        <f t="shared" ref="BO6:BO27" si="20">IF(BM6&gt;0,BN6/BM6,0)</f>
        <v>0.66384970374492847</v>
      </c>
      <c r="BP6" s="26">
        <v>108978286.56999999</v>
      </c>
      <c r="BQ6" s="26">
        <v>78460492.269999996</v>
      </c>
      <c r="BR6" s="46">
        <f t="shared" ref="BR6:BR27" si="21">IF(BP6&gt;0,BQ6/BP6,0)</f>
        <v>0.71996445107991758</v>
      </c>
      <c r="BS6" s="26">
        <v>181764796.22</v>
      </c>
      <c r="BT6" s="26">
        <v>121341339.13</v>
      </c>
      <c r="BU6" s="46">
        <f t="shared" ref="BU6:BU27" si="22">IF(BS6&gt;0,BT6/BS6,0)</f>
        <v>0.66757337863781863</v>
      </c>
      <c r="BV6" s="26">
        <v>1880472000</v>
      </c>
      <c r="BW6" s="26">
        <v>1242833969.1300001</v>
      </c>
      <c r="BX6" s="46">
        <f t="shared" ref="BX6:BX27" si="23">IF(BV6&gt;0,BW6/BV6,0)</f>
        <v>0.6609159663797175</v>
      </c>
      <c r="BY6" s="26">
        <v>4560743000</v>
      </c>
      <c r="BZ6" s="26">
        <v>3082273800.96</v>
      </c>
      <c r="CA6" s="12">
        <f t="shared" ref="CA6:CA27" si="24">IF(BY6&gt;0,BZ6/BY6,0)</f>
        <v>0.67582711873043499</v>
      </c>
      <c r="CB6" s="3">
        <f>B6+E6+H6+K6+N6+Q6+T6+W6+Z6+AC6+AF6+AI6+AL6+AO6+AR6+AU6+AX6+BA6+BD6+BG6+BJ6+BM6+BP6+BS6+BV6+BY6</f>
        <v>14102079146.07</v>
      </c>
      <c r="CC6" s="3">
        <f>C6+F6+I6+L6+O6+R6+U6+X6+AA6+AD6+AG6+AJ6+AM6+AP6+AS6+AV6+AY6+BB6+BE6+BH6+BK6+BN6+BQ6+BT6+BW6+BZ6</f>
        <v>9299798652.1900005</v>
      </c>
      <c r="CD6" s="19">
        <f t="shared" ref="CD6:CD27" si="25">IF(CB6&gt;0,CC6/CB6,0)</f>
        <v>0.65946294556017226</v>
      </c>
      <c r="CF6" s="27"/>
      <c r="CG6" s="27"/>
      <c r="CH6" s="23"/>
      <c r="CI6" s="23"/>
    </row>
    <row r="7" spans="1:87" ht="31.5" x14ac:dyDescent="0.2">
      <c r="A7" s="5" t="s">
        <v>29</v>
      </c>
      <c r="B7" s="26">
        <v>216067.71</v>
      </c>
      <c r="C7" s="26">
        <v>216067.71</v>
      </c>
      <c r="D7" s="25">
        <f t="shared" ref="D7:D27" si="26">IF(B7&gt;0,C7/B7,0)</f>
        <v>1</v>
      </c>
      <c r="E7" s="26">
        <v>42381348</v>
      </c>
      <c r="F7" s="26">
        <v>31801011</v>
      </c>
      <c r="G7" s="46">
        <f t="shared" si="0"/>
        <v>0.75035392928039946</v>
      </c>
      <c r="H7" s="26">
        <v>132000</v>
      </c>
      <c r="I7" s="26">
        <v>132000</v>
      </c>
      <c r="J7" s="46">
        <f t="shared" si="1"/>
        <v>1</v>
      </c>
      <c r="K7" s="26">
        <v>91000</v>
      </c>
      <c r="L7" s="26">
        <v>91000</v>
      </c>
      <c r="M7" s="46">
        <f t="shared" si="2"/>
        <v>1</v>
      </c>
      <c r="N7" s="26">
        <v>45656088</v>
      </c>
      <c r="O7" s="26">
        <v>34257066</v>
      </c>
      <c r="P7" s="46">
        <f t="shared" si="3"/>
        <v>0.75032854326021103</v>
      </c>
      <c r="Q7" s="26">
        <v>65134899.170000002</v>
      </c>
      <c r="R7" s="26">
        <v>48905843.170000002</v>
      </c>
      <c r="S7" s="46">
        <f t="shared" si="4"/>
        <v>0.75083931645241853</v>
      </c>
      <c r="T7" s="26">
        <v>67000</v>
      </c>
      <c r="U7" s="26">
        <v>67000</v>
      </c>
      <c r="V7" s="46">
        <f t="shared" si="5"/>
        <v>1</v>
      </c>
      <c r="W7" s="26">
        <v>29336397.260000002</v>
      </c>
      <c r="X7" s="26">
        <v>22042632.260000002</v>
      </c>
      <c r="Y7" s="46">
        <f t="shared" si="6"/>
        <v>0.75137488985585144</v>
      </c>
      <c r="Z7" s="26">
        <v>166400</v>
      </c>
      <c r="AA7" s="26">
        <v>166400</v>
      </c>
      <c r="AB7" s="46">
        <f t="shared" si="7"/>
        <v>1</v>
      </c>
      <c r="AC7" s="26">
        <v>172150</v>
      </c>
      <c r="AD7" s="26">
        <v>172150</v>
      </c>
      <c r="AE7" s="46">
        <f t="shared" si="8"/>
        <v>1</v>
      </c>
      <c r="AF7" s="26">
        <v>77309871</v>
      </c>
      <c r="AG7" s="26">
        <v>57989901</v>
      </c>
      <c r="AH7" s="46">
        <f t="shared" si="9"/>
        <v>0.75009698308770945</v>
      </c>
      <c r="AI7" s="26">
        <v>79804.22</v>
      </c>
      <c r="AJ7" s="26">
        <v>79804.22</v>
      </c>
      <c r="AK7" s="46">
        <f t="shared" si="10"/>
        <v>1</v>
      </c>
      <c r="AL7" s="26">
        <v>372301.98</v>
      </c>
      <c r="AM7" s="26">
        <v>372301.98</v>
      </c>
      <c r="AN7" s="46">
        <f t="shared" si="11"/>
        <v>1</v>
      </c>
      <c r="AO7" s="26">
        <v>312654.99</v>
      </c>
      <c r="AP7" s="26">
        <v>312654.99</v>
      </c>
      <c r="AQ7" s="46">
        <f t="shared" si="12"/>
        <v>1</v>
      </c>
      <c r="AR7" s="26">
        <v>80317717</v>
      </c>
      <c r="AS7" s="26">
        <v>60238287</v>
      </c>
      <c r="AT7" s="46">
        <f t="shared" si="13"/>
        <v>0.74999999066208523</v>
      </c>
      <c r="AU7" s="26">
        <v>81144908.709999993</v>
      </c>
      <c r="AV7" s="26">
        <v>60067282.710000001</v>
      </c>
      <c r="AW7" s="46">
        <f t="shared" si="14"/>
        <v>0.74024709208401063</v>
      </c>
      <c r="AX7" s="26">
        <v>50438397.189999998</v>
      </c>
      <c r="AY7" s="26">
        <v>37855936.189999998</v>
      </c>
      <c r="AZ7" s="46">
        <f t="shared" si="15"/>
        <v>0.75053804837211158</v>
      </c>
      <c r="BA7" s="26">
        <v>40454586</v>
      </c>
      <c r="BB7" s="26">
        <v>30347188</v>
      </c>
      <c r="BC7" s="46">
        <f t="shared" si="16"/>
        <v>0.75015445714856654</v>
      </c>
      <c r="BD7" s="26">
        <v>4591469.22</v>
      </c>
      <c r="BE7" s="26">
        <v>4591469.22</v>
      </c>
      <c r="BF7" s="46">
        <f t="shared" si="17"/>
        <v>1</v>
      </c>
      <c r="BG7" s="26">
        <v>120332.55</v>
      </c>
      <c r="BH7" s="26">
        <v>120332.55</v>
      </c>
      <c r="BI7" s="46">
        <f t="shared" si="18"/>
        <v>1</v>
      </c>
      <c r="BJ7" s="26">
        <v>51499930</v>
      </c>
      <c r="BK7" s="26">
        <v>39333283</v>
      </c>
      <c r="BL7" s="46">
        <f t="shared" si="19"/>
        <v>0.76375410607354222</v>
      </c>
      <c r="BM7" s="26">
        <v>25967023.989999998</v>
      </c>
      <c r="BN7" s="26">
        <v>19591630.989999998</v>
      </c>
      <c r="BO7" s="46">
        <f t="shared" si="20"/>
        <v>0.75448118342497816</v>
      </c>
      <c r="BP7" s="26">
        <v>60216383.659999996</v>
      </c>
      <c r="BQ7" s="26">
        <v>45226983.659999996</v>
      </c>
      <c r="BR7" s="46">
        <f t="shared" si="21"/>
        <v>0.75107439057392245</v>
      </c>
      <c r="BS7" s="26">
        <v>17956606</v>
      </c>
      <c r="BT7" s="26">
        <v>13519206</v>
      </c>
      <c r="BU7" s="46">
        <f t="shared" si="22"/>
        <v>0.75288203127027453</v>
      </c>
      <c r="BV7" s="26">
        <v>52135656.5</v>
      </c>
      <c r="BW7" s="26">
        <v>52135656.5</v>
      </c>
      <c r="BX7" s="46">
        <f t="shared" si="23"/>
        <v>1</v>
      </c>
      <c r="BY7" s="26">
        <v>58151224.350000001</v>
      </c>
      <c r="BZ7" s="26">
        <v>58151224.350000001</v>
      </c>
      <c r="CA7" s="12">
        <f t="shared" si="24"/>
        <v>1</v>
      </c>
      <c r="CB7" s="3">
        <f>B7+E7+H7+K7+N7+Q7+T7+W7+Z7+AC7+AF7+AI7+AL7+AO7+AR7+AU7+AX7+BA7+BD7+BG7+BJ7+BM7+BP7+BS7+BV7+BY7</f>
        <v>784422217.5</v>
      </c>
      <c r="CC7" s="3">
        <f t="shared" ref="CC7:CC12" si="27">BZ7+BW7+BT7+BQ7+BN7+BK7+BH7+BE7+BB7+AY7+AV7+AS7+AP7+AM7+AJ7+AG7+AD7+AA7+X7+U7+R7+O7+L7+I7+F7+C7</f>
        <v>617784312.50000012</v>
      </c>
      <c r="CD7" s="19">
        <f t="shared" si="25"/>
        <v>0.7875660565414826</v>
      </c>
      <c r="CF7" s="27"/>
      <c r="CG7" s="27"/>
      <c r="CH7" s="23"/>
      <c r="CI7" s="23"/>
    </row>
    <row r="8" spans="1:87" ht="47.25" x14ac:dyDescent="0.2">
      <c r="A8" s="5" t="s">
        <v>30</v>
      </c>
      <c r="B8" s="26">
        <v>244295512.66999999</v>
      </c>
      <c r="C8" s="26">
        <v>78956849.599999994</v>
      </c>
      <c r="D8" s="25">
        <f t="shared" si="26"/>
        <v>0.32320221004901029</v>
      </c>
      <c r="E8" s="26">
        <v>36801016.969999999</v>
      </c>
      <c r="F8" s="26">
        <v>20315921.210000001</v>
      </c>
      <c r="G8" s="46">
        <f t="shared" si="0"/>
        <v>0.55204782048717393</v>
      </c>
      <c r="H8" s="26">
        <v>308264196.73000002</v>
      </c>
      <c r="I8" s="26">
        <v>222491357.41999999</v>
      </c>
      <c r="J8" s="46">
        <f t="shared" si="1"/>
        <v>0.7217554285581661</v>
      </c>
      <c r="K8" s="26">
        <v>302549037.97000003</v>
      </c>
      <c r="L8" s="26">
        <v>100018135.03</v>
      </c>
      <c r="M8" s="46">
        <f t="shared" si="2"/>
        <v>0.33058487212878707</v>
      </c>
      <c r="N8" s="26">
        <v>81078615.200000003</v>
      </c>
      <c r="O8" s="26">
        <v>65011386.850000001</v>
      </c>
      <c r="P8" s="46">
        <f t="shared" si="3"/>
        <v>0.80183149021025701</v>
      </c>
      <c r="Q8" s="26">
        <v>24805836.170000002</v>
      </c>
      <c r="R8" s="26">
        <v>9892389.0600000005</v>
      </c>
      <c r="S8" s="46">
        <f t="shared" si="4"/>
        <v>0.3987928079587893</v>
      </c>
      <c r="T8" s="26">
        <v>248944922.69</v>
      </c>
      <c r="U8" s="26">
        <v>151913406.08000001</v>
      </c>
      <c r="V8" s="46">
        <f t="shared" si="5"/>
        <v>0.6102289793199398</v>
      </c>
      <c r="W8" s="26">
        <v>82435374.400000006</v>
      </c>
      <c r="X8" s="26">
        <v>47409137.740000002</v>
      </c>
      <c r="Y8" s="46">
        <f t="shared" si="6"/>
        <v>0.57510671947648728</v>
      </c>
      <c r="Z8" s="26">
        <v>151876357.44999999</v>
      </c>
      <c r="AA8" s="26">
        <v>58935840.770000003</v>
      </c>
      <c r="AB8" s="46">
        <f t="shared" si="7"/>
        <v>0.38805145026870019</v>
      </c>
      <c r="AC8" s="26">
        <v>312584075.18000001</v>
      </c>
      <c r="AD8" s="26">
        <v>169487570.65000001</v>
      </c>
      <c r="AE8" s="46">
        <f t="shared" si="8"/>
        <v>0.54221434841938576</v>
      </c>
      <c r="AF8" s="26">
        <v>36149452.530000001</v>
      </c>
      <c r="AG8" s="26">
        <v>18982211.890000001</v>
      </c>
      <c r="AH8" s="46">
        <f t="shared" si="9"/>
        <v>0.52510371697183766</v>
      </c>
      <c r="AI8" s="26">
        <v>282401279.04000002</v>
      </c>
      <c r="AJ8" s="26">
        <v>219203897.11000001</v>
      </c>
      <c r="AK8" s="46">
        <f t="shared" si="10"/>
        <v>0.77621425035738389</v>
      </c>
      <c r="AL8" s="26">
        <v>345906845.55000001</v>
      </c>
      <c r="AM8" s="26">
        <v>239402296.81999999</v>
      </c>
      <c r="AN8" s="46">
        <f t="shared" si="11"/>
        <v>0.69210048861376161</v>
      </c>
      <c r="AO8" s="26">
        <v>194875554.75</v>
      </c>
      <c r="AP8" s="26">
        <v>175906660.34</v>
      </c>
      <c r="AQ8" s="46">
        <f t="shared" si="12"/>
        <v>0.90266149885071723</v>
      </c>
      <c r="AR8" s="26">
        <v>74188622.329999998</v>
      </c>
      <c r="AS8" s="26">
        <v>43236221.240000002</v>
      </c>
      <c r="AT8" s="46">
        <f t="shared" si="13"/>
        <v>0.58278776289550227</v>
      </c>
      <c r="AU8" s="26">
        <v>49978379.329999998</v>
      </c>
      <c r="AV8" s="26">
        <v>16458359.539999999</v>
      </c>
      <c r="AW8" s="46">
        <f t="shared" si="14"/>
        <v>0.32930958867889326</v>
      </c>
      <c r="AX8" s="26">
        <v>252842616.09999999</v>
      </c>
      <c r="AY8" s="26">
        <v>85956616.439999998</v>
      </c>
      <c r="AZ8" s="46">
        <f t="shared" si="15"/>
        <v>0.33996095185949154</v>
      </c>
      <c r="BA8" s="26">
        <v>47754000.32</v>
      </c>
      <c r="BB8" s="26">
        <v>18879412.16</v>
      </c>
      <c r="BC8" s="46">
        <f t="shared" si="16"/>
        <v>0.39534723862899201</v>
      </c>
      <c r="BD8" s="26">
        <v>153999544.52000001</v>
      </c>
      <c r="BE8" s="26">
        <v>113607634.58</v>
      </c>
      <c r="BF8" s="46">
        <f t="shared" si="17"/>
        <v>0.73771409476633687</v>
      </c>
      <c r="BG8" s="26">
        <v>71234177.25</v>
      </c>
      <c r="BH8" s="26">
        <v>36761887.630000003</v>
      </c>
      <c r="BI8" s="46">
        <f t="shared" si="18"/>
        <v>0.51607092338530525</v>
      </c>
      <c r="BJ8" s="26">
        <v>71889630.560000002</v>
      </c>
      <c r="BK8" s="26">
        <v>18445463.219999999</v>
      </c>
      <c r="BL8" s="46">
        <f t="shared" si="19"/>
        <v>0.25658030339445381</v>
      </c>
      <c r="BM8" s="26">
        <v>92140223.319999993</v>
      </c>
      <c r="BN8" s="26">
        <v>51070047.130000003</v>
      </c>
      <c r="BO8" s="46">
        <f t="shared" si="20"/>
        <v>0.554264416666708</v>
      </c>
      <c r="BP8" s="26">
        <v>45109737.25</v>
      </c>
      <c r="BQ8" s="26">
        <v>26942954.129999999</v>
      </c>
      <c r="BR8" s="46">
        <f t="shared" si="21"/>
        <v>0.59727579393072161</v>
      </c>
      <c r="BS8" s="26">
        <v>49735511.990000002</v>
      </c>
      <c r="BT8" s="26">
        <v>25404219.800000001</v>
      </c>
      <c r="BU8" s="46">
        <f t="shared" si="22"/>
        <v>0.51078633321615075</v>
      </c>
      <c r="BV8" s="26">
        <v>371560852.35000002</v>
      </c>
      <c r="BW8" s="26">
        <v>313243397.01999998</v>
      </c>
      <c r="BX8" s="46">
        <f t="shared" si="23"/>
        <v>0.84304736367902766</v>
      </c>
      <c r="BY8" s="26">
        <v>2203446227.1700001</v>
      </c>
      <c r="BZ8" s="26">
        <v>1827843761.53</v>
      </c>
      <c r="CA8" s="12">
        <f t="shared" si="24"/>
        <v>0.82953862862248939</v>
      </c>
      <c r="CB8" s="3">
        <f>B8+E8+H8+K8+N8+Q8+T8+W8+Z8+AC8+AF8+AI8+AL8+AO8+AR8+AU8+AX8+BA8+BD8+BG8+BJ8+BM8+BP8+BS8+BV8+BY8</f>
        <v>6136847599.79</v>
      </c>
      <c r="CC8" s="3">
        <f t="shared" si="27"/>
        <v>4155777034.9899998</v>
      </c>
      <c r="CD8" s="19">
        <f t="shared" si="25"/>
        <v>0.67718433078445817</v>
      </c>
      <c r="CF8" s="27"/>
      <c r="CG8" s="27"/>
      <c r="CH8" s="23"/>
      <c r="CI8" s="23"/>
    </row>
    <row r="9" spans="1:87" ht="47.25" x14ac:dyDescent="0.2">
      <c r="A9" s="5" t="s">
        <v>31</v>
      </c>
      <c r="B9" s="26">
        <v>398411225</v>
      </c>
      <c r="C9" s="26">
        <v>248510779.25999999</v>
      </c>
      <c r="D9" s="25">
        <f t="shared" si="26"/>
        <v>0.62375446188796513</v>
      </c>
      <c r="E9" s="26">
        <v>128300790</v>
      </c>
      <c r="F9" s="26">
        <v>79018667.489999995</v>
      </c>
      <c r="G9" s="46">
        <f t="shared" si="0"/>
        <v>0.61588605565094334</v>
      </c>
      <c r="H9" s="26">
        <v>901792614</v>
      </c>
      <c r="I9" s="26">
        <v>592847935.59000003</v>
      </c>
      <c r="J9" s="46">
        <f t="shared" si="1"/>
        <v>0.65741050257703715</v>
      </c>
      <c r="K9" s="26">
        <v>726313782</v>
      </c>
      <c r="L9" s="26">
        <v>487612902.63</v>
      </c>
      <c r="M9" s="46">
        <f t="shared" si="2"/>
        <v>0.67135295338509771</v>
      </c>
      <c r="N9" s="26">
        <v>268790841</v>
      </c>
      <c r="O9" s="26">
        <v>172491953.58000001</v>
      </c>
      <c r="P9" s="46">
        <f t="shared" si="3"/>
        <v>0.64173300302297132</v>
      </c>
      <c r="Q9" s="26">
        <v>290312249</v>
      </c>
      <c r="R9" s="26">
        <v>155807420.13</v>
      </c>
      <c r="S9" s="46">
        <f t="shared" si="4"/>
        <v>0.53668910170579809</v>
      </c>
      <c r="T9" s="26">
        <v>675512130</v>
      </c>
      <c r="U9" s="26">
        <v>444327938.94999999</v>
      </c>
      <c r="V9" s="46">
        <f t="shared" si="5"/>
        <v>0.65776455997910799</v>
      </c>
      <c r="W9" s="26">
        <v>143016940</v>
      </c>
      <c r="X9" s="26">
        <v>91346829.450000003</v>
      </c>
      <c r="Y9" s="46">
        <f t="shared" si="6"/>
        <v>0.63871335416629671</v>
      </c>
      <c r="Z9" s="26">
        <v>609252772</v>
      </c>
      <c r="AA9" s="26">
        <v>419159384.88999999</v>
      </c>
      <c r="AB9" s="46">
        <f t="shared" si="7"/>
        <v>0.68798929467981151</v>
      </c>
      <c r="AC9" s="26">
        <v>634647339</v>
      </c>
      <c r="AD9" s="26">
        <v>414071043.93000001</v>
      </c>
      <c r="AE9" s="46">
        <f t="shared" si="8"/>
        <v>0.65244273234083472</v>
      </c>
      <c r="AF9" s="26">
        <v>204877465</v>
      </c>
      <c r="AG9" s="26">
        <v>127275059.84</v>
      </c>
      <c r="AH9" s="46">
        <f t="shared" si="9"/>
        <v>0.62122527648416581</v>
      </c>
      <c r="AI9" s="26">
        <v>982802786</v>
      </c>
      <c r="AJ9" s="26">
        <v>603220868.63</v>
      </c>
      <c r="AK9" s="46">
        <f t="shared" si="10"/>
        <v>0.61377610770224256</v>
      </c>
      <c r="AL9" s="26">
        <v>916609418</v>
      </c>
      <c r="AM9" s="26">
        <v>616873254.12</v>
      </c>
      <c r="AN9" s="46">
        <f t="shared" si="11"/>
        <v>0.67299467145557956</v>
      </c>
      <c r="AO9" s="26">
        <v>214381842</v>
      </c>
      <c r="AP9" s="26">
        <v>139623833.33000001</v>
      </c>
      <c r="AQ9" s="46">
        <f t="shared" si="12"/>
        <v>0.65128572470237478</v>
      </c>
      <c r="AR9" s="26">
        <v>214394526</v>
      </c>
      <c r="AS9" s="26">
        <v>130867470.88</v>
      </c>
      <c r="AT9" s="46">
        <f t="shared" si="13"/>
        <v>0.61040490781933487</v>
      </c>
      <c r="AU9" s="26">
        <v>169215575</v>
      </c>
      <c r="AV9" s="26">
        <v>110106550.62</v>
      </c>
      <c r="AW9" s="46">
        <f t="shared" si="14"/>
        <v>0.65068803873402314</v>
      </c>
      <c r="AX9" s="26">
        <v>258847259</v>
      </c>
      <c r="AY9" s="26">
        <v>168677761.31999999</v>
      </c>
      <c r="AZ9" s="46">
        <f t="shared" si="15"/>
        <v>0.6516497874910856</v>
      </c>
      <c r="BA9" s="26">
        <v>136135266</v>
      </c>
      <c r="BB9" s="26">
        <v>92380570.069999993</v>
      </c>
      <c r="BC9" s="46">
        <f t="shared" si="16"/>
        <v>0.67859396601906219</v>
      </c>
      <c r="BD9" s="26">
        <v>395015863</v>
      </c>
      <c r="BE9" s="26">
        <v>267030820.11000001</v>
      </c>
      <c r="BF9" s="46">
        <f t="shared" si="17"/>
        <v>0.67600024485598953</v>
      </c>
      <c r="BG9" s="26">
        <v>252135599</v>
      </c>
      <c r="BH9" s="26">
        <v>166472664.06</v>
      </c>
      <c r="BI9" s="46">
        <f t="shared" si="18"/>
        <v>0.66025053471326756</v>
      </c>
      <c r="BJ9" s="26">
        <v>174699939</v>
      </c>
      <c r="BK9" s="26">
        <v>108493682.78</v>
      </c>
      <c r="BL9" s="46">
        <f t="shared" si="19"/>
        <v>0.62102873876790532</v>
      </c>
      <c r="BM9" s="26">
        <v>313244568</v>
      </c>
      <c r="BN9" s="26">
        <v>208252572.61000001</v>
      </c>
      <c r="BO9" s="46">
        <f t="shared" si="20"/>
        <v>0.66482421048718721</v>
      </c>
      <c r="BP9" s="26">
        <v>263031238</v>
      </c>
      <c r="BQ9" s="26">
        <v>171114508.99000001</v>
      </c>
      <c r="BR9" s="46">
        <f t="shared" si="21"/>
        <v>0.65054824016758039</v>
      </c>
      <c r="BS9" s="26">
        <v>199852193</v>
      </c>
      <c r="BT9" s="26">
        <v>135640897.59999999</v>
      </c>
      <c r="BU9" s="46">
        <f t="shared" si="22"/>
        <v>0.67870607554453999</v>
      </c>
      <c r="BV9" s="26">
        <v>1479639277</v>
      </c>
      <c r="BW9" s="26">
        <v>1015405513.09</v>
      </c>
      <c r="BX9" s="46">
        <f t="shared" si="23"/>
        <v>0.68625206756389723</v>
      </c>
      <c r="BY9" s="26">
        <v>4162116142</v>
      </c>
      <c r="BZ9" s="26">
        <v>2701906680.1799998</v>
      </c>
      <c r="CA9" s="12">
        <f t="shared" si="24"/>
        <v>0.64916657488603058</v>
      </c>
      <c r="CB9" s="3">
        <f>B9+E9+H9+K9+N9+Q9+T9+W9+Z9+AC9+AF9+AI9+AL9+AO9+AR9+AU9+AX9+BA9+BD9+BG9+BJ9+BM9+BP9+BS9+BV9+BY9</f>
        <v>15113349638</v>
      </c>
      <c r="CC9" s="3">
        <f t="shared" si="27"/>
        <v>9868537564.1299992</v>
      </c>
      <c r="CD9" s="19">
        <f t="shared" si="25"/>
        <v>0.65296825657478375</v>
      </c>
      <c r="CF9" s="27"/>
      <c r="CG9" s="27"/>
      <c r="CH9" s="23"/>
      <c r="CI9" s="23"/>
    </row>
    <row r="10" spans="1:87" ht="31.5" x14ac:dyDescent="0.2">
      <c r="A10" s="5" t="s">
        <v>50</v>
      </c>
      <c r="B10" s="26">
        <v>2013702</v>
      </c>
      <c r="C10" s="26">
        <v>1158800.31</v>
      </c>
      <c r="D10" s="25">
        <f t="shared" si="26"/>
        <v>0.57545769433610339</v>
      </c>
      <c r="E10" s="26">
        <v>640580</v>
      </c>
      <c r="F10" s="26">
        <v>306946.5</v>
      </c>
      <c r="G10" s="46">
        <f t="shared" si="0"/>
        <v>0.47916965874676076</v>
      </c>
      <c r="H10" s="26">
        <v>12723470</v>
      </c>
      <c r="I10" s="26">
        <v>1200721.44</v>
      </c>
      <c r="J10" s="46">
        <f t="shared" si="1"/>
        <v>9.4370595442909835E-2</v>
      </c>
      <c r="K10" s="26">
        <v>54789270</v>
      </c>
      <c r="L10" s="26">
        <v>33380491.420000002</v>
      </c>
      <c r="M10" s="46">
        <f t="shared" si="2"/>
        <v>0.60925234849816401</v>
      </c>
      <c r="N10" s="26">
        <v>1006190</v>
      </c>
      <c r="O10" s="26">
        <v>482904.95</v>
      </c>
      <c r="P10" s="46">
        <f t="shared" si="3"/>
        <v>0.47993415756467467</v>
      </c>
      <c r="Q10" s="26">
        <v>846820</v>
      </c>
      <c r="R10" s="26">
        <v>309391.42</v>
      </c>
      <c r="S10" s="46">
        <f t="shared" si="4"/>
        <v>0.36535677003377337</v>
      </c>
      <c r="T10" s="26">
        <v>8909200</v>
      </c>
      <c r="U10" s="26">
        <v>7251540</v>
      </c>
      <c r="V10" s="46">
        <f t="shared" si="5"/>
        <v>0.81393840075427648</v>
      </c>
      <c r="W10" s="26">
        <v>640580</v>
      </c>
      <c r="X10" s="26">
        <v>301608.3</v>
      </c>
      <c r="Y10" s="46">
        <f t="shared" si="6"/>
        <v>0.47083627337725187</v>
      </c>
      <c r="Z10" s="26">
        <v>32716377</v>
      </c>
      <c r="AA10" s="26">
        <v>27070518.809999999</v>
      </c>
      <c r="AB10" s="46">
        <f t="shared" si="7"/>
        <v>0.82743021362053626</v>
      </c>
      <c r="AC10" s="26">
        <v>17634773</v>
      </c>
      <c r="AD10" s="26">
        <v>16523165.85</v>
      </c>
      <c r="AE10" s="46">
        <f t="shared" si="8"/>
        <v>0.93696504344002607</v>
      </c>
      <c r="AF10" s="26">
        <v>12348753.279999999</v>
      </c>
      <c r="AG10" s="26">
        <v>2668360.7999999998</v>
      </c>
      <c r="AH10" s="46">
        <f t="shared" si="9"/>
        <v>0.21608341664106839</v>
      </c>
      <c r="AI10" s="26">
        <v>25190550</v>
      </c>
      <c r="AJ10" s="26">
        <v>24522871.899999999</v>
      </c>
      <c r="AK10" s="46">
        <f t="shared" si="10"/>
        <v>0.97349489788829535</v>
      </c>
      <c r="AL10" s="26">
        <v>28260580</v>
      </c>
      <c r="AM10" s="26">
        <v>27063800.530000001</v>
      </c>
      <c r="AN10" s="46">
        <f t="shared" si="11"/>
        <v>0.95765198484956793</v>
      </c>
      <c r="AO10" s="26">
        <v>593710</v>
      </c>
      <c r="AP10" s="26">
        <v>0</v>
      </c>
      <c r="AQ10" s="46">
        <f t="shared" si="12"/>
        <v>0</v>
      </c>
      <c r="AR10" s="26">
        <v>999950</v>
      </c>
      <c r="AS10" s="26">
        <v>529047.71</v>
      </c>
      <c r="AT10" s="46">
        <f t="shared" si="13"/>
        <v>0.52907416370818539</v>
      </c>
      <c r="AU10" s="26">
        <v>8510695</v>
      </c>
      <c r="AV10" s="26">
        <v>2773244.36</v>
      </c>
      <c r="AW10" s="46">
        <f t="shared" si="14"/>
        <v>0.32585404129744983</v>
      </c>
      <c r="AX10" s="26">
        <v>11920057.039999999</v>
      </c>
      <c r="AY10" s="26">
        <v>347779.04</v>
      </c>
      <c r="AZ10" s="46">
        <f t="shared" si="15"/>
        <v>2.9175954345936585E-2</v>
      </c>
      <c r="BA10" s="26">
        <v>2949950</v>
      </c>
      <c r="BB10" s="26">
        <v>296856</v>
      </c>
      <c r="BC10" s="46">
        <f t="shared" si="16"/>
        <v>0.10063085815013814</v>
      </c>
      <c r="BD10" s="26">
        <v>1196810</v>
      </c>
      <c r="BE10" s="26">
        <v>582645</v>
      </c>
      <c r="BF10" s="46">
        <f t="shared" si="17"/>
        <v>0.48683166083171098</v>
      </c>
      <c r="BG10" s="26">
        <v>1171800</v>
      </c>
      <c r="BH10" s="26">
        <v>520474.5</v>
      </c>
      <c r="BI10" s="46">
        <f t="shared" si="18"/>
        <v>0.44416666666666665</v>
      </c>
      <c r="BJ10" s="26">
        <v>5638580</v>
      </c>
      <c r="BK10" s="26">
        <v>266910</v>
      </c>
      <c r="BL10" s="46">
        <f t="shared" si="19"/>
        <v>4.7336386111396844E-2</v>
      </c>
      <c r="BM10" s="26">
        <v>3990570</v>
      </c>
      <c r="BN10" s="26">
        <v>392274</v>
      </c>
      <c r="BO10" s="46">
        <f t="shared" si="20"/>
        <v>9.8300242822453934E-2</v>
      </c>
      <c r="BP10" s="26">
        <v>643710</v>
      </c>
      <c r="BQ10" s="26">
        <v>315746.84000000003</v>
      </c>
      <c r="BR10" s="46">
        <f t="shared" si="21"/>
        <v>0.49051100650914237</v>
      </c>
      <c r="BS10" s="26">
        <v>6479156.8600000003</v>
      </c>
      <c r="BT10" s="26">
        <v>342597.92</v>
      </c>
      <c r="BU10" s="46">
        <f t="shared" si="22"/>
        <v>5.2876929421955675E-2</v>
      </c>
      <c r="BV10" s="26">
        <v>2026200</v>
      </c>
      <c r="BW10" s="26">
        <v>270000</v>
      </c>
      <c r="BX10" s="46">
        <f t="shared" si="23"/>
        <v>0.13325436778205507</v>
      </c>
      <c r="BY10" s="26">
        <v>125891140</v>
      </c>
      <c r="BZ10" s="26">
        <v>124333805.8</v>
      </c>
      <c r="CA10" s="12">
        <f t="shared" si="24"/>
        <v>0.98762951705735602</v>
      </c>
      <c r="CB10" s="3">
        <f>B10+E10+H10+K10+N10+Q10+T10+W10+Z10+AC10+AF10+AI10+AL10+AO10+AR10+AU10+AX10+BA10+BD10+BG10+BJ10+BM10+BP10+BS10+BV10+BY10</f>
        <v>369733174.18000001</v>
      </c>
      <c r="CC10" s="3">
        <f t="shared" si="27"/>
        <v>273212503.39999998</v>
      </c>
      <c r="CD10" s="19">
        <f t="shared" si="25"/>
        <v>0.73894506222206036</v>
      </c>
      <c r="CF10" s="27"/>
      <c r="CG10" s="27"/>
      <c r="CH10" s="23"/>
      <c r="CI10" s="27"/>
    </row>
    <row r="11" spans="1:87" ht="31.5" x14ac:dyDescent="0.2">
      <c r="A11" s="5" t="s">
        <v>32</v>
      </c>
      <c r="B11" s="26">
        <v>0</v>
      </c>
      <c r="C11" s="26">
        <v>44300</v>
      </c>
      <c r="D11" s="25">
        <f t="shared" si="26"/>
        <v>0</v>
      </c>
      <c r="E11" s="26">
        <v>0</v>
      </c>
      <c r="F11" s="26">
        <v>0</v>
      </c>
      <c r="G11" s="46">
        <f t="shared" si="0"/>
        <v>0</v>
      </c>
      <c r="H11" s="26">
        <v>2624184</v>
      </c>
      <c r="I11" s="26">
        <v>3733310</v>
      </c>
      <c r="J11" s="46">
        <f t="shared" si="1"/>
        <v>1.4226555759809525</v>
      </c>
      <c r="K11" s="26">
        <v>550658</v>
      </c>
      <c r="L11" s="26">
        <v>641985</v>
      </c>
      <c r="M11" s="46">
        <f t="shared" si="2"/>
        <v>1.1658506731946146</v>
      </c>
      <c r="N11" s="26">
        <v>148703.01999999999</v>
      </c>
      <c r="O11" s="26">
        <v>83843.02</v>
      </c>
      <c r="P11" s="46">
        <f t="shared" si="3"/>
        <v>0.56382862970772218</v>
      </c>
      <c r="Q11" s="26">
        <v>188640</v>
      </c>
      <c r="R11" s="26">
        <v>200503</v>
      </c>
      <c r="S11" s="46">
        <f t="shared" si="4"/>
        <v>1.0628869804919423</v>
      </c>
      <c r="T11" s="26">
        <v>26063411.829999998</v>
      </c>
      <c r="U11" s="26">
        <v>6940844.0499999998</v>
      </c>
      <c r="V11" s="46">
        <f t="shared" si="5"/>
        <v>0.26630604217406484</v>
      </c>
      <c r="W11" s="26">
        <v>375405.17</v>
      </c>
      <c r="X11" s="26">
        <v>315716.74</v>
      </c>
      <c r="Y11" s="46">
        <f t="shared" si="6"/>
        <v>0.84100264255817259</v>
      </c>
      <c r="Z11" s="26">
        <v>1488738.01</v>
      </c>
      <c r="AA11" s="26">
        <v>1495738.01</v>
      </c>
      <c r="AB11" s="46">
        <f t="shared" si="7"/>
        <v>1.0047019690187127</v>
      </c>
      <c r="AC11" s="26">
        <v>8076661</v>
      </c>
      <c r="AD11" s="26">
        <v>95305.18</v>
      </c>
      <c r="AE11" s="46">
        <f t="shared" si="8"/>
        <v>1.1800071836616641E-2</v>
      </c>
      <c r="AF11" s="26">
        <v>173000</v>
      </c>
      <c r="AG11" s="26">
        <v>176748.77</v>
      </c>
      <c r="AH11" s="46">
        <f t="shared" si="9"/>
        <v>1.021669190751445</v>
      </c>
      <c r="AI11" s="26">
        <v>930600</v>
      </c>
      <c r="AJ11" s="26">
        <v>1008600</v>
      </c>
      <c r="AK11" s="46">
        <f t="shared" si="10"/>
        <v>1.0838168923275306</v>
      </c>
      <c r="AL11" s="26">
        <v>15675.11</v>
      </c>
      <c r="AM11" s="26">
        <v>194000</v>
      </c>
      <c r="AN11" s="46">
        <f t="shared" si="11"/>
        <v>12.376308683001268</v>
      </c>
      <c r="AO11" s="26">
        <v>4376834</v>
      </c>
      <c r="AP11" s="26">
        <v>1043500</v>
      </c>
      <c r="AQ11" s="46">
        <f t="shared" si="12"/>
        <v>0.23841434242194243</v>
      </c>
      <c r="AR11" s="26">
        <v>80000</v>
      </c>
      <c r="AS11" s="26">
        <v>107500</v>
      </c>
      <c r="AT11" s="46">
        <f t="shared" si="13"/>
        <v>1.34375</v>
      </c>
      <c r="AU11" s="26">
        <v>530253</v>
      </c>
      <c r="AV11" s="26">
        <v>154800</v>
      </c>
      <c r="AW11" s="46">
        <f t="shared" si="14"/>
        <v>0.29193611351562365</v>
      </c>
      <c r="AX11" s="26">
        <v>17000</v>
      </c>
      <c r="AY11" s="26">
        <v>17000</v>
      </c>
      <c r="AZ11" s="46">
        <f t="shared" si="15"/>
        <v>1</v>
      </c>
      <c r="BA11" s="26">
        <v>1300000</v>
      </c>
      <c r="BB11" s="26">
        <v>1052291.18</v>
      </c>
      <c r="BC11" s="46">
        <f t="shared" si="16"/>
        <v>0.80945475384615384</v>
      </c>
      <c r="BD11" s="26">
        <v>3919583.34</v>
      </c>
      <c r="BE11" s="26">
        <v>584103.15</v>
      </c>
      <c r="BF11" s="46">
        <f t="shared" si="17"/>
        <v>0.14902174525519848</v>
      </c>
      <c r="BG11" s="26">
        <v>0</v>
      </c>
      <c r="BH11" s="26">
        <v>17281.560000000001</v>
      </c>
      <c r="BI11" s="46">
        <f t="shared" si="18"/>
        <v>0</v>
      </c>
      <c r="BJ11" s="26">
        <v>1069639</v>
      </c>
      <c r="BK11" s="26">
        <v>37783</v>
      </c>
      <c r="BL11" s="46">
        <f t="shared" si="19"/>
        <v>3.532313238391644E-2</v>
      </c>
      <c r="BM11" s="26">
        <v>561320</v>
      </c>
      <c r="BN11" s="26">
        <v>187890</v>
      </c>
      <c r="BO11" s="46">
        <f t="shared" si="20"/>
        <v>0.33472885341694575</v>
      </c>
      <c r="BP11" s="26">
        <v>0</v>
      </c>
      <c r="BQ11" s="26">
        <v>0</v>
      </c>
      <c r="BR11" s="46">
        <f t="shared" si="21"/>
        <v>0</v>
      </c>
      <c r="BS11" s="26">
        <v>476657.19</v>
      </c>
      <c r="BT11" s="26">
        <v>143100.76</v>
      </c>
      <c r="BU11" s="46">
        <f t="shared" si="22"/>
        <v>0.30021735327227522</v>
      </c>
      <c r="BV11" s="26">
        <v>0</v>
      </c>
      <c r="BW11" s="26">
        <v>0</v>
      </c>
      <c r="BX11" s="46">
        <f t="shared" si="23"/>
        <v>0</v>
      </c>
      <c r="BY11" s="26">
        <v>65846500</v>
      </c>
      <c r="BZ11" s="26">
        <v>34898.57</v>
      </c>
      <c r="CA11" s="12">
        <f t="shared" si="24"/>
        <v>5.2999886098729616E-4</v>
      </c>
      <c r="CB11" s="3">
        <f>B11+E11+H11+K11+N11+Q11+T11+W11+Z11+AC11+AF11+AI11+AL11+AO11+AR11+AU11+AX11+BA11+BD11+BG11+BJ11+BM11+BP11+BS11+BV11+BY11</f>
        <v>118813462.67</v>
      </c>
      <c r="CC11" s="3">
        <f t="shared" si="27"/>
        <v>18311041.989999998</v>
      </c>
      <c r="CD11" s="19">
        <f t="shared" si="25"/>
        <v>0.15411588534254103</v>
      </c>
      <c r="CF11" s="27"/>
      <c r="CG11" s="27"/>
      <c r="CH11" s="23"/>
      <c r="CI11" s="23"/>
    </row>
    <row r="12" spans="1:87" s="13" customFormat="1" ht="15.75" x14ac:dyDescent="0.25">
      <c r="A12" s="4" t="s">
        <v>33</v>
      </c>
      <c r="B12" s="42">
        <v>1035169908.38</v>
      </c>
      <c r="C12" s="42">
        <v>501191866.19999999</v>
      </c>
      <c r="D12" s="16">
        <f t="shared" si="26"/>
        <v>0.4841638673445845</v>
      </c>
      <c r="E12" s="42">
        <v>265746473.97</v>
      </c>
      <c r="F12" s="42">
        <v>170329199.25</v>
      </c>
      <c r="G12" s="47">
        <f t="shared" si="0"/>
        <v>0.64094622481887897</v>
      </c>
      <c r="H12" s="42">
        <v>2448506316.29</v>
      </c>
      <c r="I12" s="42">
        <v>1673943991.1600001</v>
      </c>
      <c r="J12" s="47">
        <f t="shared" si="1"/>
        <v>0.68365924973245562</v>
      </c>
      <c r="K12" s="42">
        <v>1713916120.53</v>
      </c>
      <c r="L12" s="42">
        <v>978678131.66999996</v>
      </c>
      <c r="M12" s="47">
        <f t="shared" si="2"/>
        <v>0.5710186863563429</v>
      </c>
      <c r="N12" s="42">
        <v>546789734.39999998</v>
      </c>
      <c r="O12" s="42">
        <v>365055218.12</v>
      </c>
      <c r="P12" s="47">
        <f t="shared" si="3"/>
        <v>0.66763363529598851</v>
      </c>
      <c r="Q12" s="42">
        <v>489595928.85000002</v>
      </c>
      <c r="R12" s="42">
        <v>284518979.87</v>
      </c>
      <c r="S12" s="47">
        <f t="shared" si="4"/>
        <v>0.58113019962870138</v>
      </c>
      <c r="T12" s="42">
        <v>1662104796.52</v>
      </c>
      <c r="U12" s="42">
        <v>1073528376.86</v>
      </c>
      <c r="V12" s="47">
        <f t="shared" si="5"/>
        <v>0.64588489191997966</v>
      </c>
      <c r="W12" s="42">
        <v>341470522.82999998</v>
      </c>
      <c r="X12" s="42">
        <v>223118129.81</v>
      </c>
      <c r="Y12" s="47">
        <f t="shared" si="6"/>
        <v>0.65340377834334662</v>
      </c>
      <c r="Z12" s="42">
        <v>1378710485.46</v>
      </c>
      <c r="AA12" s="42">
        <v>912245308.37</v>
      </c>
      <c r="AB12" s="47">
        <f t="shared" si="7"/>
        <v>0.66166560564427257</v>
      </c>
      <c r="AC12" s="42">
        <v>1390226721.1800001</v>
      </c>
      <c r="AD12" s="42">
        <v>869561627.92999995</v>
      </c>
      <c r="AE12" s="47">
        <f t="shared" si="8"/>
        <v>0.6254818834095861</v>
      </c>
      <c r="AF12" s="42">
        <v>399100727.81</v>
      </c>
      <c r="AG12" s="42">
        <v>251216522.81999999</v>
      </c>
      <c r="AH12" s="47">
        <f t="shared" si="9"/>
        <v>0.62945643872540546</v>
      </c>
      <c r="AI12" s="42">
        <v>1793138302.0999999</v>
      </c>
      <c r="AJ12" s="42">
        <v>1188994696.3199999</v>
      </c>
      <c r="AK12" s="47">
        <f t="shared" si="10"/>
        <v>0.66308030726215117</v>
      </c>
      <c r="AL12" s="42">
        <v>1985643539.3</v>
      </c>
      <c r="AM12" s="42">
        <v>1333492588.8</v>
      </c>
      <c r="AN12" s="47">
        <f t="shared" si="11"/>
        <v>0.67156695671071798</v>
      </c>
      <c r="AO12" s="42">
        <v>633991397.13999999</v>
      </c>
      <c r="AP12" s="42">
        <v>440956100.82999998</v>
      </c>
      <c r="AQ12" s="47">
        <f t="shared" si="12"/>
        <v>0.69552379230885153</v>
      </c>
      <c r="AR12" s="42">
        <v>506824293.32999998</v>
      </c>
      <c r="AS12" s="42">
        <v>332870941.88999999</v>
      </c>
      <c r="AT12" s="47">
        <f t="shared" si="13"/>
        <v>0.65677779512684753</v>
      </c>
      <c r="AU12" s="42">
        <v>437936340.63</v>
      </c>
      <c r="AV12" s="42">
        <v>272626132.22000003</v>
      </c>
      <c r="AW12" s="47">
        <f t="shared" si="14"/>
        <v>0.62252457018709517</v>
      </c>
      <c r="AX12" s="42">
        <v>761261246.73000002</v>
      </c>
      <c r="AY12" s="42">
        <v>416496542.38999999</v>
      </c>
      <c r="AZ12" s="47">
        <f t="shared" si="15"/>
        <v>0.54711381168956408</v>
      </c>
      <c r="BA12" s="42">
        <v>336416437.13</v>
      </c>
      <c r="BB12" s="42">
        <v>217919893.81999999</v>
      </c>
      <c r="BC12" s="47">
        <f t="shared" si="16"/>
        <v>0.64776827101284029</v>
      </c>
      <c r="BD12" s="42">
        <v>898435444.09000003</v>
      </c>
      <c r="BE12" s="42">
        <v>604307959.94000006</v>
      </c>
      <c r="BF12" s="47">
        <f t="shared" si="17"/>
        <v>0.67262257284616211</v>
      </c>
      <c r="BG12" s="42">
        <v>596585539.24000001</v>
      </c>
      <c r="BH12" s="42">
        <v>370570594.88999999</v>
      </c>
      <c r="BI12" s="47">
        <f t="shared" si="18"/>
        <v>0.62115249283795226</v>
      </c>
      <c r="BJ12" s="42">
        <v>384808603.56</v>
      </c>
      <c r="BK12" s="42">
        <v>219496006.62</v>
      </c>
      <c r="BL12" s="47">
        <f t="shared" si="19"/>
        <v>0.57040306424899312</v>
      </c>
      <c r="BM12" s="42">
        <v>736046461.66999996</v>
      </c>
      <c r="BN12" s="42">
        <v>479116469.81999999</v>
      </c>
      <c r="BO12" s="47">
        <f t="shared" si="20"/>
        <v>0.65093237284633221</v>
      </c>
      <c r="BP12" s="42">
        <v>477979355.48000002</v>
      </c>
      <c r="BQ12" s="42">
        <v>322035840</v>
      </c>
      <c r="BR12" s="47">
        <f t="shared" si="21"/>
        <v>0.67374424503460562</v>
      </c>
      <c r="BS12" s="42">
        <v>450716433.66000003</v>
      </c>
      <c r="BT12" s="42">
        <v>290671154.35000002</v>
      </c>
      <c r="BU12" s="47">
        <f t="shared" si="22"/>
        <v>0.64490915494168366</v>
      </c>
      <c r="BV12" s="42">
        <v>3782792211.9200001</v>
      </c>
      <c r="BW12" s="42">
        <v>2621421621.8299999</v>
      </c>
      <c r="BX12" s="47">
        <f t="shared" si="23"/>
        <v>0.69298588845816278</v>
      </c>
      <c r="BY12" s="42">
        <v>11176194233.52</v>
      </c>
      <c r="BZ12" s="42">
        <v>7778375745.4700003</v>
      </c>
      <c r="CA12" s="16">
        <f t="shared" si="24"/>
        <v>0.69597714418212653</v>
      </c>
      <c r="CB12" s="3">
        <f>BY12+BV12+BS12+BP12+BM12+BJ12+BG12+BD12+BA12+AX12+AU12+AR12+AO12+AL12+AI12+AF12+AC12+Z12+W12+T12+Q12+N12+K12+H12+E12+B12</f>
        <v>36630107575.720001</v>
      </c>
      <c r="CC12" s="3">
        <f t="shared" si="27"/>
        <v>24192739641.249992</v>
      </c>
      <c r="CD12" s="16">
        <f t="shared" si="25"/>
        <v>0.6604605130148723</v>
      </c>
      <c r="CE12" s="17"/>
      <c r="CF12" s="30"/>
      <c r="CG12" s="30"/>
      <c r="CH12" s="18"/>
      <c r="CI12" s="27"/>
    </row>
    <row r="13" spans="1:87" ht="15.75" x14ac:dyDescent="0.2">
      <c r="A13" s="5" t="s">
        <v>34</v>
      </c>
      <c r="B13" s="26">
        <v>199698847.75999999</v>
      </c>
      <c r="C13" s="26">
        <v>49467450.789999999</v>
      </c>
      <c r="D13" s="25">
        <f t="shared" si="26"/>
        <v>0.24771024642791359</v>
      </c>
      <c r="E13" s="26">
        <v>40318469.75</v>
      </c>
      <c r="F13" s="26">
        <v>23669282.68</v>
      </c>
      <c r="G13" s="46">
        <f t="shared" si="0"/>
        <v>0.58705806115074588</v>
      </c>
      <c r="H13" s="26">
        <v>362747151.58999997</v>
      </c>
      <c r="I13" s="26">
        <v>215424022.97</v>
      </c>
      <c r="J13" s="46">
        <f t="shared" si="1"/>
        <v>0.59386826891885836</v>
      </c>
      <c r="K13" s="26">
        <v>152690138.19999999</v>
      </c>
      <c r="L13" s="26">
        <v>93189995.230000004</v>
      </c>
      <c r="M13" s="46">
        <f t="shared" si="2"/>
        <v>0.61032098293038295</v>
      </c>
      <c r="N13" s="26">
        <v>65806560.32</v>
      </c>
      <c r="O13" s="26">
        <v>36145320.289999999</v>
      </c>
      <c r="P13" s="46">
        <f t="shared" si="3"/>
        <v>0.54926621470921455</v>
      </c>
      <c r="Q13" s="26">
        <v>54256424.859999999</v>
      </c>
      <c r="R13" s="26">
        <v>30237331.109999999</v>
      </c>
      <c r="S13" s="46">
        <f t="shared" si="4"/>
        <v>0.55730415684451351</v>
      </c>
      <c r="T13" s="26">
        <v>219090137.34</v>
      </c>
      <c r="U13" s="26">
        <v>129879180.79000001</v>
      </c>
      <c r="V13" s="46">
        <f t="shared" si="5"/>
        <v>0.59281162706308432</v>
      </c>
      <c r="W13" s="26">
        <v>49776032.82</v>
      </c>
      <c r="X13" s="26">
        <v>29974078.07</v>
      </c>
      <c r="Y13" s="46">
        <f t="shared" si="6"/>
        <v>0.60217892772596415</v>
      </c>
      <c r="Z13" s="26">
        <v>121209360.84</v>
      </c>
      <c r="AA13" s="26">
        <v>82408205</v>
      </c>
      <c r="AB13" s="46">
        <f t="shared" si="7"/>
        <v>0.67988317427711964</v>
      </c>
      <c r="AC13" s="26">
        <v>147539182.24000001</v>
      </c>
      <c r="AD13" s="26">
        <v>84643869.189999998</v>
      </c>
      <c r="AE13" s="46">
        <f t="shared" si="8"/>
        <v>0.57370434012783766</v>
      </c>
      <c r="AF13" s="26">
        <v>43944157.68</v>
      </c>
      <c r="AG13" s="26">
        <v>29481830.710000001</v>
      </c>
      <c r="AH13" s="46">
        <f t="shared" si="9"/>
        <v>0.67089306671175231</v>
      </c>
      <c r="AI13" s="26">
        <v>101716144.14</v>
      </c>
      <c r="AJ13" s="26">
        <v>57044874.590000004</v>
      </c>
      <c r="AK13" s="46">
        <f t="shared" si="10"/>
        <v>0.56082419435291031</v>
      </c>
      <c r="AL13" s="26">
        <v>200934498.30000001</v>
      </c>
      <c r="AM13" s="26">
        <v>107127878.77</v>
      </c>
      <c r="AN13" s="46">
        <f t="shared" si="11"/>
        <v>0.53314826312232111</v>
      </c>
      <c r="AO13" s="26">
        <v>65405922.82</v>
      </c>
      <c r="AP13" s="26">
        <v>36900831.140000001</v>
      </c>
      <c r="AQ13" s="46">
        <f t="shared" si="12"/>
        <v>0.56418179805447777</v>
      </c>
      <c r="AR13" s="26">
        <v>75340166.290000007</v>
      </c>
      <c r="AS13" s="26">
        <v>45910769.530000001</v>
      </c>
      <c r="AT13" s="46">
        <f t="shared" si="13"/>
        <v>0.60937972121377959</v>
      </c>
      <c r="AU13" s="26">
        <v>63347875.219999999</v>
      </c>
      <c r="AV13" s="26">
        <v>40138498.880000003</v>
      </c>
      <c r="AW13" s="46">
        <f t="shared" si="14"/>
        <v>0.63362028703572992</v>
      </c>
      <c r="AX13" s="26">
        <v>73028629.269999996</v>
      </c>
      <c r="AY13" s="26">
        <v>38265406.57</v>
      </c>
      <c r="AZ13" s="46">
        <f t="shared" si="15"/>
        <v>0.52397815695712846</v>
      </c>
      <c r="BA13" s="26">
        <v>42433589.899999999</v>
      </c>
      <c r="BB13" s="26">
        <v>29344701.550000001</v>
      </c>
      <c r="BC13" s="46">
        <f t="shared" si="16"/>
        <v>0.69154416628794357</v>
      </c>
      <c r="BD13" s="26">
        <v>84619585.700000003</v>
      </c>
      <c r="BE13" s="26">
        <v>62576106.93</v>
      </c>
      <c r="BF13" s="46">
        <f t="shared" si="17"/>
        <v>0.73949909364777233</v>
      </c>
      <c r="BG13" s="26">
        <v>83704640.790000007</v>
      </c>
      <c r="BH13" s="26">
        <v>49648239.390000001</v>
      </c>
      <c r="BI13" s="46">
        <f t="shared" si="18"/>
        <v>0.59313604265453534</v>
      </c>
      <c r="BJ13" s="26">
        <v>53463951.649999999</v>
      </c>
      <c r="BK13" s="26">
        <v>33216427.460000001</v>
      </c>
      <c r="BL13" s="46">
        <f t="shared" si="19"/>
        <v>0.62128642636538078</v>
      </c>
      <c r="BM13" s="26">
        <v>81293689.349999994</v>
      </c>
      <c r="BN13" s="26">
        <v>44835075.950000003</v>
      </c>
      <c r="BO13" s="46">
        <f t="shared" si="20"/>
        <v>0.55151975889503657</v>
      </c>
      <c r="BP13" s="26">
        <v>59482226.030000001</v>
      </c>
      <c r="BQ13" s="26">
        <v>32616531.5</v>
      </c>
      <c r="BR13" s="46">
        <f t="shared" si="21"/>
        <v>0.54834080156229825</v>
      </c>
      <c r="BS13" s="26">
        <v>61934553.329999998</v>
      </c>
      <c r="BT13" s="26">
        <v>36281255.219999999</v>
      </c>
      <c r="BU13" s="46">
        <f t="shared" si="22"/>
        <v>0.5857999011744871</v>
      </c>
      <c r="BV13" s="26">
        <v>351483306.32999998</v>
      </c>
      <c r="BW13" s="26">
        <v>213162319.09</v>
      </c>
      <c r="BX13" s="46">
        <f t="shared" si="23"/>
        <v>0.60646498781329483</v>
      </c>
      <c r="BY13" s="26">
        <v>700698264.00999999</v>
      </c>
      <c r="BZ13" s="26">
        <v>430550252.27999997</v>
      </c>
      <c r="CA13" s="25">
        <f t="shared" si="24"/>
        <v>0.61445885396664179</v>
      </c>
      <c r="CB13" s="3">
        <f t="shared" ref="CB13:CC26" si="28">BY13+BV13+BS13+BP13+BM13+BJ13+BG13+BD13+BA13+AX13+AU13+AR13+AO13+AL13+AI13+AF13+AC13+Z13+W13+T13+Q13+N13+K13+H13+E13+B13</f>
        <v>3555963506.5300007</v>
      </c>
      <c r="CC13" s="3">
        <f t="shared" si="28"/>
        <v>2062139735.6799998</v>
      </c>
      <c r="CD13" s="19">
        <f t="shared" si="25"/>
        <v>0.57991026395326761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>
        <v>1605398</v>
      </c>
      <c r="C14" s="26">
        <v>698657.83</v>
      </c>
      <c r="D14" s="25">
        <f t="shared" si="26"/>
        <v>0.43519291166427265</v>
      </c>
      <c r="E14" s="26">
        <v>603355</v>
      </c>
      <c r="F14" s="26">
        <v>262781.32</v>
      </c>
      <c r="G14" s="46">
        <f t="shared" si="0"/>
        <v>0.43553350846516564</v>
      </c>
      <c r="H14" s="26">
        <v>3453840</v>
      </c>
      <c r="I14" s="26">
        <v>2000634.8</v>
      </c>
      <c r="J14" s="46">
        <f t="shared" si="1"/>
        <v>0.57924941514372408</v>
      </c>
      <c r="K14" s="26">
        <v>2900075</v>
      </c>
      <c r="L14" s="26">
        <v>1502860.04</v>
      </c>
      <c r="M14" s="46">
        <f t="shared" si="2"/>
        <v>0.51821419790867473</v>
      </c>
      <c r="N14" s="26">
        <v>1030562</v>
      </c>
      <c r="O14" s="26">
        <v>433047.83</v>
      </c>
      <c r="P14" s="46">
        <f t="shared" si="3"/>
        <v>0.42020550922700434</v>
      </c>
      <c r="Q14" s="26">
        <v>802698</v>
      </c>
      <c r="R14" s="26">
        <v>357540.5</v>
      </c>
      <c r="S14" s="46">
        <f t="shared" si="4"/>
        <v>0.44542343446725918</v>
      </c>
      <c r="T14" s="26">
        <v>2747303</v>
      </c>
      <c r="U14" s="26">
        <v>1300134.58</v>
      </c>
      <c r="V14" s="46">
        <f t="shared" si="5"/>
        <v>0.47324033060787257</v>
      </c>
      <c r="W14" s="26">
        <v>463494</v>
      </c>
      <c r="X14" s="26">
        <v>257586.69</v>
      </c>
      <c r="Y14" s="46">
        <f t="shared" si="6"/>
        <v>0.55574978316871415</v>
      </c>
      <c r="Z14" s="26">
        <v>906270</v>
      </c>
      <c r="AA14" s="26">
        <v>503330.44</v>
      </c>
      <c r="AB14" s="46">
        <f t="shared" si="7"/>
        <v>0.55538684939366856</v>
      </c>
      <c r="AC14" s="26">
        <v>1895405</v>
      </c>
      <c r="AD14" s="26">
        <v>709027.25</v>
      </c>
      <c r="AE14" s="46">
        <f t="shared" si="8"/>
        <v>0.37407691232216861</v>
      </c>
      <c r="AF14" s="26">
        <v>673232</v>
      </c>
      <c r="AG14" s="26">
        <v>253284.4</v>
      </c>
      <c r="AH14" s="46">
        <f t="shared" si="9"/>
        <v>0.37622156997884831</v>
      </c>
      <c r="AI14" s="26">
        <v>442779</v>
      </c>
      <c r="AJ14" s="26">
        <v>217395.82</v>
      </c>
      <c r="AK14" s="46">
        <f t="shared" si="10"/>
        <v>0.49098042138403131</v>
      </c>
      <c r="AL14" s="26">
        <v>2014515</v>
      </c>
      <c r="AM14" s="26">
        <v>763988.09</v>
      </c>
      <c r="AN14" s="46">
        <f t="shared" si="11"/>
        <v>0.37924169837405031</v>
      </c>
      <c r="AO14" s="26">
        <v>507513</v>
      </c>
      <c r="AP14" s="26">
        <v>97884.74</v>
      </c>
      <c r="AQ14" s="46">
        <f t="shared" si="12"/>
        <v>0.19287139442733486</v>
      </c>
      <c r="AR14" s="26">
        <v>958060</v>
      </c>
      <c r="AS14" s="26">
        <v>503944.65</v>
      </c>
      <c r="AT14" s="46">
        <f t="shared" si="13"/>
        <v>0.52600531281965646</v>
      </c>
      <c r="AU14" s="26">
        <v>813057</v>
      </c>
      <c r="AV14" s="26">
        <v>338220.14</v>
      </c>
      <c r="AW14" s="46">
        <f t="shared" si="14"/>
        <v>0.41598576729552789</v>
      </c>
      <c r="AX14" s="26">
        <v>1250657</v>
      </c>
      <c r="AY14" s="26">
        <v>409504.7</v>
      </c>
      <c r="AZ14" s="46">
        <f t="shared" si="15"/>
        <v>0.32743166191849565</v>
      </c>
      <c r="BA14" s="26">
        <v>699119</v>
      </c>
      <c r="BB14" s="26">
        <v>403411</v>
      </c>
      <c r="BC14" s="46">
        <f t="shared" si="16"/>
        <v>0.57702765909666309</v>
      </c>
      <c r="BD14" s="26">
        <v>828589</v>
      </c>
      <c r="BE14" s="26">
        <v>546585.32999999996</v>
      </c>
      <c r="BF14" s="46">
        <f t="shared" si="17"/>
        <v>0.65965796070186777</v>
      </c>
      <c r="BG14" s="26">
        <v>525638</v>
      </c>
      <c r="BH14" s="26">
        <v>303975.65000000002</v>
      </c>
      <c r="BI14" s="46">
        <f t="shared" si="18"/>
        <v>0.57829846776679017</v>
      </c>
      <c r="BJ14" s="26">
        <v>675820</v>
      </c>
      <c r="BK14" s="26">
        <v>329617.59999999998</v>
      </c>
      <c r="BL14" s="46">
        <f t="shared" si="19"/>
        <v>0.48772986890000292</v>
      </c>
      <c r="BM14" s="26">
        <v>1462984</v>
      </c>
      <c r="BN14" s="26">
        <v>740135.96</v>
      </c>
      <c r="BO14" s="46">
        <f t="shared" si="20"/>
        <v>0.50590844465831475</v>
      </c>
      <c r="BP14" s="26">
        <v>657691</v>
      </c>
      <c r="BQ14" s="26">
        <v>54948.5</v>
      </c>
      <c r="BR14" s="46">
        <f t="shared" si="21"/>
        <v>8.3547593018605995E-2</v>
      </c>
      <c r="BS14" s="26">
        <v>546352</v>
      </c>
      <c r="BT14" s="26">
        <v>141550.81</v>
      </c>
      <c r="BU14" s="46">
        <f t="shared" si="22"/>
        <v>0.2590835395495944</v>
      </c>
      <c r="BV14" s="26">
        <v>0</v>
      </c>
      <c r="BW14" s="26">
        <v>0</v>
      </c>
      <c r="BX14" s="46">
        <f t="shared" si="23"/>
        <v>0</v>
      </c>
      <c r="BY14" s="26">
        <v>0</v>
      </c>
      <c r="BZ14" s="26">
        <v>0</v>
      </c>
      <c r="CA14" s="25">
        <f t="shared" si="24"/>
        <v>0</v>
      </c>
      <c r="CB14" s="3">
        <f t="shared" si="28"/>
        <v>28464406</v>
      </c>
      <c r="CC14" s="3">
        <f t="shared" si="28"/>
        <v>13130048.670000004</v>
      </c>
      <c r="CD14" s="19">
        <f t="shared" si="25"/>
        <v>0.46127955981234964</v>
      </c>
      <c r="CF14" s="27"/>
      <c r="CG14" s="27"/>
      <c r="CH14" s="23"/>
      <c r="CI14" s="23"/>
    </row>
    <row r="15" spans="1:87" ht="31.5" x14ac:dyDescent="0.2">
      <c r="A15" s="5" t="s">
        <v>36</v>
      </c>
      <c r="B15" s="26">
        <v>5409860.7699999996</v>
      </c>
      <c r="C15" s="26">
        <v>3900365.5</v>
      </c>
      <c r="D15" s="25">
        <f t="shared" si="26"/>
        <v>0.72097336065083251</v>
      </c>
      <c r="E15" s="26">
        <v>3062063</v>
      </c>
      <c r="F15" s="26">
        <v>1727010.02</v>
      </c>
      <c r="G15" s="46">
        <f t="shared" si="0"/>
        <v>0.5640021188329567</v>
      </c>
      <c r="H15" s="26">
        <v>24127345.079999998</v>
      </c>
      <c r="I15" s="26">
        <v>13767424.65</v>
      </c>
      <c r="J15" s="46">
        <f t="shared" si="1"/>
        <v>0.57061498496211671</v>
      </c>
      <c r="K15" s="26">
        <v>11257462</v>
      </c>
      <c r="L15" s="26">
        <v>6202261.7199999997</v>
      </c>
      <c r="M15" s="46">
        <f t="shared" si="2"/>
        <v>0.55094671605376055</v>
      </c>
      <c r="N15" s="26">
        <v>4196608.2699999996</v>
      </c>
      <c r="O15" s="26">
        <v>2789408.34</v>
      </c>
      <c r="P15" s="46">
        <f t="shared" si="3"/>
        <v>0.66468160965617129</v>
      </c>
      <c r="Q15" s="26">
        <v>6038823.1500000004</v>
      </c>
      <c r="R15" s="26">
        <v>3427018.75</v>
      </c>
      <c r="S15" s="46">
        <f t="shared" si="4"/>
        <v>0.5674977830738428</v>
      </c>
      <c r="T15" s="26">
        <v>15174408.26</v>
      </c>
      <c r="U15" s="26">
        <v>10142337.210000001</v>
      </c>
      <c r="V15" s="46">
        <f t="shared" si="5"/>
        <v>0.66838436374058652</v>
      </c>
      <c r="W15" s="26">
        <v>3591837</v>
      </c>
      <c r="X15" s="26">
        <v>2267630.29</v>
      </c>
      <c r="Y15" s="46">
        <f t="shared" si="6"/>
        <v>0.63132884092457431</v>
      </c>
      <c r="Z15" s="26">
        <v>9778027</v>
      </c>
      <c r="AA15" s="26">
        <v>5840247.4000000004</v>
      </c>
      <c r="AB15" s="46">
        <f t="shared" si="7"/>
        <v>0.59728280562121583</v>
      </c>
      <c r="AC15" s="26">
        <v>8209527.7199999997</v>
      </c>
      <c r="AD15" s="26">
        <v>5028666.13</v>
      </c>
      <c r="AE15" s="46">
        <f t="shared" si="8"/>
        <v>0.61254024610321922</v>
      </c>
      <c r="AF15" s="26">
        <v>5808728.3200000003</v>
      </c>
      <c r="AG15" s="26">
        <v>3690336.05</v>
      </c>
      <c r="AH15" s="46">
        <f t="shared" si="9"/>
        <v>0.63530877099103156</v>
      </c>
      <c r="AI15" s="26">
        <v>9772652</v>
      </c>
      <c r="AJ15" s="26">
        <v>4827476.59</v>
      </c>
      <c r="AK15" s="46">
        <f t="shared" si="10"/>
        <v>0.49397815352475455</v>
      </c>
      <c r="AL15" s="26">
        <v>9308601.8000000007</v>
      </c>
      <c r="AM15" s="26">
        <v>5234844.1500000004</v>
      </c>
      <c r="AN15" s="46">
        <f t="shared" si="11"/>
        <v>0.56236632122345165</v>
      </c>
      <c r="AO15" s="26">
        <v>5396394</v>
      </c>
      <c r="AP15" s="26">
        <v>2559984.94</v>
      </c>
      <c r="AQ15" s="46">
        <f t="shared" si="12"/>
        <v>0.47438807099703989</v>
      </c>
      <c r="AR15" s="26">
        <v>4868998.2699999996</v>
      </c>
      <c r="AS15" s="26">
        <v>3051761.53</v>
      </c>
      <c r="AT15" s="46">
        <f t="shared" si="13"/>
        <v>0.62677400170856912</v>
      </c>
      <c r="AU15" s="26">
        <v>3806869</v>
      </c>
      <c r="AV15" s="26">
        <v>2047418.5</v>
      </c>
      <c r="AW15" s="46">
        <f t="shared" si="14"/>
        <v>0.53782215778898612</v>
      </c>
      <c r="AX15" s="26">
        <v>6881676.6699999999</v>
      </c>
      <c r="AY15" s="26">
        <v>3229645.98</v>
      </c>
      <c r="AZ15" s="46">
        <f t="shared" si="15"/>
        <v>0.46931091576553247</v>
      </c>
      <c r="BA15" s="26">
        <v>3061515</v>
      </c>
      <c r="BB15" s="26">
        <v>2000627.47</v>
      </c>
      <c r="BC15" s="46">
        <f t="shared" si="16"/>
        <v>0.65347629196655899</v>
      </c>
      <c r="BD15" s="26">
        <v>6354580.5700000003</v>
      </c>
      <c r="BE15" s="26">
        <v>4416710.2300000004</v>
      </c>
      <c r="BF15" s="46">
        <f t="shared" si="17"/>
        <v>0.69504354872000629</v>
      </c>
      <c r="BG15" s="26">
        <v>6678960</v>
      </c>
      <c r="BH15" s="26">
        <v>3458042.83</v>
      </c>
      <c r="BI15" s="46">
        <f t="shared" si="18"/>
        <v>0.51775169038293389</v>
      </c>
      <c r="BJ15" s="26">
        <v>4740296</v>
      </c>
      <c r="BK15" s="26">
        <v>2911111.62</v>
      </c>
      <c r="BL15" s="46">
        <f t="shared" si="19"/>
        <v>0.61412021949684159</v>
      </c>
      <c r="BM15" s="26">
        <v>6521499</v>
      </c>
      <c r="BN15" s="26">
        <v>3725193.18</v>
      </c>
      <c r="BO15" s="46">
        <f t="shared" si="20"/>
        <v>0.57121731982171586</v>
      </c>
      <c r="BP15" s="26">
        <v>4765775.26</v>
      </c>
      <c r="BQ15" s="26">
        <v>2323283.63</v>
      </c>
      <c r="BR15" s="46">
        <f t="shared" si="21"/>
        <v>0.48749332548257845</v>
      </c>
      <c r="BS15" s="26">
        <v>5109895.1900000004</v>
      </c>
      <c r="BT15" s="26">
        <v>3041946.42</v>
      </c>
      <c r="BU15" s="46">
        <f t="shared" si="22"/>
        <v>0.59530505164823144</v>
      </c>
      <c r="BV15" s="26">
        <v>33190879</v>
      </c>
      <c r="BW15" s="26">
        <v>21102391.809999999</v>
      </c>
      <c r="BX15" s="46">
        <f t="shared" si="23"/>
        <v>0.63578888073437279</v>
      </c>
      <c r="BY15" s="26">
        <v>58244448</v>
      </c>
      <c r="BZ15" s="26">
        <v>40031512.840000004</v>
      </c>
      <c r="CA15" s="25">
        <f t="shared" si="24"/>
        <v>0.68730178093541217</v>
      </c>
      <c r="CB15" s="3">
        <f t="shared" si="28"/>
        <v>265357730.33000001</v>
      </c>
      <c r="CC15" s="3">
        <f t="shared" si="28"/>
        <v>162744657.78000006</v>
      </c>
      <c r="CD15" s="19">
        <f t="shared" si="25"/>
        <v>0.61330287072326894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>
        <v>19127213.399999999</v>
      </c>
      <c r="C16" s="26">
        <v>7992422.7599999998</v>
      </c>
      <c r="D16" s="25">
        <f t="shared" si="26"/>
        <v>0.41785609816012198</v>
      </c>
      <c r="E16" s="26">
        <v>14596642.1</v>
      </c>
      <c r="F16" s="26">
        <v>5993688.3700000001</v>
      </c>
      <c r="G16" s="46">
        <f t="shared" si="0"/>
        <v>0.41062104071182237</v>
      </c>
      <c r="H16" s="26">
        <v>145742830.06999999</v>
      </c>
      <c r="I16" s="26">
        <v>57786876.420000002</v>
      </c>
      <c r="J16" s="46">
        <f t="shared" si="1"/>
        <v>0.39649893166096117</v>
      </c>
      <c r="K16" s="26">
        <v>73941965</v>
      </c>
      <c r="L16" s="26">
        <v>27101874.719999999</v>
      </c>
      <c r="M16" s="46">
        <f t="shared" si="2"/>
        <v>0.36652900311751246</v>
      </c>
      <c r="N16" s="26">
        <v>30788834.18</v>
      </c>
      <c r="O16" s="26">
        <v>18958871.02</v>
      </c>
      <c r="P16" s="46">
        <f t="shared" si="3"/>
        <v>0.61577099376875466</v>
      </c>
      <c r="Q16" s="26">
        <v>32853205.109999999</v>
      </c>
      <c r="R16" s="26">
        <v>12135701.470000001</v>
      </c>
      <c r="S16" s="46">
        <f t="shared" si="4"/>
        <v>0.3693917055997098</v>
      </c>
      <c r="T16" s="26">
        <v>99036800.340000004</v>
      </c>
      <c r="U16" s="26">
        <v>29648534.890000001</v>
      </c>
      <c r="V16" s="46">
        <f t="shared" si="5"/>
        <v>0.29936886882668445</v>
      </c>
      <c r="W16" s="26">
        <v>26749706.789999999</v>
      </c>
      <c r="X16" s="26">
        <v>10476682.68</v>
      </c>
      <c r="Y16" s="46">
        <f t="shared" si="6"/>
        <v>0.39165598196076529</v>
      </c>
      <c r="Z16" s="26">
        <v>96381345.180000007</v>
      </c>
      <c r="AA16" s="26">
        <v>28189815.059999999</v>
      </c>
      <c r="AB16" s="46">
        <f t="shared" si="7"/>
        <v>0.29248206701569918</v>
      </c>
      <c r="AC16" s="26">
        <v>54377626.350000001</v>
      </c>
      <c r="AD16" s="26">
        <v>25577948.850000001</v>
      </c>
      <c r="AE16" s="46">
        <f t="shared" si="8"/>
        <v>0.47037633980873461</v>
      </c>
      <c r="AF16" s="26">
        <v>16040432.4</v>
      </c>
      <c r="AG16" s="26">
        <v>7679189.5999999996</v>
      </c>
      <c r="AH16" s="46">
        <f t="shared" si="9"/>
        <v>0.47873956315541716</v>
      </c>
      <c r="AI16" s="26">
        <v>67942646.969999999</v>
      </c>
      <c r="AJ16" s="26">
        <v>45271509.170000002</v>
      </c>
      <c r="AK16" s="46">
        <f t="shared" si="10"/>
        <v>0.66631947957502435</v>
      </c>
      <c r="AL16" s="26">
        <v>77113366.120000005</v>
      </c>
      <c r="AM16" s="26">
        <v>26330270.199999999</v>
      </c>
      <c r="AN16" s="46">
        <f t="shared" si="11"/>
        <v>0.34144885024246169</v>
      </c>
      <c r="AO16" s="26">
        <v>49564268.340000004</v>
      </c>
      <c r="AP16" s="26">
        <v>26490364.890000001</v>
      </c>
      <c r="AQ16" s="46">
        <f t="shared" si="12"/>
        <v>0.5344649639188036</v>
      </c>
      <c r="AR16" s="26">
        <v>53546270.869999997</v>
      </c>
      <c r="AS16" s="26">
        <v>18100141.850000001</v>
      </c>
      <c r="AT16" s="46">
        <f t="shared" si="13"/>
        <v>0.33802805603295233</v>
      </c>
      <c r="AU16" s="26">
        <v>27401727.989999998</v>
      </c>
      <c r="AV16" s="26">
        <v>12908478.279999999</v>
      </c>
      <c r="AW16" s="46">
        <f t="shared" si="14"/>
        <v>0.47108263700416364</v>
      </c>
      <c r="AX16" s="26">
        <v>179930117.75999999</v>
      </c>
      <c r="AY16" s="26">
        <v>26364337.050000001</v>
      </c>
      <c r="AZ16" s="46">
        <f t="shared" si="15"/>
        <v>0.1465254254163614</v>
      </c>
      <c r="BA16" s="26">
        <v>14917253.609999999</v>
      </c>
      <c r="BB16" s="26">
        <v>8157452.4900000002</v>
      </c>
      <c r="BC16" s="46">
        <f t="shared" si="16"/>
        <v>0.54684680593829504</v>
      </c>
      <c r="BD16" s="26">
        <v>53959950.07</v>
      </c>
      <c r="BE16" s="26">
        <v>38041643.770000003</v>
      </c>
      <c r="BF16" s="46">
        <f t="shared" si="17"/>
        <v>0.70499775705222412</v>
      </c>
      <c r="BG16" s="26">
        <v>61648286.340000004</v>
      </c>
      <c r="BH16" s="26">
        <v>17271005.809999999</v>
      </c>
      <c r="BI16" s="46">
        <f t="shared" si="18"/>
        <v>0.28015386696635303</v>
      </c>
      <c r="BJ16" s="26">
        <v>76776398.140000001</v>
      </c>
      <c r="BK16" s="26">
        <v>14417546.5</v>
      </c>
      <c r="BL16" s="46">
        <f t="shared" si="19"/>
        <v>0.18778617972817552</v>
      </c>
      <c r="BM16" s="26">
        <v>95805507.430000007</v>
      </c>
      <c r="BN16" s="26">
        <v>27733341.629999999</v>
      </c>
      <c r="BO16" s="46">
        <f t="shared" si="20"/>
        <v>0.2894754422157127</v>
      </c>
      <c r="BP16" s="26">
        <v>35577203.829999998</v>
      </c>
      <c r="BQ16" s="26">
        <v>15388241.41</v>
      </c>
      <c r="BR16" s="46">
        <f t="shared" si="21"/>
        <v>0.43253093985492119</v>
      </c>
      <c r="BS16" s="26">
        <v>38268239.479999997</v>
      </c>
      <c r="BT16" s="26">
        <v>14376739.960000001</v>
      </c>
      <c r="BU16" s="46">
        <f t="shared" si="22"/>
        <v>0.37568333833370277</v>
      </c>
      <c r="BV16" s="26">
        <v>423855026.25999999</v>
      </c>
      <c r="BW16" s="26">
        <v>223984045.69</v>
      </c>
      <c r="BX16" s="46">
        <f t="shared" si="23"/>
        <v>0.52844494417438925</v>
      </c>
      <c r="BY16" s="26">
        <v>971677080.41999996</v>
      </c>
      <c r="BZ16" s="26">
        <v>600396364.78999996</v>
      </c>
      <c r="CA16" s="25">
        <f t="shared" si="24"/>
        <v>0.61789701217454185</v>
      </c>
      <c r="CB16" s="3">
        <f t="shared" si="28"/>
        <v>2837619944.5499992</v>
      </c>
      <c r="CC16" s="3">
        <f t="shared" si="28"/>
        <v>1346773089.3299999</v>
      </c>
      <c r="CD16" s="19">
        <f t="shared" si="25"/>
        <v>0.47461362537877722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>
        <v>102884152.66</v>
      </c>
      <c r="C17" s="26">
        <v>54522875.380000003</v>
      </c>
      <c r="D17" s="25">
        <f t="shared" si="26"/>
        <v>0.52994434974044136</v>
      </c>
      <c r="E17" s="26">
        <v>17307484.800000001</v>
      </c>
      <c r="F17" s="26">
        <v>3550073.1</v>
      </c>
      <c r="G17" s="46">
        <f t="shared" si="0"/>
        <v>0.20511779389227022</v>
      </c>
      <c r="H17" s="26">
        <v>432264857.81999999</v>
      </c>
      <c r="I17" s="26">
        <v>152264062.88999999</v>
      </c>
      <c r="J17" s="46">
        <f t="shared" si="1"/>
        <v>0.35224714694111098</v>
      </c>
      <c r="K17" s="26">
        <v>323840296.00999999</v>
      </c>
      <c r="L17" s="26">
        <v>117130690.28</v>
      </c>
      <c r="M17" s="46">
        <f t="shared" si="2"/>
        <v>0.36169275943467849</v>
      </c>
      <c r="N17" s="26">
        <v>40719383.670000002</v>
      </c>
      <c r="O17" s="26">
        <v>14298868.18</v>
      </c>
      <c r="P17" s="46">
        <f t="shared" si="3"/>
        <v>0.35115630177218737</v>
      </c>
      <c r="Q17" s="26">
        <v>23392536.489999998</v>
      </c>
      <c r="R17" s="26">
        <v>11541334.609999999</v>
      </c>
      <c r="S17" s="46">
        <f t="shared" si="4"/>
        <v>0.49337679199234202</v>
      </c>
      <c r="T17" s="26">
        <v>254558826.91999999</v>
      </c>
      <c r="U17" s="26">
        <v>93814535.120000005</v>
      </c>
      <c r="V17" s="46">
        <f t="shared" si="5"/>
        <v>0.36853774137434658</v>
      </c>
      <c r="W17" s="26">
        <v>21875151.329999998</v>
      </c>
      <c r="X17" s="26">
        <v>11182453.1</v>
      </c>
      <c r="Y17" s="46">
        <f t="shared" si="6"/>
        <v>0.5111943195869082</v>
      </c>
      <c r="Z17" s="26">
        <v>154829364.09</v>
      </c>
      <c r="AA17" s="26">
        <v>47797675.960000001</v>
      </c>
      <c r="AB17" s="46">
        <f t="shared" si="7"/>
        <v>0.30871195681082769</v>
      </c>
      <c r="AC17" s="26">
        <v>162241380.13</v>
      </c>
      <c r="AD17" s="26">
        <v>72650806.680000007</v>
      </c>
      <c r="AE17" s="46">
        <f t="shared" si="8"/>
        <v>0.44779455538276808</v>
      </c>
      <c r="AF17" s="26">
        <v>49091969.969999999</v>
      </c>
      <c r="AG17" s="26">
        <v>26470771.280000001</v>
      </c>
      <c r="AH17" s="46">
        <f t="shared" si="9"/>
        <v>0.53920776241361335</v>
      </c>
      <c r="AI17" s="26">
        <v>230040840.28</v>
      </c>
      <c r="AJ17" s="26">
        <v>87160760.799999997</v>
      </c>
      <c r="AK17" s="46">
        <f t="shared" si="10"/>
        <v>0.37889255096577668</v>
      </c>
      <c r="AL17" s="26">
        <v>225447614.09999999</v>
      </c>
      <c r="AM17" s="26">
        <v>85437777.989999995</v>
      </c>
      <c r="AN17" s="46">
        <f t="shared" si="11"/>
        <v>0.37896953725180271</v>
      </c>
      <c r="AO17" s="26">
        <v>50105901.189999998</v>
      </c>
      <c r="AP17" s="26">
        <v>20619435.77</v>
      </c>
      <c r="AQ17" s="46">
        <f t="shared" si="12"/>
        <v>0.41151711236191019</v>
      </c>
      <c r="AR17" s="26">
        <v>30120257.309999999</v>
      </c>
      <c r="AS17" s="26">
        <v>12854914.16</v>
      </c>
      <c r="AT17" s="46">
        <f t="shared" si="13"/>
        <v>0.4267863327891338</v>
      </c>
      <c r="AU17" s="26">
        <v>48382777.530000001</v>
      </c>
      <c r="AV17" s="26">
        <v>11514654.51</v>
      </c>
      <c r="AW17" s="46">
        <f t="shared" si="14"/>
        <v>0.23799077063858676</v>
      </c>
      <c r="AX17" s="26">
        <v>63176656.579999998</v>
      </c>
      <c r="AY17" s="26">
        <v>17443976.199999999</v>
      </c>
      <c r="AZ17" s="46">
        <f t="shared" si="15"/>
        <v>0.27611426663439936</v>
      </c>
      <c r="BA17" s="26">
        <v>37026802.520000003</v>
      </c>
      <c r="BB17" s="26">
        <v>28323163.710000001</v>
      </c>
      <c r="BC17" s="46">
        <f t="shared" si="16"/>
        <v>0.76493679665429559</v>
      </c>
      <c r="BD17" s="26">
        <v>91629856.870000005</v>
      </c>
      <c r="BE17" s="26">
        <v>47970581.109999999</v>
      </c>
      <c r="BF17" s="46">
        <f t="shared" si="17"/>
        <v>0.52352565799658879</v>
      </c>
      <c r="BG17" s="26">
        <v>103510747.22</v>
      </c>
      <c r="BH17" s="26">
        <v>36607250.43</v>
      </c>
      <c r="BI17" s="46">
        <f t="shared" si="18"/>
        <v>0.35365651792847719</v>
      </c>
      <c r="BJ17" s="26">
        <v>19565003.050000001</v>
      </c>
      <c r="BK17" s="26">
        <v>9428720.9700000007</v>
      </c>
      <c r="BL17" s="46">
        <f t="shared" si="19"/>
        <v>0.48191768464866147</v>
      </c>
      <c r="BM17" s="26">
        <v>90697052.299999997</v>
      </c>
      <c r="BN17" s="26">
        <v>25800218.02</v>
      </c>
      <c r="BO17" s="46">
        <f t="shared" si="20"/>
        <v>0.28446589349629836</v>
      </c>
      <c r="BP17" s="26">
        <v>43194976.039999999</v>
      </c>
      <c r="BQ17" s="26">
        <v>17097313.760000002</v>
      </c>
      <c r="BR17" s="46">
        <f t="shared" si="21"/>
        <v>0.3958171835578127</v>
      </c>
      <c r="BS17" s="26">
        <v>31997695.350000001</v>
      </c>
      <c r="BT17" s="26">
        <v>10192442.49</v>
      </c>
      <c r="BU17" s="46">
        <f t="shared" si="22"/>
        <v>0.3185367689301411</v>
      </c>
      <c r="BV17" s="26">
        <v>459344852.48000002</v>
      </c>
      <c r="BW17" s="26">
        <v>235017758.38999999</v>
      </c>
      <c r="BX17" s="46">
        <f t="shared" si="23"/>
        <v>0.51163686089250937</v>
      </c>
      <c r="BY17" s="26">
        <v>1664661494.8599999</v>
      </c>
      <c r="BZ17" s="26">
        <v>1242345266.1900001</v>
      </c>
      <c r="CA17" s="25">
        <f t="shared" si="24"/>
        <v>0.74630504161116717</v>
      </c>
      <c r="CB17" s="3">
        <f t="shared" si="28"/>
        <v>4771907931.5699997</v>
      </c>
      <c r="CC17" s="3">
        <f t="shared" si="28"/>
        <v>2493038381.0799999</v>
      </c>
      <c r="CD17" s="19">
        <f t="shared" si="25"/>
        <v>0.52244058704204055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>
        <v>0</v>
      </c>
      <c r="C18" s="26">
        <v>0</v>
      </c>
      <c r="D18" s="25">
        <f t="shared" si="26"/>
        <v>0</v>
      </c>
      <c r="E18" s="26">
        <v>0</v>
      </c>
      <c r="F18" s="26">
        <v>0</v>
      </c>
      <c r="G18" s="46">
        <f t="shared" si="0"/>
        <v>0</v>
      </c>
      <c r="H18" s="26">
        <v>2338221</v>
      </c>
      <c r="I18" s="26">
        <v>1511922.1</v>
      </c>
      <c r="J18" s="46">
        <f t="shared" si="1"/>
        <v>0.64661214658494648</v>
      </c>
      <c r="K18" s="26">
        <v>2395003.89</v>
      </c>
      <c r="L18" s="26">
        <v>42500</v>
      </c>
      <c r="M18" s="46">
        <f t="shared" si="2"/>
        <v>1.7745273891809837E-2</v>
      </c>
      <c r="N18" s="26">
        <v>0</v>
      </c>
      <c r="O18" s="26">
        <v>0</v>
      </c>
      <c r="P18" s="46">
        <f t="shared" si="3"/>
        <v>0</v>
      </c>
      <c r="Q18" s="26">
        <v>0</v>
      </c>
      <c r="R18" s="26">
        <v>0</v>
      </c>
      <c r="S18" s="46">
        <f t="shared" si="4"/>
        <v>0</v>
      </c>
      <c r="T18" s="26">
        <v>480000</v>
      </c>
      <c r="U18" s="26">
        <v>203710</v>
      </c>
      <c r="V18" s="46">
        <f t="shared" si="5"/>
        <v>0.42439583333333336</v>
      </c>
      <c r="W18" s="26">
        <v>0</v>
      </c>
      <c r="X18" s="26">
        <v>0</v>
      </c>
      <c r="Y18" s="46">
        <f t="shared" si="6"/>
        <v>0</v>
      </c>
      <c r="Z18" s="26">
        <v>120000</v>
      </c>
      <c r="AA18" s="26">
        <v>49278.09</v>
      </c>
      <c r="AB18" s="46">
        <f t="shared" si="7"/>
        <v>0.41065074999999995</v>
      </c>
      <c r="AC18" s="26">
        <v>638055</v>
      </c>
      <c r="AD18" s="26">
        <v>0</v>
      </c>
      <c r="AE18" s="46">
        <f t="shared" si="8"/>
        <v>0</v>
      </c>
      <c r="AF18" s="26">
        <v>0</v>
      </c>
      <c r="AG18" s="26">
        <v>0</v>
      </c>
      <c r="AH18" s="46">
        <f t="shared" si="9"/>
        <v>0</v>
      </c>
      <c r="AI18" s="26">
        <v>1850000</v>
      </c>
      <c r="AJ18" s="26">
        <v>376478.61</v>
      </c>
      <c r="AK18" s="46">
        <f t="shared" si="10"/>
        <v>0.20350195135135135</v>
      </c>
      <c r="AL18" s="26">
        <v>0</v>
      </c>
      <c r="AM18" s="26">
        <v>0</v>
      </c>
      <c r="AN18" s="46">
        <f t="shared" si="11"/>
        <v>0</v>
      </c>
      <c r="AO18" s="26">
        <v>80000</v>
      </c>
      <c r="AP18" s="26">
        <v>0</v>
      </c>
      <c r="AQ18" s="46">
        <f t="shared" si="12"/>
        <v>0</v>
      </c>
      <c r="AR18" s="26">
        <v>0</v>
      </c>
      <c r="AS18" s="26">
        <v>0</v>
      </c>
      <c r="AT18" s="46">
        <f t="shared" si="13"/>
        <v>0</v>
      </c>
      <c r="AU18" s="26">
        <v>300000</v>
      </c>
      <c r="AV18" s="26">
        <v>0</v>
      </c>
      <c r="AW18" s="46">
        <f t="shared" si="14"/>
        <v>0</v>
      </c>
      <c r="AX18" s="26">
        <v>1497250.82</v>
      </c>
      <c r="AY18" s="26">
        <v>0</v>
      </c>
      <c r="AZ18" s="46">
        <f t="shared" si="15"/>
        <v>0</v>
      </c>
      <c r="BA18" s="26">
        <v>0</v>
      </c>
      <c r="BB18" s="26">
        <v>0</v>
      </c>
      <c r="BC18" s="46">
        <f t="shared" si="16"/>
        <v>0</v>
      </c>
      <c r="BD18" s="26">
        <v>100000</v>
      </c>
      <c r="BE18" s="26">
        <v>24000</v>
      </c>
      <c r="BF18" s="46">
        <f t="shared" si="17"/>
        <v>0.24</v>
      </c>
      <c r="BG18" s="26">
        <v>0</v>
      </c>
      <c r="BH18" s="26">
        <v>0</v>
      </c>
      <c r="BI18" s="46">
        <f t="shared" si="18"/>
        <v>0</v>
      </c>
      <c r="BJ18" s="26">
        <v>0</v>
      </c>
      <c r="BK18" s="26">
        <v>0</v>
      </c>
      <c r="BL18" s="46">
        <f t="shared" si="19"/>
        <v>0</v>
      </c>
      <c r="BM18" s="26">
        <v>0</v>
      </c>
      <c r="BN18" s="26">
        <v>0</v>
      </c>
      <c r="BO18" s="46">
        <f t="shared" si="20"/>
        <v>0</v>
      </c>
      <c r="BP18" s="26">
        <v>2266800</v>
      </c>
      <c r="BQ18" s="26">
        <v>773677.36</v>
      </c>
      <c r="BR18" s="46">
        <f t="shared" si="21"/>
        <v>0.3413081701076407</v>
      </c>
      <c r="BS18" s="26">
        <v>2540100</v>
      </c>
      <c r="BT18" s="26">
        <v>0</v>
      </c>
      <c r="BU18" s="46">
        <f t="shared" si="22"/>
        <v>0</v>
      </c>
      <c r="BV18" s="26">
        <v>0</v>
      </c>
      <c r="BW18" s="26">
        <v>0</v>
      </c>
      <c r="BX18" s="46">
        <f t="shared" si="23"/>
        <v>0</v>
      </c>
      <c r="BY18" s="26">
        <v>275866</v>
      </c>
      <c r="BZ18" s="26">
        <v>35649.08</v>
      </c>
      <c r="CA18" s="25">
        <f t="shared" si="24"/>
        <v>0.12922607352845222</v>
      </c>
      <c r="CB18" s="3">
        <f t="shared" si="28"/>
        <v>14881296.710000001</v>
      </c>
      <c r="CC18" s="3">
        <f t="shared" si="28"/>
        <v>3017215.24</v>
      </c>
      <c r="CD18" s="19">
        <f t="shared" si="25"/>
        <v>0.20275217266331894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>
        <v>479544199.07999998</v>
      </c>
      <c r="C19" s="26">
        <v>222335910.36000001</v>
      </c>
      <c r="D19" s="25">
        <f t="shared" si="26"/>
        <v>0.46364007903035609</v>
      </c>
      <c r="E19" s="26">
        <v>93519837</v>
      </c>
      <c r="F19" s="26">
        <v>53774571.310000002</v>
      </c>
      <c r="G19" s="46">
        <f t="shared" si="0"/>
        <v>0.57500711116508896</v>
      </c>
      <c r="H19" s="26">
        <v>854293420.44000006</v>
      </c>
      <c r="I19" s="26">
        <v>498475712.05000001</v>
      </c>
      <c r="J19" s="46">
        <f t="shared" si="1"/>
        <v>0.58349473392088436</v>
      </c>
      <c r="K19" s="26">
        <v>795884428.79999995</v>
      </c>
      <c r="L19" s="26">
        <v>410911527.35000002</v>
      </c>
      <c r="M19" s="46">
        <f t="shared" si="2"/>
        <v>0.51629547265996223</v>
      </c>
      <c r="N19" s="26">
        <v>189373729.56</v>
      </c>
      <c r="O19" s="26">
        <v>115846369.31999999</v>
      </c>
      <c r="P19" s="46">
        <f t="shared" si="3"/>
        <v>0.61173410688569629</v>
      </c>
      <c r="Q19" s="26">
        <v>156198948</v>
      </c>
      <c r="R19" s="26">
        <v>95218195.950000003</v>
      </c>
      <c r="S19" s="46">
        <f t="shared" si="4"/>
        <v>0.60959562896672004</v>
      </c>
      <c r="T19" s="26">
        <v>616602422.49000001</v>
      </c>
      <c r="U19" s="26">
        <v>383087489.47000003</v>
      </c>
      <c r="V19" s="46">
        <f t="shared" si="5"/>
        <v>0.62128768149011437</v>
      </c>
      <c r="W19" s="26">
        <v>117398101.31</v>
      </c>
      <c r="X19" s="26">
        <v>61120906.619999997</v>
      </c>
      <c r="Y19" s="46">
        <f t="shared" si="6"/>
        <v>0.52062943044202115</v>
      </c>
      <c r="Z19" s="26">
        <v>523973357.26999998</v>
      </c>
      <c r="AA19" s="26">
        <v>323447553.20999998</v>
      </c>
      <c r="AB19" s="46">
        <f t="shared" si="7"/>
        <v>0.61729770936297745</v>
      </c>
      <c r="AC19" s="26">
        <v>463566942.94</v>
      </c>
      <c r="AD19" s="26">
        <v>291761382.48000002</v>
      </c>
      <c r="AE19" s="46">
        <f t="shared" si="8"/>
        <v>0.62938349449512632</v>
      </c>
      <c r="AF19" s="26">
        <v>134069702.28</v>
      </c>
      <c r="AG19" s="26">
        <v>83030165.920000002</v>
      </c>
      <c r="AH19" s="46">
        <f t="shared" si="9"/>
        <v>0.61930596180928588</v>
      </c>
      <c r="AI19" s="26">
        <v>553213908.53999996</v>
      </c>
      <c r="AJ19" s="26">
        <v>332614443.64999998</v>
      </c>
      <c r="AK19" s="46">
        <f t="shared" si="10"/>
        <v>0.60124020476602025</v>
      </c>
      <c r="AL19" s="26">
        <v>788394136.28999996</v>
      </c>
      <c r="AM19" s="26">
        <v>512953725.56</v>
      </c>
      <c r="AN19" s="46">
        <f t="shared" si="11"/>
        <v>0.65063107644843898</v>
      </c>
      <c r="AO19" s="26">
        <v>200851425.49000001</v>
      </c>
      <c r="AP19" s="26">
        <v>109992242.40000001</v>
      </c>
      <c r="AQ19" s="46">
        <f t="shared" si="12"/>
        <v>0.54762988179775851</v>
      </c>
      <c r="AR19" s="26">
        <v>189720886.62</v>
      </c>
      <c r="AS19" s="26">
        <v>100379273.75</v>
      </c>
      <c r="AT19" s="46">
        <f t="shared" si="13"/>
        <v>0.52908920856486352</v>
      </c>
      <c r="AU19" s="26">
        <v>162624123.00999999</v>
      </c>
      <c r="AV19" s="26">
        <v>91335345.829999998</v>
      </c>
      <c r="AW19" s="46">
        <f t="shared" si="14"/>
        <v>0.56163467104067744</v>
      </c>
      <c r="AX19" s="26">
        <v>221814053</v>
      </c>
      <c r="AY19" s="26">
        <v>127197169.36</v>
      </c>
      <c r="AZ19" s="46">
        <f t="shared" si="15"/>
        <v>0.57344053561836317</v>
      </c>
      <c r="BA19" s="26">
        <v>126322420</v>
      </c>
      <c r="BB19" s="26">
        <v>72562471.180000007</v>
      </c>
      <c r="BC19" s="46">
        <f t="shared" si="16"/>
        <v>0.57442274443444008</v>
      </c>
      <c r="BD19" s="26">
        <v>337166611.58999997</v>
      </c>
      <c r="BE19" s="26">
        <v>210497401.78999999</v>
      </c>
      <c r="BF19" s="46">
        <f t="shared" si="17"/>
        <v>0.62431271233335583</v>
      </c>
      <c r="BG19" s="26">
        <v>202347423.34999999</v>
      </c>
      <c r="BH19" s="26">
        <v>128109325.72</v>
      </c>
      <c r="BI19" s="46">
        <f t="shared" si="18"/>
        <v>0.63311567599459628</v>
      </c>
      <c r="BJ19" s="26">
        <v>83701487.260000005</v>
      </c>
      <c r="BK19" s="26">
        <v>52425549.799999997</v>
      </c>
      <c r="BL19" s="46">
        <f t="shared" si="19"/>
        <v>0.62633952533187032</v>
      </c>
      <c r="BM19" s="26">
        <v>319324254.83999997</v>
      </c>
      <c r="BN19" s="26">
        <v>181624113</v>
      </c>
      <c r="BO19" s="46">
        <f t="shared" si="20"/>
        <v>0.56877644039599884</v>
      </c>
      <c r="BP19" s="26">
        <v>172258571.87</v>
      </c>
      <c r="BQ19" s="26">
        <v>103252504.19</v>
      </c>
      <c r="BR19" s="46">
        <f t="shared" si="21"/>
        <v>0.59940415776767575</v>
      </c>
      <c r="BS19" s="26">
        <v>207338871.27000001</v>
      </c>
      <c r="BT19" s="26">
        <v>122766304.52</v>
      </c>
      <c r="BU19" s="46">
        <f t="shared" si="22"/>
        <v>0.59210462451168522</v>
      </c>
      <c r="BV19" s="26">
        <v>1566327251.45</v>
      </c>
      <c r="BW19" s="26">
        <v>1029084807.55</v>
      </c>
      <c r="BX19" s="46">
        <f t="shared" si="23"/>
        <v>0.65700498193933787</v>
      </c>
      <c r="BY19" s="26">
        <v>4817773380.0600004</v>
      </c>
      <c r="BZ19" s="26">
        <v>3130423993.98</v>
      </c>
      <c r="CA19" s="25">
        <f t="shared" si="24"/>
        <v>0.64976572101467622</v>
      </c>
      <c r="CB19" s="3">
        <f t="shared" si="28"/>
        <v>14373603893.810003</v>
      </c>
      <c r="CC19" s="3">
        <f>BZ19+BW19+BT19+BQ19+BN19+BK19+BH19+BE19+BB19+AY19+AV19+AS19+AP19+AM19+AJ19+AG19+AD19+AA19+X19+U19+R19+O19+L19+I19+F19+C19</f>
        <v>8844228456.3200016</v>
      </c>
      <c r="CD19" s="19">
        <f t="shared" si="25"/>
        <v>0.61531043443661138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>
        <v>44096409</v>
      </c>
      <c r="C20" s="26">
        <v>25917653.390000001</v>
      </c>
      <c r="D20" s="25">
        <f t="shared" si="26"/>
        <v>0.58774975055225021</v>
      </c>
      <c r="E20" s="26">
        <v>26262194.75</v>
      </c>
      <c r="F20" s="26">
        <v>10815662.199999999</v>
      </c>
      <c r="G20" s="46">
        <f t="shared" si="0"/>
        <v>0.41183390432362854</v>
      </c>
      <c r="H20" s="26">
        <v>135496992.53</v>
      </c>
      <c r="I20" s="26">
        <v>75004721.260000005</v>
      </c>
      <c r="J20" s="46">
        <f t="shared" si="1"/>
        <v>0.55355266459802366</v>
      </c>
      <c r="K20" s="26">
        <v>76814757.879999995</v>
      </c>
      <c r="L20" s="26">
        <v>48639865.200000003</v>
      </c>
      <c r="M20" s="46">
        <f t="shared" si="2"/>
        <v>0.63320990057646465</v>
      </c>
      <c r="N20" s="26">
        <v>43143911.649999999</v>
      </c>
      <c r="O20" s="26">
        <v>21847926.210000001</v>
      </c>
      <c r="P20" s="46">
        <f t="shared" si="3"/>
        <v>0.50639650820812865</v>
      </c>
      <c r="Q20" s="26">
        <v>34280884.960000001</v>
      </c>
      <c r="R20" s="26">
        <v>20141060.77</v>
      </c>
      <c r="S20" s="46">
        <f t="shared" si="4"/>
        <v>0.58753036257673086</v>
      </c>
      <c r="T20" s="26">
        <v>97504123.390000001</v>
      </c>
      <c r="U20" s="26">
        <v>62853409.030000001</v>
      </c>
      <c r="V20" s="46">
        <f t="shared" si="5"/>
        <v>0.64462308715496064</v>
      </c>
      <c r="W20" s="26">
        <v>18891476.399999999</v>
      </c>
      <c r="X20" s="26">
        <v>10951577</v>
      </c>
      <c r="Y20" s="46">
        <f t="shared" si="6"/>
        <v>0.57970995850806029</v>
      </c>
      <c r="Z20" s="26">
        <v>66355297.960000001</v>
      </c>
      <c r="AA20" s="26">
        <v>33840694.770000003</v>
      </c>
      <c r="AB20" s="46">
        <f t="shared" si="7"/>
        <v>0.50999235645659668</v>
      </c>
      <c r="AC20" s="26">
        <v>173214551.19</v>
      </c>
      <c r="AD20" s="26">
        <v>36503226.100000001</v>
      </c>
      <c r="AE20" s="46">
        <f t="shared" si="8"/>
        <v>0.21073995140257826</v>
      </c>
      <c r="AF20" s="26">
        <v>34773336.159999996</v>
      </c>
      <c r="AG20" s="26">
        <v>17363357.129999999</v>
      </c>
      <c r="AH20" s="46">
        <f t="shared" si="9"/>
        <v>0.49932963147703918</v>
      </c>
      <c r="AI20" s="26">
        <v>68425024.560000002</v>
      </c>
      <c r="AJ20" s="26">
        <v>39194202.899999999</v>
      </c>
      <c r="AK20" s="46">
        <f t="shared" si="10"/>
        <v>0.57280509801836743</v>
      </c>
      <c r="AL20" s="26">
        <v>116501394.11</v>
      </c>
      <c r="AM20" s="26">
        <v>71062140.120000005</v>
      </c>
      <c r="AN20" s="46">
        <f t="shared" si="11"/>
        <v>0.6099681524231676</v>
      </c>
      <c r="AO20" s="26">
        <v>48927374.229999997</v>
      </c>
      <c r="AP20" s="26">
        <v>29961546.469999999</v>
      </c>
      <c r="AQ20" s="46">
        <f t="shared" si="12"/>
        <v>0.61236775816244327</v>
      </c>
      <c r="AR20" s="26">
        <v>30709736.969999999</v>
      </c>
      <c r="AS20" s="26">
        <v>18727095.170000002</v>
      </c>
      <c r="AT20" s="46">
        <f t="shared" si="13"/>
        <v>0.60980968962040583</v>
      </c>
      <c r="AU20" s="26">
        <v>41213572.520000003</v>
      </c>
      <c r="AV20" s="26">
        <v>22775548.370000001</v>
      </c>
      <c r="AW20" s="46">
        <f t="shared" si="14"/>
        <v>0.55262252159643643</v>
      </c>
      <c r="AX20" s="26">
        <v>36677840.159999996</v>
      </c>
      <c r="AY20" s="26">
        <v>18517359.02</v>
      </c>
      <c r="AZ20" s="46">
        <f t="shared" si="15"/>
        <v>0.50486503401567806</v>
      </c>
      <c r="BA20" s="26">
        <v>34998988.159999996</v>
      </c>
      <c r="BB20" s="26">
        <v>18281741.829999998</v>
      </c>
      <c r="BC20" s="46">
        <f t="shared" si="16"/>
        <v>0.52235058186322147</v>
      </c>
      <c r="BD20" s="26">
        <v>84844133.969999999</v>
      </c>
      <c r="BE20" s="26">
        <v>45314350.460000001</v>
      </c>
      <c r="BF20" s="46">
        <f t="shared" si="17"/>
        <v>0.53408937471178242</v>
      </c>
      <c r="BG20" s="26">
        <v>34564762.659999996</v>
      </c>
      <c r="BH20" s="26">
        <v>20761323.84</v>
      </c>
      <c r="BI20" s="46">
        <f t="shared" si="18"/>
        <v>0.60064997535845954</v>
      </c>
      <c r="BJ20" s="26">
        <v>27338883.16</v>
      </c>
      <c r="BK20" s="26">
        <v>14992998.84</v>
      </c>
      <c r="BL20" s="46">
        <f t="shared" si="19"/>
        <v>0.54841299669243693</v>
      </c>
      <c r="BM20" s="26">
        <v>51600378.060000002</v>
      </c>
      <c r="BN20" s="26">
        <v>22573035.460000001</v>
      </c>
      <c r="BO20" s="46">
        <f t="shared" si="20"/>
        <v>0.43745872237122907</v>
      </c>
      <c r="BP20" s="26">
        <v>17487128.32</v>
      </c>
      <c r="BQ20" s="26">
        <v>10149109.5</v>
      </c>
      <c r="BR20" s="46">
        <f t="shared" si="21"/>
        <v>0.58037599509077087</v>
      </c>
      <c r="BS20" s="26">
        <v>35260965.490000002</v>
      </c>
      <c r="BT20" s="26">
        <v>19746596.890000001</v>
      </c>
      <c r="BU20" s="46">
        <f t="shared" si="22"/>
        <v>0.56001293826171972</v>
      </c>
      <c r="BV20" s="26">
        <v>211229740.84</v>
      </c>
      <c r="BW20" s="26">
        <v>136631025.09</v>
      </c>
      <c r="BX20" s="46">
        <f t="shared" si="23"/>
        <v>0.64683611572242461</v>
      </c>
      <c r="BY20" s="26">
        <v>287772857.42000002</v>
      </c>
      <c r="BZ20" s="26">
        <v>181293535.36000001</v>
      </c>
      <c r="CA20" s="25">
        <f t="shared" si="24"/>
        <v>0.62998830739413658</v>
      </c>
      <c r="CB20" s="3">
        <f t="shared" si="28"/>
        <v>1878386716.5000007</v>
      </c>
      <c r="CC20" s="3">
        <f t="shared" si="28"/>
        <v>1033860762.38</v>
      </c>
      <c r="CD20" s="19">
        <f t="shared" si="25"/>
        <v>0.55039825042331725</v>
      </c>
      <c r="CF20" s="27"/>
      <c r="CG20" s="27"/>
      <c r="CH20" s="23"/>
      <c r="CI20" s="23"/>
    </row>
    <row r="21" spans="1:87" ht="15.75" x14ac:dyDescent="0.2">
      <c r="A21" s="14" t="s">
        <v>68</v>
      </c>
      <c r="B21" s="26">
        <v>0</v>
      </c>
      <c r="C21" s="26">
        <v>0</v>
      </c>
      <c r="D21" s="25">
        <f t="shared" si="26"/>
        <v>0</v>
      </c>
      <c r="E21" s="26">
        <v>0</v>
      </c>
      <c r="F21" s="26">
        <v>0</v>
      </c>
      <c r="G21" s="46">
        <f t="shared" si="0"/>
        <v>0</v>
      </c>
      <c r="H21" s="26">
        <v>5426714.1500000004</v>
      </c>
      <c r="I21" s="26">
        <v>1809234.06</v>
      </c>
      <c r="J21" s="46">
        <f t="shared" si="1"/>
        <v>0.33339402260574197</v>
      </c>
      <c r="K21" s="26">
        <v>0</v>
      </c>
      <c r="L21" s="26">
        <v>0</v>
      </c>
      <c r="M21" s="46">
        <f t="shared" si="2"/>
        <v>0</v>
      </c>
      <c r="N21" s="26">
        <v>0</v>
      </c>
      <c r="O21" s="26">
        <v>0</v>
      </c>
      <c r="P21" s="46">
        <f t="shared" si="3"/>
        <v>0</v>
      </c>
      <c r="Q21" s="26">
        <v>0</v>
      </c>
      <c r="R21" s="26">
        <v>0</v>
      </c>
      <c r="S21" s="46">
        <f t="shared" si="4"/>
        <v>0</v>
      </c>
      <c r="T21" s="26">
        <v>0</v>
      </c>
      <c r="U21" s="26">
        <v>0</v>
      </c>
      <c r="V21" s="46">
        <f t="shared" si="5"/>
        <v>0</v>
      </c>
      <c r="W21" s="26">
        <v>0</v>
      </c>
      <c r="X21" s="26">
        <v>0</v>
      </c>
      <c r="Y21" s="46">
        <f t="shared" si="6"/>
        <v>0</v>
      </c>
      <c r="Z21" s="26">
        <v>0</v>
      </c>
      <c r="AA21" s="26">
        <v>0</v>
      </c>
      <c r="AB21" s="46">
        <f t="shared" si="7"/>
        <v>0</v>
      </c>
      <c r="AC21" s="26">
        <v>0</v>
      </c>
      <c r="AD21" s="26">
        <v>0</v>
      </c>
      <c r="AE21" s="46">
        <f t="shared" si="8"/>
        <v>0</v>
      </c>
      <c r="AF21" s="26">
        <v>0</v>
      </c>
      <c r="AG21" s="26">
        <v>0</v>
      </c>
      <c r="AH21" s="46">
        <f t="shared" si="9"/>
        <v>0</v>
      </c>
      <c r="AI21" s="26">
        <v>0</v>
      </c>
      <c r="AJ21" s="26">
        <v>0</v>
      </c>
      <c r="AK21" s="46">
        <f t="shared" si="10"/>
        <v>0</v>
      </c>
      <c r="AL21" s="26">
        <v>0</v>
      </c>
      <c r="AM21" s="26">
        <v>0</v>
      </c>
      <c r="AN21" s="46">
        <f t="shared" si="11"/>
        <v>0</v>
      </c>
      <c r="AO21" s="26">
        <v>0</v>
      </c>
      <c r="AP21" s="26">
        <v>0</v>
      </c>
      <c r="AQ21" s="46">
        <f t="shared" si="12"/>
        <v>0</v>
      </c>
      <c r="AR21" s="26">
        <v>0</v>
      </c>
      <c r="AS21" s="26">
        <v>0</v>
      </c>
      <c r="AT21" s="46">
        <f t="shared" si="13"/>
        <v>0</v>
      </c>
      <c r="AU21" s="26">
        <v>0</v>
      </c>
      <c r="AV21" s="26">
        <v>0</v>
      </c>
      <c r="AW21" s="46">
        <f t="shared" si="14"/>
        <v>0</v>
      </c>
      <c r="AX21" s="26">
        <v>0</v>
      </c>
      <c r="AY21" s="26">
        <v>0</v>
      </c>
      <c r="AZ21" s="46">
        <f t="shared" si="15"/>
        <v>0</v>
      </c>
      <c r="BA21" s="26">
        <v>0</v>
      </c>
      <c r="BB21" s="26">
        <v>0</v>
      </c>
      <c r="BC21" s="46">
        <f t="shared" si="16"/>
        <v>0</v>
      </c>
      <c r="BD21" s="26">
        <v>0</v>
      </c>
      <c r="BE21" s="26">
        <v>0</v>
      </c>
      <c r="BF21" s="46">
        <f t="shared" si="17"/>
        <v>0</v>
      </c>
      <c r="BG21" s="26">
        <v>0</v>
      </c>
      <c r="BH21" s="26">
        <v>0</v>
      </c>
      <c r="BI21" s="46">
        <f t="shared" si="18"/>
        <v>0</v>
      </c>
      <c r="BJ21" s="26">
        <v>0</v>
      </c>
      <c r="BK21" s="26">
        <v>0</v>
      </c>
      <c r="BL21" s="46">
        <f t="shared" si="19"/>
        <v>0</v>
      </c>
      <c r="BM21" s="26">
        <v>0</v>
      </c>
      <c r="BN21" s="26">
        <v>0</v>
      </c>
      <c r="BO21" s="46">
        <f t="shared" si="20"/>
        <v>0</v>
      </c>
      <c r="BP21" s="26">
        <v>0</v>
      </c>
      <c r="BQ21" s="26">
        <v>0</v>
      </c>
      <c r="BR21" s="46">
        <f t="shared" si="21"/>
        <v>0</v>
      </c>
      <c r="BS21" s="26">
        <v>0</v>
      </c>
      <c r="BT21" s="26">
        <v>0</v>
      </c>
      <c r="BU21" s="46">
        <f t="shared" si="22"/>
        <v>0</v>
      </c>
      <c r="BV21" s="26">
        <v>0</v>
      </c>
      <c r="BW21" s="26">
        <v>0</v>
      </c>
      <c r="BX21" s="46">
        <f t="shared" si="23"/>
        <v>0</v>
      </c>
      <c r="BY21" s="26">
        <v>0</v>
      </c>
      <c r="BZ21" s="26">
        <v>0</v>
      </c>
      <c r="CA21" s="25">
        <f t="shared" si="24"/>
        <v>0</v>
      </c>
      <c r="CB21" s="3">
        <f t="shared" si="28"/>
        <v>5426714.1500000004</v>
      </c>
      <c r="CC21" s="3">
        <f t="shared" si="28"/>
        <v>1809234.06</v>
      </c>
      <c r="CD21" s="19">
        <f t="shared" si="25"/>
        <v>0.33339402260574197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>
        <v>180660873.09999999</v>
      </c>
      <c r="C22" s="26">
        <v>91861973.680000007</v>
      </c>
      <c r="D22" s="25">
        <f t="shared" si="26"/>
        <v>0.50847741463727048</v>
      </c>
      <c r="E22" s="26">
        <v>45777028</v>
      </c>
      <c r="F22" s="26">
        <v>22892269.82</v>
      </c>
      <c r="G22" s="46">
        <f t="shared" si="0"/>
        <v>0.50008204595545169</v>
      </c>
      <c r="H22" s="26">
        <v>388973039.88</v>
      </c>
      <c r="I22" s="26">
        <v>243540106</v>
      </c>
      <c r="J22" s="46">
        <f t="shared" si="1"/>
        <v>0.62611050389284884</v>
      </c>
      <c r="K22" s="26">
        <v>278526577.27999997</v>
      </c>
      <c r="L22" s="26">
        <v>173903519.34999999</v>
      </c>
      <c r="M22" s="46">
        <f t="shared" si="2"/>
        <v>0.62436957021583095</v>
      </c>
      <c r="N22" s="26">
        <v>126369561.98999999</v>
      </c>
      <c r="O22" s="26">
        <v>71934623.489999995</v>
      </c>
      <c r="P22" s="46">
        <f t="shared" si="3"/>
        <v>0.56924011096669302</v>
      </c>
      <c r="Q22" s="26">
        <v>181227998.38999999</v>
      </c>
      <c r="R22" s="26">
        <v>79516817.810000002</v>
      </c>
      <c r="S22" s="46">
        <f t="shared" si="4"/>
        <v>0.43876673867401539</v>
      </c>
      <c r="T22" s="26">
        <v>320906679.06</v>
      </c>
      <c r="U22" s="26">
        <v>186582020.18000001</v>
      </c>
      <c r="V22" s="46">
        <f t="shared" si="5"/>
        <v>0.58142142982669032</v>
      </c>
      <c r="W22" s="26">
        <v>65554951</v>
      </c>
      <c r="X22" s="26">
        <v>34026615.420000002</v>
      </c>
      <c r="Y22" s="46">
        <f t="shared" si="6"/>
        <v>0.51905485247025818</v>
      </c>
      <c r="Z22" s="26">
        <v>250585033</v>
      </c>
      <c r="AA22" s="26">
        <v>158319249.11000001</v>
      </c>
      <c r="AB22" s="46">
        <f t="shared" si="7"/>
        <v>0.63179850454196929</v>
      </c>
      <c r="AC22" s="26">
        <v>324414219.18000001</v>
      </c>
      <c r="AD22" s="26">
        <v>193017743.68000001</v>
      </c>
      <c r="AE22" s="46">
        <f t="shared" si="8"/>
        <v>0.59497313085683468</v>
      </c>
      <c r="AF22" s="26">
        <v>105861529</v>
      </c>
      <c r="AG22" s="26">
        <v>57982952.909999996</v>
      </c>
      <c r="AH22" s="46">
        <f t="shared" si="9"/>
        <v>0.54772449876479679</v>
      </c>
      <c r="AI22" s="26">
        <v>600853222.91999996</v>
      </c>
      <c r="AJ22" s="26">
        <v>338110427.88999999</v>
      </c>
      <c r="AK22" s="46">
        <f t="shared" si="10"/>
        <v>0.56271717449873337</v>
      </c>
      <c r="AL22" s="26">
        <v>374522379.60000002</v>
      </c>
      <c r="AM22" s="26">
        <v>233305258.19999999</v>
      </c>
      <c r="AN22" s="46">
        <f t="shared" si="11"/>
        <v>0.6229407664481259</v>
      </c>
      <c r="AO22" s="26">
        <v>84520506.540000007</v>
      </c>
      <c r="AP22" s="26">
        <v>48222159.859999999</v>
      </c>
      <c r="AQ22" s="46">
        <f t="shared" si="12"/>
        <v>0.57053798934792799</v>
      </c>
      <c r="AR22" s="26">
        <v>89944869</v>
      </c>
      <c r="AS22" s="26">
        <v>41897848.579999998</v>
      </c>
      <c r="AT22" s="46">
        <f t="shared" si="13"/>
        <v>0.46581699485270245</v>
      </c>
      <c r="AU22" s="26">
        <v>75201997.060000002</v>
      </c>
      <c r="AV22" s="26">
        <v>40649994.539999999</v>
      </c>
      <c r="AW22" s="46">
        <f t="shared" si="14"/>
        <v>0.54054408299246826</v>
      </c>
      <c r="AX22" s="26">
        <v>93824964.640000001</v>
      </c>
      <c r="AY22" s="26">
        <v>54220144.43</v>
      </c>
      <c r="AZ22" s="46">
        <f t="shared" si="15"/>
        <v>0.57788611632350728</v>
      </c>
      <c r="BA22" s="26">
        <v>63227137</v>
      </c>
      <c r="BB22" s="26">
        <v>38235131.990000002</v>
      </c>
      <c r="BC22" s="46">
        <f t="shared" si="16"/>
        <v>0.60472660639370723</v>
      </c>
      <c r="BD22" s="26">
        <v>178674651.84</v>
      </c>
      <c r="BE22" s="26">
        <v>103814015.84</v>
      </c>
      <c r="BF22" s="46">
        <f t="shared" si="17"/>
        <v>0.58102262839702423</v>
      </c>
      <c r="BG22" s="26">
        <v>115088003.2</v>
      </c>
      <c r="BH22" s="26">
        <v>61466048.130000003</v>
      </c>
      <c r="BI22" s="46">
        <f t="shared" si="18"/>
        <v>0.53407867389257124</v>
      </c>
      <c r="BJ22" s="26">
        <v>102657762</v>
      </c>
      <c r="BK22" s="26">
        <v>57535376.340000004</v>
      </c>
      <c r="BL22" s="46">
        <f t="shared" si="19"/>
        <v>0.56045812044879761</v>
      </c>
      <c r="BM22" s="26">
        <v>102069890</v>
      </c>
      <c r="BN22" s="26">
        <v>63743226.549999997</v>
      </c>
      <c r="BO22" s="46">
        <f t="shared" si="20"/>
        <v>0.62450568478128077</v>
      </c>
      <c r="BP22" s="26">
        <v>130133825</v>
      </c>
      <c r="BQ22" s="26">
        <v>76029238.260000005</v>
      </c>
      <c r="BR22" s="46">
        <f t="shared" si="21"/>
        <v>0.58423886533727876</v>
      </c>
      <c r="BS22" s="26">
        <v>68520547.989999995</v>
      </c>
      <c r="BT22" s="26">
        <v>42098249.119999997</v>
      </c>
      <c r="BU22" s="46">
        <f t="shared" si="22"/>
        <v>0.61438868127767876</v>
      </c>
      <c r="BV22" s="26">
        <v>730484595.5</v>
      </c>
      <c r="BW22" s="26">
        <v>471065698.74000001</v>
      </c>
      <c r="BX22" s="46">
        <f t="shared" si="23"/>
        <v>0.64486739575605467</v>
      </c>
      <c r="BY22" s="26">
        <v>2191408009.3499999</v>
      </c>
      <c r="BZ22" s="26">
        <v>1333619698.3499999</v>
      </c>
      <c r="CA22" s="25">
        <f t="shared" si="24"/>
        <v>0.60856750210818511</v>
      </c>
      <c r="CB22" s="3">
        <f t="shared" si="28"/>
        <v>7269989851.5200005</v>
      </c>
      <c r="CC22" s="3">
        <f t="shared" si="28"/>
        <v>4317590408.2699986</v>
      </c>
      <c r="CD22" s="19">
        <f t="shared" si="25"/>
        <v>0.59389221944612236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>
        <v>14338000</v>
      </c>
      <c r="C23" s="26">
        <v>9568541.6400000006</v>
      </c>
      <c r="D23" s="25">
        <f t="shared" si="26"/>
        <v>0.66735539405774869</v>
      </c>
      <c r="E23" s="26">
        <v>8702518</v>
      </c>
      <c r="F23" s="26">
        <v>4962683.6399999997</v>
      </c>
      <c r="G23" s="46">
        <f t="shared" si="0"/>
        <v>0.57025835970692618</v>
      </c>
      <c r="H23" s="26">
        <v>97539095.569999993</v>
      </c>
      <c r="I23" s="26">
        <v>37877165.5</v>
      </c>
      <c r="J23" s="46">
        <f t="shared" si="1"/>
        <v>0.38832803686207074</v>
      </c>
      <c r="K23" s="26">
        <v>8859633</v>
      </c>
      <c r="L23" s="26">
        <v>4386710.34</v>
      </c>
      <c r="M23" s="46">
        <f t="shared" si="2"/>
        <v>0.49513454338345614</v>
      </c>
      <c r="N23" s="26">
        <v>10992333</v>
      </c>
      <c r="O23" s="26">
        <v>5517296.2599999998</v>
      </c>
      <c r="P23" s="46">
        <f t="shared" si="3"/>
        <v>0.50192222706499157</v>
      </c>
      <c r="Q23" s="26">
        <v>713500</v>
      </c>
      <c r="R23" s="26">
        <v>356948.23</v>
      </c>
      <c r="S23" s="46">
        <f t="shared" si="4"/>
        <v>0.50027782761037143</v>
      </c>
      <c r="T23" s="26">
        <v>35841757</v>
      </c>
      <c r="U23" s="26">
        <v>23023581.879999999</v>
      </c>
      <c r="V23" s="46">
        <f t="shared" si="5"/>
        <v>0.64236755692529246</v>
      </c>
      <c r="W23" s="26">
        <v>5741708</v>
      </c>
      <c r="X23" s="26">
        <v>3517549.49</v>
      </c>
      <c r="Y23" s="46">
        <f t="shared" si="6"/>
        <v>0.61263120486099265</v>
      </c>
      <c r="Z23" s="26">
        <v>3640000</v>
      </c>
      <c r="AA23" s="26">
        <v>541151.21</v>
      </c>
      <c r="AB23" s="46">
        <f t="shared" si="7"/>
        <v>0.14866791483516484</v>
      </c>
      <c r="AC23" s="26">
        <v>10905445.9</v>
      </c>
      <c r="AD23" s="26">
        <v>531123</v>
      </c>
      <c r="AE23" s="46">
        <f t="shared" si="8"/>
        <v>4.8702547779362233E-2</v>
      </c>
      <c r="AF23" s="26">
        <v>8114640</v>
      </c>
      <c r="AG23" s="26">
        <v>5866451.8300000001</v>
      </c>
      <c r="AH23" s="46">
        <f t="shared" si="9"/>
        <v>0.72294665320950779</v>
      </c>
      <c r="AI23" s="26">
        <v>31494423</v>
      </c>
      <c r="AJ23" s="26">
        <v>18134984.010000002</v>
      </c>
      <c r="AK23" s="46">
        <f t="shared" si="10"/>
        <v>0.57581572489834154</v>
      </c>
      <c r="AL23" s="26">
        <v>56646500</v>
      </c>
      <c r="AM23" s="26">
        <v>37245352.520000003</v>
      </c>
      <c r="AN23" s="46">
        <f t="shared" si="11"/>
        <v>0.65750492122196436</v>
      </c>
      <c r="AO23" s="26">
        <v>11686390.220000001</v>
      </c>
      <c r="AP23" s="26">
        <v>8036685.1399999997</v>
      </c>
      <c r="AQ23" s="46">
        <f t="shared" si="12"/>
        <v>0.68769611391600438</v>
      </c>
      <c r="AR23" s="26">
        <v>27108740</v>
      </c>
      <c r="AS23" s="26">
        <v>4203971.32</v>
      </c>
      <c r="AT23" s="46">
        <f t="shared" si="13"/>
        <v>0.15507807887788219</v>
      </c>
      <c r="AU23" s="26">
        <v>2435789.39</v>
      </c>
      <c r="AV23" s="26">
        <v>1910794.29</v>
      </c>
      <c r="AW23" s="46">
        <f t="shared" si="14"/>
        <v>0.78446613563744927</v>
      </c>
      <c r="AX23" s="26">
        <v>20732410</v>
      </c>
      <c r="AY23" s="26">
        <v>14325678.33</v>
      </c>
      <c r="AZ23" s="46">
        <f t="shared" si="15"/>
        <v>0.69097988752875328</v>
      </c>
      <c r="BA23" s="26">
        <v>500000</v>
      </c>
      <c r="BB23" s="26">
        <v>349425</v>
      </c>
      <c r="BC23" s="46">
        <f t="shared" si="16"/>
        <v>0.69884999999999997</v>
      </c>
      <c r="BD23" s="26">
        <v>4319703</v>
      </c>
      <c r="BE23" s="26">
        <v>2482430.42</v>
      </c>
      <c r="BF23" s="46">
        <f t="shared" si="17"/>
        <v>0.57467618028369083</v>
      </c>
      <c r="BG23" s="26">
        <v>16707850</v>
      </c>
      <c r="BH23" s="26">
        <v>10124965.289999999</v>
      </c>
      <c r="BI23" s="46">
        <f t="shared" si="18"/>
        <v>0.60600049018874358</v>
      </c>
      <c r="BJ23" s="26">
        <v>914573</v>
      </c>
      <c r="BK23" s="26">
        <v>342591</v>
      </c>
      <c r="BL23" s="46">
        <f t="shared" si="19"/>
        <v>0.37459120267053586</v>
      </c>
      <c r="BM23" s="26">
        <v>3043117.98</v>
      </c>
      <c r="BN23" s="26">
        <v>994980.68</v>
      </c>
      <c r="BO23" s="46">
        <f t="shared" si="20"/>
        <v>0.3269609284093547</v>
      </c>
      <c r="BP23" s="26">
        <v>1190000</v>
      </c>
      <c r="BQ23" s="26">
        <v>969286.77</v>
      </c>
      <c r="BR23" s="46">
        <f t="shared" si="21"/>
        <v>0.81452669747899165</v>
      </c>
      <c r="BS23" s="26">
        <v>1886799</v>
      </c>
      <c r="BT23" s="26">
        <v>1404001.39</v>
      </c>
      <c r="BU23" s="46">
        <f t="shared" si="22"/>
        <v>0.74411815461000341</v>
      </c>
      <c r="BV23" s="26">
        <v>33200000</v>
      </c>
      <c r="BW23" s="26">
        <v>25886185.219999999</v>
      </c>
      <c r="BX23" s="46">
        <f t="shared" si="23"/>
        <v>0.77970437409638549</v>
      </c>
      <c r="BY23" s="26">
        <v>246791702</v>
      </c>
      <c r="BZ23" s="26">
        <v>157450215.03</v>
      </c>
      <c r="CA23" s="25">
        <f t="shared" si="24"/>
        <v>0.63798828629173276</v>
      </c>
      <c r="CB23" s="3">
        <f t="shared" si="28"/>
        <v>664046628.05999994</v>
      </c>
      <c r="CC23" s="3">
        <f>C23+F23+I23+L23+O23+R23+U23+X23+AA23+AD23+AG23+AJ23+AM23+AP23+AS23+AV23+AY23+BB23+BE23+BH23+BK23+BN23+BQ23+BT23+BW23+BZ23</f>
        <v>380010749.42999995</v>
      </c>
      <c r="CD23" s="19">
        <f t="shared" si="25"/>
        <v>0.57226515936116473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>
        <v>1310000</v>
      </c>
      <c r="C24" s="26">
        <v>675000</v>
      </c>
      <c r="D24" s="25">
        <f t="shared" si="26"/>
        <v>0.51526717557251911</v>
      </c>
      <c r="E24" s="26">
        <v>1200000</v>
      </c>
      <c r="F24" s="26">
        <v>954189</v>
      </c>
      <c r="G24" s="46">
        <f t="shared" si="0"/>
        <v>0.79515749999999996</v>
      </c>
      <c r="H24" s="26">
        <v>24293281.609999999</v>
      </c>
      <c r="I24" s="26">
        <v>18017331.420000002</v>
      </c>
      <c r="J24" s="46">
        <f t="shared" si="1"/>
        <v>0.74165901952840374</v>
      </c>
      <c r="K24" s="26">
        <v>1000000</v>
      </c>
      <c r="L24" s="26">
        <v>548800</v>
      </c>
      <c r="M24" s="46">
        <f t="shared" si="2"/>
        <v>0.54879999999999995</v>
      </c>
      <c r="N24" s="26">
        <v>1300000</v>
      </c>
      <c r="O24" s="26">
        <v>864000</v>
      </c>
      <c r="P24" s="46">
        <f t="shared" si="3"/>
        <v>0.66461538461538461</v>
      </c>
      <c r="Q24" s="26">
        <v>1030000</v>
      </c>
      <c r="R24" s="26">
        <v>773500</v>
      </c>
      <c r="S24" s="46">
        <f t="shared" si="4"/>
        <v>0.75097087378640781</v>
      </c>
      <c r="T24" s="26">
        <v>8667608.8000000007</v>
      </c>
      <c r="U24" s="26">
        <v>5650079.8099999996</v>
      </c>
      <c r="V24" s="46">
        <f t="shared" si="5"/>
        <v>0.65186142341818643</v>
      </c>
      <c r="W24" s="26">
        <v>2500000</v>
      </c>
      <c r="X24" s="26">
        <v>1754800</v>
      </c>
      <c r="Y24" s="46">
        <f t="shared" si="6"/>
        <v>0.70191999999999999</v>
      </c>
      <c r="Z24" s="26">
        <v>6717527.6200000001</v>
      </c>
      <c r="AA24" s="26">
        <v>4394942.82</v>
      </c>
      <c r="AB24" s="46">
        <f t="shared" si="7"/>
        <v>0.65425005576679718</v>
      </c>
      <c r="AC24" s="26">
        <v>3150000</v>
      </c>
      <c r="AD24" s="26">
        <v>2103432</v>
      </c>
      <c r="AE24" s="46">
        <f t="shared" si="8"/>
        <v>0.6677561904761905</v>
      </c>
      <c r="AF24" s="26">
        <v>1600000</v>
      </c>
      <c r="AG24" s="26">
        <v>1210630</v>
      </c>
      <c r="AH24" s="46">
        <f t="shared" si="9"/>
        <v>0.75664374999999995</v>
      </c>
      <c r="AI24" s="26">
        <v>3000000</v>
      </c>
      <c r="AJ24" s="26">
        <v>2000000</v>
      </c>
      <c r="AK24" s="46">
        <f t="shared" si="10"/>
        <v>0.66666666666666663</v>
      </c>
      <c r="AL24" s="26">
        <v>9901000</v>
      </c>
      <c r="AM24" s="26">
        <v>6113070.3600000003</v>
      </c>
      <c r="AN24" s="46">
        <f t="shared" si="11"/>
        <v>0.61741948894051113</v>
      </c>
      <c r="AO24" s="26">
        <v>2860000</v>
      </c>
      <c r="AP24" s="26">
        <v>1423815.8</v>
      </c>
      <c r="AQ24" s="46">
        <f t="shared" si="12"/>
        <v>0.49783769230769231</v>
      </c>
      <c r="AR24" s="26">
        <v>2195000</v>
      </c>
      <c r="AS24" s="26">
        <v>1520000</v>
      </c>
      <c r="AT24" s="46">
        <f t="shared" si="13"/>
        <v>0.69248291571753984</v>
      </c>
      <c r="AU24" s="26">
        <v>1965800</v>
      </c>
      <c r="AV24" s="26">
        <v>1146716.6200000001</v>
      </c>
      <c r="AW24" s="46">
        <f t="shared" si="14"/>
        <v>0.58333330959405849</v>
      </c>
      <c r="AX24" s="26">
        <v>1800000</v>
      </c>
      <c r="AY24" s="26">
        <v>1200000</v>
      </c>
      <c r="AZ24" s="46">
        <f t="shared" si="15"/>
        <v>0.66666666666666663</v>
      </c>
      <c r="BA24" s="26">
        <v>2400000</v>
      </c>
      <c r="BB24" s="26">
        <v>1807000</v>
      </c>
      <c r="BC24" s="46">
        <f t="shared" si="16"/>
        <v>0.75291666666666668</v>
      </c>
      <c r="BD24" s="26">
        <v>5000000</v>
      </c>
      <c r="BE24" s="26">
        <v>3870000</v>
      </c>
      <c r="BF24" s="46">
        <f t="shared" si="17"/>
        <v>0.77400000000000002</v>
      </c>
      <c r="BG24" s="26">
        <v>1821500</v>
      </c>
      <c r="BH24" s="26">
        <v>896000</v>
      </c>
      <c r="BI24" s="46">
        <f t="shared" si="18"/>
        <v>0.49190227834202582</v>
      </c>
      <c r="BJ24" s="26">
        <v>1400000</v>
      </c>
      <c r="BK24" s="26">
        <v>932800</v>
      </c>
      <c r="BL24" s="46">
        <f t="shared" si="19"/>
        <v>0.66628571428571426</v>
      </c>
      <c r="BM24" s="26">
        <v>11984000</v>
      </c>
      <c r="BN24" s="26">
        <v>3259139.21</v>
      </c>
      <c r="BO24" s="46">
        <f t="shared" si="20"/>
        <v>0.27195754422563417</v>
      </c>
      <c r="BP24" s="26">
        <v>2500000</v>
      </c>
      <c r="BQ24" s="26">
        <v>1934172</v>
      </c>
      <c r="BR24" s="46">
        <f t="shared" si="21"/>
        <v>0.77366880000000005</v>
      </c>
      <c r="BS24" s="26">
        <v>1500000</v>
      </c>
      <c r="BT24" s="26">
        <v>750000</v>
      </c>
      <c r="BU24" s="46">
        <f t="shared" si="22"/>
        <v>0.5</v>
      </c>
      <c r="BV24" s="26">
        <v>3600000</v>
      </c>
      <c r="BW24" s="26">
        <v>1534500</v>
      </c>
      <c r="BX24" s="46">
        <f t="shared" si="23"/>
        <v>0.42625000000000002</v>
      </c>
      <c r="BY24" s="26">
        <v>28884005</v>
      </c>
      <c r="BZ24" s="26">
        <v>19518000</v>
      </c>
      <c r="CA24" s="25">
        <f t="shared" si="24"/>
        <v>0.67573731551424399</v>
      </c>
      <c r="CB24" s="3">
        <f t="shared" si="28"/>
        <v>133579723.03</v>
      </c>
      <c r="CC24" s="3">
        <f>C24+F24+I24+L24+O24+R24+U24+X24+AA24+AD24+AG24+AJ24+AM24+AP24+AS24+AV24+AY24+BB24+BE24+BH24+BK24+BN24+BQ24+BT24+BW24+BZ24</f>
        <v>84851919.039999992</v>
      </c>
      <c r="CD24" s="19">
        <f t="shared" si="25"/>
        <v>0.63521556352488862</v>
      </c>
      <c r="CE24" s="31"/>
      <c r="CF24" s="27"/>
      <c r="CG24" s="27"/>
      <c r="CH24" s="23"/>
      <c r="CI24" s="23"/>
    </row>
    <row r="25" spans="1:87" s="33" customFormat="1" ht="31.5" x14ac:dyDescent="0.2">
      <c r="A25" s="14" t="s">
        <v>55</v>
      </c>
      <c r="B25" s="26">
        <v>800395</v>
      </c>
      <c r="C25" s="26">
        <v>4159</v>
      </c>
      <c r="D25" s="25">
        <f t="shared" si="26"/>
        <v>5.1961843839604194E-3</v>
      </c>
      <c r="E25" s="26">
        <v>20000</v>
      </c>
      <c r="F25" s="26">
        <v>1961</v>
      </c>
      <c r="G25" s="46">
        <f t="shared" si="0"/>
        <v>9.8049999999999998E-2</v>
      </c>
      <c r="H25" s="26">
        <v>12290827.67</v>
      </c>
      <c r="I25" s="26">
        <v>6635199.5199999996</v>
      </c>
      <c r="J25" s="46">
        <f t="shared" si="1"/>
        <v>0.53984969101759439</v>
      </c>
      <c r="K25" s="26">
        <v>1690476</v>
      </c>
      <c r="L25" s="26">
        <v>553794</v>
      </c>
      <c r="M25" s="46">
        <f t="shared" si="2"/>
        <v>0.32759648761650567</v>
      </c>
      <c r="N25" s="26">
        <v>60000</v>
      </c>
      <c r="O25" s="26">
        <v>5437</v>
      </c>
      <c r="P25" s="46">
        <f t="shared" si="3"/>
        <v>9.0616666666666665E-2</v>
      </c>
      <c r="Q25" s="26">
        <v>480186.21</v>
      </c>
      <c r="R25" s="26">
        <v>134466</v>
      </c>
      <c r="S25" s="46">
        <f t="shared" si="4"/>
        <v>0.28002886630167906</v>
      </c>
      <c r="T25" s="26">
        <v>952790</v>
      </c>
      <c r="U25" s="26">
        <v>43686</v>
      </c>
      <c r="V25" s="46">
        <f t="shared" si="5"/>
        <v>4.5850607164222963E-2</v>
      </c>
      <c r="W25" s="26">
        <v>728342.66</v>
      </c>
      <c r="X25" s="26">
        <v>296461.31</v>
      </c>
      <c r="Y25" s="46">
        <f t="shared" si="6"/>
        <v>0.40703548793915212</v>
      </c>
      <c r="Z25" s="26">
        <v>1975526.1</v>
      </c>
      <c r="AA25" s="26">
        <v>1519731.89</v>
      </c>
      <c r="AB25" s="46">
        <f t="shared" si="7"/>
        <v>0.76927958076585257</v>
      </c>
      <c r="AC25" s="26">
        <v>764654.79</v>
      </c>
      <c r="AD25" s="26">
        <v>67743</v>
      </c>
      <c r="AE25" s="46">
        <f t="shared" si="8"/>
        <v>8.8592919165523046E-2</v>
      </c>
      <c r="AF25" s="26">
        <v>348000</v>
      </c>
      <c r="AG25" s="26">
        <v>161199</v>
      </c>
      <c r="AH25" s="46">
        <f t="shared" si="9"/>
        <v>0.46321551724137933</v>
      </c>
      <c r="AI25" s="26">
        <v>222000</v>
      </c>
      <c r="AJ25" s="26">
        <v>29822</v>
      </c>
      <c r="AK25" s="46">
        <f t="shared" si="10"/>
        <v>0.13433333333333333</v>
      </c>
      <c r="AL25" s="26">
        <v>6128850</v>
      </c>
      <c r="AM25" s="26">
        <v>3804708.17</v>
      </c>
      <c r="AN25" s="46">
        <f t="shared" si="11"/>
        <v>0.62078663533941925</v>
      </c>
      <c r="AO25" s="26">
        <v>212049</v>
      </c>
      <c r="AP25" s="26">
        <v>56568</v>
      </c>
      <c r="AQ25" s="46">
        <f t="shared" si="12"/>
        <v>0.26676852991525546</v>
      </c>
      <c r="AR25" s="26">
        <v>64397</v>
      </c>
      <c r="AS25" s="26">
        <v>24481</v>
      </c>
      <c r="AT25" s="46">
        <f t="shared" si="13"/>
        <v>0.38015746075127721</v>
      </c>
      <c r="AU25" s="26">
        <v>200000</v>
      </c>
      <c r="AV25" s="26">
        <v>43348</v>
      </c>
      <c r="AW25" s="46">
        <f t="shared" si="14"/>
        <v>0.21673999999999999</v>
      </c>
      <c r="AX25" s="26">
        <v>152950</v>
      </c>
      <c r="AY25" s="26">
        <v>91131</v>
      </c>
      <c r="AZ25" s="46">
        <f t="shared" si="15"/>
        <v>0.59582216410591693</v>
      </c>
      <c r="BA25" s="26">
        <v>100000</v>
      </c>
      <c r="BB25" s="26">
        <v>1508</v>
      </c>
      <c r="BC25" s="46">
        <f t="shared" si="16"/>
        <v>1.508E-2</v>
      </c>
      <c r="BD25" s="26">
        <v>150000</v>
      </c>
      <c r="BE25" s="26">
        <v>50667</v>
      </c>
      <c r="BF25" s="46">
        <f t="shared" si="17"/>
        <v>0.33778000000000002</v>
      </c>
      <c r="BG25" s="26">
        <v>299112.65000000002</v>
      </c>
      <c r="BH25" s="26">
        <v>286556.65000000002</v>
      </c>
      <c r="BI25" s="46">
        <f t="shared" si="18"/>
        <v>0.95802250423042956</v>
      </c>
      <c r="BJ25" s="26">
        <v>17100</v>
      </c>
      <c r="BK25" s="26">
        <v>2345</v>
      </c>
      <c r="BL25" s="46">
        <f t="shared" si="19"/>
        <v>0.13713450292397661</v>
      </c>
      <c r="BM25" s="26">
        <v>36305</v>
      </c>
      <c r="BN25" s="26">
        <v>4960</v>
      </c>
      <c r="BO25" s="46">
        <f t="shared" si="20"/>
        <v>0.13662030023412752</v>
      </c>
      <c r="BP25" s="26">
        <v>1809</v>
      </c>
      <c r="BQ25" s="26">
        <v>1809</v>
      </c>
      <c r="BR25" s="46">
        <f t="shared" si="21"/>
        <v>1</v>
      </c>
      <c r="BS25" s="26">
        <v>88000</v>
      </c>
      <c r="BT25" s="26">
        <v>14330</v>
      </c>
      <c r="BU25" s="46">
        <f t="shared" si="22"/>
        <v>0.16284090909090909</v>
      </c>
      <c r="BV25" s="26">
        <v>17500000</v>
      </c>
      <c r="BW25" s="26">
        <v>6212727.2400000002</v>
      </c>
      <c r="BX25" s="46">
        <f t="shared" si="23"/>
        <v>0.35501298514285717</v>
      </c>
      <c r="BY25" s="26">
        <v>208007126.40000001</v>
      </c>
      <c r="BZ25" s="26">
        <v>117697751.3</v>
      </c>
      <c r="CA25" s="25">
        <f t="shared" si="24"/>
        <v>0.56583518717366399</v>
      </c>
      <c r="CB25" s="3">
        <f t="shared" si="28"/>
        <v>253290897.47999999</v>
      </c>
      <c r="CC25" s="3">
        <f>C25+F25+I25+L25+O25+R25+U25+X25+AA25+AD25+AG25+AJ25+AM25+AP25+AS25+AV25+AY25+BB25+BE25+BH25+BK25+BN25+BQ25+BT25+BW25+BZ25</f>
        <v>137746550.07999998</v>
      </c>
      <c r="CD25" s="19">
        <f t="shared" si="25"/>
        <v>0.54382747840702228</v>
      </c>
      <c r="CE25" s="32"/>
      <c r="CF25" s="27"/>
      <c r="CG25" s="27"/>
      <c r="CH25" s="23"/>
      <c r="CI25" s="23"/>
    </row>
    <row r="26" spans="1:87" ht="15.75" x14ac:dyDescent="0.2">
      <c r="A26" s="5" t="s">
        <v>42</v>
      </c>
      <c r="B26" s="26">
        <v>0</v>
      </c>
      <c r="C26" s="26">
        <v>0</v>
      </c>
      <c r="D26" s="25">
        <f t="shared" si="26"/>
        <v>0</v>
      </c>
      <c r="E26" s="26">
        <v>0</v>
      </c>
      <c r="F26" s="26">
        <v>0</v>
      </c>
      <c r="G26" s="46">
        <f t="shared" si="0"/>
        <v>0</v>
      </c>
      <c r="H26" s="26">
        <v>0</v>
      </c>
      <c r="I26" s="26">
        <v>0</v>
      </c>
      <c r="J26" s="46">
        <f t="shared" si="1"/>
        <v>0</v>
      </c>
      <c r="K26" s="26">
        <v>0</v>
      </c>
      <c r="L26" s="26">
        <v>0</v>
      </c>
      <c r="M26" s="46">
        <f t="shared" si="2"/>
        <v>0</v>
      </c>
      <c r="N26" s="26">
        <v>0</v>
      </c>
      <c r="O26" s="26">
        <v>0</v>
      </c>
      <c r="P26" s="46">
        <f t="shared" si="3"/>
        <v>0</v>
      </c>
      <c r="Q26" s="26">
        <v>0</v>
      </c>
      <c r="R26" s="26">
        <v>0</v>
      </c>
      <c r="S26" s="46">
        <f t="shared" si="4"/>
        <v>0</v>
      </c>
      <c r="T26" s="26">
        <v>0</v>
      </c>
      <c r="U26" s="26">
        <v>0</v>
      </c>
      <c r="V26" s="46">
        <f t="shared" si="5"/>
        <v>0</v>
      </c>
      <c r="W26" s="26">
        <v>83074</v>
      </c>
      <c r="X26" s="26">
        <v>0</v>
      </c>
      <c r="Y26" s="46">
        <f t="shared" si="6"/>
        <v>0</v>
      </c>
      <c r="Z26" s="26">
        <v>0</v>
      </c>
      <c r="AA26" s="26">
        <v>0</v>
      </c>
      <c r="AB26" s="46">
        <f t="shared" si="7"/>
        <v>0</v>
      </c>
      <c r="AC26" s="26">
        <v>0</v>
      </c>
      <c r="AD26" s="26">
        <v>0</v>
      </c>
      <c r="AE26" s="46">
        <f t="shared" si="8"/>
        <v>0</v>
      </c>
      <c r="AF26" s="26">
        <v>0</v>
      </c>
      <c r="AG26" s="26">
        <v>0</v>
      </c>
      <c r="AH26" s="46">
        <f t="shared" si="9"/>
        <v>0</v>
      </c>
      <c r="AI26" s="26">
        <v>0</v>
      </c>
      <c r="AJ26" s="26">
        <v>0</v>
      </c>
      <c r="AK26" s="46">
        <f t="shared" si="10"/>
        <v>0</v>
      </c>
      <c r="AL26" s="26">
        <v>0</v>
      </c>
      <c r="AM26" s="26">
        <v>0</v>
      </c>
      <c r="AN26" s="46">
        <f t="shared" si="11"/>
        <v>0</v>
      </c>
      <c r="AO26" s="26">
        <v>0</v>
      </c>
      <c r="AP26" s="26">
        <v>0</v>
      </c>
      <c r="AQ26" s="46">
        <f t="shared" si="12"/>
        <v>0</v>
      </c>
      <c r="AR26" s="26">
        <v>0</v>
      </c>
      <c r="AS26" s="26">
        <v>0</v>
      </c>
      <c r="AT26" s="46">
        <f t="shared" si="13"/>
        <v>0</v>
      </c>
      <c r="AU26" s="26">
        <v>0</v>
      </c>
      <c r="AV26" s="26">
        <v>0</v>
      </c>
      <c r="AW26" s="46">
        <f t="shared" si="14"/>
        <v>0</v>
      </c>
      <c r="AX26" s="26">
        <v>403713.41</v>
      </c>
      <c r="AY26" s="26">
        <v>0</v>
      </c>
      <c r="AZ26" s="46">
        <f t="shared" si="15"/>
        <v>0</v>
      </c>
      <c r="BA26" s="26">
        <v>0</v>
      </c>
      <c r="BB26" s="26">
        <v>0</v>
      </c>
      <c r="BC26" s="46">
        <f t="shared" si="16"/>
        <v>0</v>
      </c>
      <c r="BD26" s="26">
        <v>0</v>
      </c>
      <c r="BE26" s="26">
        <v>0</v>
      </c>
      <c r="BF26" s="46">
        <f t="shared" si="17"/>
        <v>0</v>
      </c>
      <c r="BG26" s="26">
        <v>0</v>
      </c>
      <c r="BH26" s="26">
        <v>0</v>
      </c>
      <c r="BI26" s="46">
        <f t="shared" si="18"/>
        <v>0</v>
      </c>
      <c r="BJ26" s="26">
        <v>0</v>
      </c>
      <c r="BK26" s="26">
        <v>0</v>
      </c>
      <c r="BL26" s="46">
        <f t="shared" si="19"/>
        <v>0</v>
      </c>
      <c r="BM26" s="26">
        <v>5125472.63</v>
      </c>
      <c r="BN26" s="26">
        <v>0</v>
      </c>
      <c r="BO26" s="46">
        <f t="shared" si="20"/>
        <v>0</v>
      </c>
      <c r="BP26" s="26">
        <v>0</v>
      </c>
      <c r="BQ26" s="26">
        <v>0</v>
      </c>
      <c r="BR26" s="46">
        <f t="shared" si="21"/>
        <v>0</v>
      </c>
      <c r="BS26" s="26">
        <v>0</v>
      </c>
      <c r="BT26" s="26">
        <v>0</v>
      </c>
      <c r="BU26" s="46">
        <f t="shared" si="22"/>
        <v>0</v>
      </c>
      <c r="BV26" s="26">
        <v>14466700</v>
      </c>
      <c r="BW26" s="26">
        <v>9057068.4499999993</v>
      </c>
      <c r="BX26" s="46">
        <f t="shared" si="23"/>
        <v>0.62606319685899336</v>
      </c>
      <c r="BY26" s="26">
        <v>0</v>
      </c>
      <c r="BZ26" s="26">
        <v>0</v>
      </c>
      <c r="CA26" s="25">
        <f t="shared" si="24"/>
        <v>0</v>
      </c>
      <c r="CB26" s="3">
        <f t="shared" si="28"/>
        <v>20078960.039999999</v>
      </c>
      <c r="CC26" s="3">
        <f>C26+F26+I26+L26+O26+R26+U26+X26+AA26+AD26+AG26+AJ26+AM26+AP26+AS26+AV26+AY26+BB26+BE26+BH26+BK26+BN26+BQ26+BT26+BW26+BZ26</f>
        <v>9057068.4499999993</v>
      </c>
      <c r="CD26" s="19">
        <f t="shared" si="25"/>
        <v>0.45107258702428293</v>
      </c>
      <c r="CF26" s="27"/>
      <c r="CG26" s="27"/>
      <c r="CH26" s="23"/>
      <c r="CI26" s="23"/>
    </row>
    <row r="27" spans="1:87" s="13" customFormat="1" ht="36" customHeight="1" x14ac:dyDescent="0.25">
      <c r="A27" s="4" t="s">
        <v>43</v>
      </c>
      <c r="B27" s="3">
        <f>SUM(B13:B26)</f>
        <v>1049475348.7700001</v>
      </c>
      <c r="C27" s="3">
        <f>SUM(C13:C26)</f>
        <v>466945010.32999998</v>
      </c>
      <c r="D27" s="16">
        <f t="shared" si="26"/>
        <v>0.44493185178409966</v>
      </c>
      <c r="E27" s="3">
        <f>SUM(E13:E26)</f>
        <v>251369592.40000001</v>
      </c>
      <c r="F27" s="3">
        <f>SUM(F13:F26)</f>
        <v>128604172.46000002</v>
      </c>
      <c r="G27" s="16">
        <f t="shared" si="0"/>
        <v>0.51161387991334473</v>
      </c>
      <c r="H27" s="3">
        <f>SUM(H13:H26)</f>
        <v>2488987617.4100003</v>
      </c>
      <c r="I27" s="3">
        <f>SUM(I13:I26)</f>
        <v>1324114413.6400001</v>
      </c>
      <c r="J27" s="16">
        <f t="shared" si="1"/>
        <v>0.53198915268925762</v>
      </c>
      <c r="K27" s="3">
        <f>SUM(K13:K26)</f>
        <v>1729800813.0600002</v>
      </c>
      <c r="L27" s="3">
        <f>SUM(L13:L26)</f>
        <v>884114398.23000014</v>
      </c>
      <c r="M27" s="16">
        <f t="shared" si="2"/>
        <v>0.51110763248284674</v>
      </c>
      <c r="N27" s="3">
        <f>SUM(N13:N26)</f>
        <v>513781484.63999999</v>
      </c>
      <c r="O27" s="3">
        <f>SUM(O13:O26)</f>
        <v>288641167.94</v>
      </c>
      <c r="P27" s="16">
        <f t="shared" si="3"/>
        <v>0.56179752787753168</v>
      </c>
      <c r="Q27" s="3">
        <f>SUM(Q13:Q26)</f>
        <v>491275205.16999996</v>
      </c>
      <c r="R27" s="3">
        <f>SUM(R13:R26)</f>
        <v>253839915.19999999</v>
      </c>
      <c r="S27" s="16">
        <f t="shared" si="4"/>
        <v>0.51669596293214448</v>
      </c>
      <c r="T27" s="3">
        <f>SUM(T13:T26)</f>
        <v>1671562856.5999999</v>
      </c>
      <c r="U27" s="3">
        <f>SUM(U13:U26)</f>
        <v>926228698.95999992</v>
      </c>
      <c r="V27" s="16">
        <f t="shared" si="5"/>
        <v>0.55410940444319989</v>
      </c>
      <c r="W27" s="3">
        <f>SUM(W13:W26)</f>
        <v>313353875.31</v>
      </c>
      <c r="X27" s="3">
        <f>SUM(X13:X26)</f>
        <v>165826340.67000002</v>
      </c>
      <c r="Y27" s="16">
        <f t="shared" si="6"/>
        <v>0.52919830816181401</v>
      </c>
      <c r="Z27" s="3">
        <f>SUM(Z13:Z26)</f>
        <v>1236471109.0599999</v>
      </c>
      <c r="AA27" s="3">
        <f>SUM(AA13:AA26)</f>
        <v>686851874.96000004</v>
      </c>
      <c r="AB27" s="16">
        <f t="shared" si="7"/>
        <v>0.55549367059790355</v>
      </c>
      <c r="AC27" s="3">
        <f>SUM(AC13:AC26)</f>
        <v>1350916990.4400001</v>
      </c>
      <c r="AD27" s="3">
        <f>SUM(AD13:AD26)</f>
        <v>712594968.36000013</v>
      </c>
      <c r="AE27" s="16">
        <f t="shared" si="8"/>
        <v>0.52748982609797856</v>
      </c>
      <c r="AF27" s="3">
        <f>SUM(AF13:AF26)</f>
        <v>400325727.81</v>
      </c>
      <c r="AG27" s="3">
        <f>SUM(AG13:AG26)</f>
        <v>233190168.82999998</v>
      </c>
      <c r="AH27" s="16">
        <f t="shared" si="9"/>
        <v>0.58250108007216361</v>
      </c>
      <c r="AI27" s="3">
        <f>SUM(AI13:AI26)</f>
        <v>1668973641.4099998</v>
      </c>
      <c r="AJ27" s="3">
        <f>SUM(AJ13:AJ26)</f>
        <v>924982376.02999997</v>
      </c>
      <c r="AK27" s="16">
        <f t="shared" si="10"/>
        <v>0.55422227953734882</v>
      </c>
      <c r="AL27" s="3">
        <f>SUM(AL13:AL26)</f>
        <v>1866912855.3200002</v>
      </c>
      <c r="AM27" s="3">
        <f>SUM(AM13:AM26)</f>
        <v>1089379014.1299999</v>
      </c>
      <c r="AN27" s="16">
        <f t="shared" si="11"/>
        <v>0.58351894199329069</v>
      </c>
      <c r="AO27" s="3">
        <f>SUM(AO13:AO26)</f>
        <v>520117744.8300001</v>
      </c>
      <c r="AP27" s="3">
        <f>SUM(AP13:AP26)</f>
        <v>284361519.14999998</v>
      </c>
      <c r="AQ27" s="16">
        <f t="shared" si="12"/>
        <v>0.54672527899032408</v>
      </c>
      <c r="AR27" s="3">
        <f>SUM(AR13:AR26)</f>
        <v>504577382.33000004</v>
      </c>
      <c r="AS27" s="3">
        <f>SUM(AS13:AS26)</f>
        <v>247174201.53999996</v>
      </c>
      <c r="AT27" s="16">
        <f t="shared" si="13"/>
        <v>0.48986381513697119</v>
      </c>
      <c r="AU27" s="3">
        <f>SUM(AU13:AU26)</f>
        <v>427693588.71999997</v>
      </c>
      <c r="AV27" s="3">
        <f>SUM(AV13:AV26)</f>
        <v>224809017.95999998</v>
      </c>
      <c r="AW27" s="16">
        <f t="shared" si="14"/>
        <v>0.52563102157506658</v>
      </c>
      <c r="AX27" s="3">
        <f>SUM(AX13:AX26)</f>
        <v>701170919.30999982</v>
      </c>
      <c r="AY27" s="3">
        <f>SUM(AY13:AY26)</f>
        <v>301264352.63999999</v>
      </c>
      <c r="AZ27" s="16">
        <f t="shared" si="15"/>
        <v>0.42965893813232403</v>
      </c>
      <c r="BA27" s="3">
        <f>SUM(BA13:BA26)</f>
        <v>325686825.19</v>
      </c>
      <c r="BB27" s="3">
        <f>SUM(BB13:BB26)</f>
        <v>199466634.22000003</v>
      </c>
      <c r="BC27" s="16">
        <f t="shared" si="16"/>
        <v>0.61244919595269065</v>
      </c>
      <c r="BD27" s="3">
        <f>SUM(BD13:BD26)</f>
        <v>847647662.61000001</v>
      </c>
      <c r="BE27" s="3">
        <f>SUM(BE13:BE26)</f>
        <v>519604492.87999994</v>
      </c>
      <c r="BF27" s="16">
        <f t="shared" si="17"/>
        <v>0.6129958422584223</v>
      </c>
      <c r="BG27" s="3">
        <f>SUM(BG13:BG26)</f>
        <v>626896924.21000004</v>
      </c>
      <c r="BH27" s="3">
        <f>SUM(BH13:BH26)</f>
        <v>328932733.74000001</v>
      </c>
      <c r="BI27" s="16">
        <f t="shared" si="18"/>
        <v>0.52469986857012085</v>
      </c>
      <c r="BJ27" s="3">
        <f>SUM(BJ13:BJ26)</f>
        <v>371251274.25999999</v>
      </c>
      <c r="BK27" s="3">
        <f>SUM(BK13:BK26)</f>
        <v>186535085.13</v>
      </c>
      <c r="BL27" s="16">
        <f t="shared" si="19"/>
        <v>0.50244968317432115</v>
      </c>
      <c r="BM27" s="3">
        <f>SUM(BM13:BM26)</f>
        <v>768964150.59000003</v>
      </c>
      <c r="BN27" s="3">
        <f>SUM(BN13:BN26)</f>
        <v>375033419.63999999</v>
      </c>
      <c r="BO27" s="16">
        <f t="shared" si="20"/>
        <v>0.48771248874508599</v>
      </c>
      <c r="BP27" s="3">
        <f>SUM(BP13:BP26)</f>
        <v>469516006.34999996</v>
      </c>
      <c r="BQ27" s="3">
        <f>SUM(BQ13:BQ26)</f>
        <v>260590115.88000003</v>
      </c>
      <c r="BR27" s="16">
        <f t="shared" si="21"/>
        <v>0.55501859863270253</v>
      </c>
      <c r="BS27" s="3">
        <f>SUM(BS13:BS26)</f>
        <v>454992019.10000002</v>
      </c>
      <c r="BT27" s="3">
        <f>SUM(BT13:BT26)</f>
        <v>250813416.81999999</v>
      </c>
      <c r="BU27" s="16">
        <f t="shared" si="22"/>
        <v>0.55124794785658693</v>
      </c>
      <c r="BV27" s="3">
        <f>SUM(BV13:BV26)</f>
        <v>3844682351.8600001</v>
      </c>
      <c r="BW27" s="3">
        <f>SUM(BW13:BW26)</f>
        <v>2372738527.269999</v>
      </c>
      <c r="BX27" s="16">
        <f t="shared" si="23"/>
        <v>0.61714813087799136</v>
      </c>
      <c r="BY27" s="3">
        <f>SUM(BY13:BY26)</f>
        <v>11176194233.52</v>
      </c>
      <c r="BZ27" s="3">
        <f>SUM(BZ13:BZ26)</f>
        <v>7253362239.1999989</v>
      </c>
      <c r="CA27" s="16">
        <f t="shared" si="24"/>
        <v>0.64900108996365524</v>
      </c>
      <c r="CB27" s="3">
        <f>SUM(CB13:CB26)</f>
        <v>36072598200.279999</v>
      </c>
      <c r="CC27" s="3">
        <f>SUM(CC13:CC26)</f>
        <v>20889998275.810001</v>
      </c>
      <c r="CD27" s="19">
        <f t="shared" si="25"/>
        <v>0.57910988722869017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-14305440.390000105</v>
      </c>
      <c r="C28" s="3">
        <f>C12-C27</f>
        <v>34246855.870000005</v>
      </c>
      <c r="D28" s="16"/>
      <c r="E28" s="3">
        <f>E12-E27</f>
        <v>14376881.569999993</v>
      </c>
      <c r="F28" s="3">
        <f>F12-F27</f>
        <v>41725026.789999977</v>
      </c>
      <c r="G28" s="16"/>
      <c r="H28" s="3">
        <f>H12-H27</f>
        <v>-40481301.120000362</v>
      </c>
      <c r="I28" s="3">
        <f>I12-I27</f>
        <v>349829577.51999998</v>
      </c>
      <c r="J28" s="16"/>
      <c r="K28" s="3">
        <f>K12-K27</f>
        <v>-15884692.53000021</v>
      </c>
      <c r="L28" s="3">
        <f>L12-L27</f>
        <v>94563733.439999819</v>
      </c>
      <c r="M28" s="16"/>
      <c r="N28" s="3">
        <f>N12-N27</f>
        <v>33008249.75999999</v>
      </c>
      <c r="O28" s="3">
        <f>O12-O27</f>
        <v>76414050.180000007</v>
      </c>
      <c r="P28" s="16"/>
      <c r="Q28" s="3">
        <f>Q12-Q27</f>
        <v>-1679276.3199999332</v>
      </c>
      <c r="R28" s="3">
        <f>R12-R27</f>
        <v>30679064.670000017</v>
      </c>
      <c r="S28" s="16"/>
      <c r="T28" s="3">
        <f>T12-T27</f>
        <v>-9458060.0799999237</v>
      </c>
      <c r="U28" s="3">
        <f>U12-U27</f>
        <v>147299677.9000001</v>
      </c>
      <c r="V28" s="16"/>
      <c r="W28" s="3">
        <f>W12-W27</f>
        <v>28116647.519999981</v>
      </c>
      <c r="X28" s="3">
        <f>X12-X27</f>
        <v>57291789.139999986</v>
      </c>
      <c r="Y28" s="16"/>
      <c r="Z28" s="3">
        <f>Z12-Z27</f>
        <v>142239376.4000001</v>
      </c>
      <c r="AA28" s="3">
        <f>AA12-AA27</f>
        <v>225393433.40999997</v>
      </c>
      <c r="AB28" s="16"/>
      <c r="AC28" s="3">
        <f>AC12-AC27</f>
        <v>39309730.74000001</v>
      </c>
      <c r="AD28" s="3">
        <f>AD12-AD27</f>
        <v>156966659.56999981</v>
      </c>
      <c r="AE28" s="16"/>
      <c r="AF28" s="3">
        <f>AF12-AF27</f>
        <v>-1225000</v>
      </c>
      <c r="AG28" s="3">
        <f>AG12-AG27</f>
        <v>18026353.99000001</v>
      </c>
      <c r="AH28" s="16"/>
      <c r="AI28" s="3">
        <f>AI12-AI27</f>
        <v>124164660.69000006</v>
      </c>
      <c r="AJ28" s="3">
        <f>AJ12-AJ27</f>
        <v>264012320.28999996</v>
      </c>
      <c r="AK28" s="19"/>
      <c r="AL28" s="3">
        <f>AL12-AL27</f>
        <v>118730683.97999978</v>
      </c>
      <c r="AM28" s="3">
        <f>AM12-AM27</f>
        <v>244113574.67000008</v>
      </c>
      <c r="AN28" s="16"/>
      <c r="AO28" s="3">
        <f>AO12-AO27</f>
        <v>113873652.30999988</v>
      </c>
      <c r="AP28" s="3">
        <f>AP12-AP27</f>
        <v>156594581.68000001</v>
      </c>
      <c r="AQ28" s="16"/>
      <c r="AR28" s="3">
        <f>AR12-AR27</f>
        <v>2246910.9999999404</v>
      </c>
      <c r="AS28" s="3">
        <f>AS12-AS27</f>
        <v>85696740.350000024</v>
      </c>
      <c r="AT28" s="16"/>
      <c r="AU28" s="3">
        <f>AU12-AU27</f>
        <v>10242751.910000026</v>
      </c>
      <c r="AV28" s="3">
        <f>AV12-AV27</f>
        <v>47817114.26000005</v>
      </c>
      <c r="AW28" s="16"/>
      <c r="AX28" s="3">
        <f>AX12-AX27</f>
        <v>60090327.420000196</v>
      </c>
      <c r="AY28" s="3">
        <f>AY12-AY27</f>
        <v>115232189.75</v>
      </c>
      <c r="AZ28" s="16"/>
      <c r="BA28" s="3">
        <f>BA12-BA27</f>
        <v>10729611.939999998</v>
      </c>
      <c r="BB28" s="3">
        <f>BB12-BB27</f>
        <v>18453259.599999964</v>
      </c>
      <c r="BC28" s="16"/>
      <c r="BD28" s="3">
        <f>BD12-BD27</f>
        <v>50787781.480000019</v>
      </c>
      <c r="BE28" s="3">
        <f>BE12-BE27</f>
        <v>84703467.060000122</v>
      </c>
      <c r="BF28" s="16"/>
      <c r="BG28" s="3">
        <f>BG12-BG27</f>
        <v>-30311384.970000029</v>
      </c>
      <c r="BH28" s="3">
        <f>BH12-BH27</f>
        <v>41637861.149999976</v>
      </c>
      <c r="BI28" s="16"/>
      <c r="BJ28" s="3">
        <f>BJ12-BJ27</f>
        <v>13557329.300000012</v>
      </c>
      <c r="BK28" s="3">
        <f>BK12-BK27</f>
        <v>32960921.49000001</v>
      </c>
      <c r="BL28" s="16"/>
      <c r="BM28" s="3">
        <f>BM12-BM27</f>
        <v>-32917688.920000076</v>
      </c>
      <c r="BN28" s="3">
        <f>BN12-BN27</f>
        <v>104083050.18000001</v>
      </c>
      <c r="BO28" s="16"/>
      <c r="BP28" s="3">
        <f>BP12-BP27</f>
        <v>8463349.1300000548</v>
      </c>
      <c r="BQ28" s="3">
        <f>BQ12-BQ27</f>
        <v>61445724.119999975</v>
      </c>
      <c r="BR28" s="16"/>
      <c r="BS28" s="3">
        <f>BS12-BS27</f>
        <v>-4275585.4399999976</v>
      </c>
      <c r="BT28" s="3">
        <f>BT12-BT27</f>
        <v>39857737.530000031</v>
      </c>
      <c r="BU28" s="16"/>
      <c r="BV28" s="3">
        <f>BV12-BV27</f>
        <v>-61890139.940000057</v>
      </c>
      <c r="BW28" s="3">
        <f>BW12-BW27</f>
        <v>248683094.5600009</v>
      </c>
      <c r="BX28" s="16"/>
      <c r="BY28" s="3">
        <f>BY12-BY27</f>
        <v>0</v>
      </c>
      <c r="BZ28" s="3">
        <f>BZ12-BZ27</f>
        <v>525013506.27000141</v>
      </c>
      <c r="CA28" s="16"/>
      <c r="CB28" s="3">
        <f t="shared" ref="CB28:CC28" si="29">BY28+BV28+BS28+BP28+BM28+BJ28+BG28+BD28+BA28+AX28+AU28+AR28+AO28+AL28+AI28+AF28+AC28+Z28+W28+T28+Q28+N28+K28+H28+E28+B28</f>
        <v>557509375.43999934</v>
      </c>
      <c r="CC28" s="3">
        <f t="shared" si="29"/>
        <v>3302741365.440001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75" hidden="1" x14ac:dyDescent="0.25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5" hidden="1" thickBot="1" x14ac:dyDescent="0.3">
      <c r="A31" s="7" t="s">
        <v>47</v>
      </c>
      <c r="B31" s="36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7"/>
      <c r="AG31" s="37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2.25" hidden="1" thickBot="1" x14ac:dyDescent="0.3">
      <c r="A32" s="7" t="s">
        <v>48</v>
      </c>
      <c r="B32" s="36">
        <f>(B31+B30)/B27*100</f>
        <v>0</v>
      </c>
      <c r="C32" s="24">
        <f>(C31+C30)/C27*100</f>
        <v>0</v>
      </c>
      <c r="D32" s="12"/>
      <c r="E32" s="24">
        <f>(E31+E30)/E27*100</f>
        <v>0</v>
      </c>
      <c r="F32" s="24">
        <f>(F31+F30)/F27*100</f>
        <v>0</v>
      </c>
      <c r="G32" s="12"/>
      <c r="H32" s="24">
        <f>(H31+H30)/H27*100</f>
        <v>0</v>
      </c>
      <c r="I32" s="24">
        <f>(I31+I30)/I27*100</f>
        <v>0</v>
      </c>
      <c r="J32" s="12"/>
      <c r="K32" s="24">
        <f>(K31+K30)/K27*100</f>
        <v>0</v>
      </c>
      <c r="L32" s="24">
        <f>(L31+L30)/L27*100</f>
        <v>0</v>
      </c>
      <c r="M32" s="12"/>
      <c r="N32" s="24">
        <f>(N31+N30)/N27*100</f>
        <v>0</v>
      </c>
      <c r="O32" s="24">
        <f>(O31+O30)/O27*100</f>
        <v>0</v>
      </c>
      <c r="P32" s="12"/>
      <c r="Q32" s="24">
        <f>(Q31+Q30)/Q27*100</f>
        <v>0</v>
      </c>
      <c r="R32" s="24">
        <f>(R31+R30)/R27*100</f>
        <v>0</v>
      </c>
      <c r="S32" s="12"/>
      <c r="T32" s="24">
        <f>(T31+T30)/T27*100</f>
        <v>0</v>
      </c>
      <c r="U32" s="24">
        <f>(U31+U30)/U27*100</f>
        <v>0</v>
      </c>
      <c r="V32" s="12"/>
      <c r="W32" s="24">
        <f>(W31+W30)/W27*100</f>
        <v>0</v>
      </c>
      <c r="X32" s="24">
        <f>(X31+X30)/X27*100</f>
        <v>0</v>
      </c>
      <c r="Y32" s="12"/>
      <c r="Z32" s="24">
        <f>(Z31+Z30)/Z27*100</f>
        <v>0</v>
      </c>
      <c r="AA32" s="24">
        <f>(AA31+AA30)/AA27*100</f>
        <v>0</v>
      </c>
      <c r="AB32" s="12"/>
      <c r="AC32" s="24">
        <f>(AC31+AC30)/AC27*100</f>
        <v>0</v>
      </c>
      <c r="AD32" s="24">
        <f>(AD31+AD30)/AD27*100</f>
        <v>0</v>
      </c>
      <c r="AE32" s="12"/>
      <c r="AF32" s="24">
        <f>(AF31+AF30)/AF27*100</f>
        <v>0</v>
      </c>
      <c r="AG32" s="24">
        <f>(AG31+AG30)/AG27*100</f>
        <v>0</v>
      </c>
      <c r="AH32" s="12"/>
      <c r="AI32" s="24">
        <f>(AI31+AI30)/AI27*100</f>
        <v>0</v>
      </c>
      <c r="AJ32" s="24">
        <f>(AJ31+AJ30)/AJ27*100</f>
        <v>0</v>
      </c>
      <c r="AK32" s="11"/>
      <c r="AL32" s="24">
        <f>(AL31+AL30)/AL27*100</f>
        <v>0</v>
      </c>
      <c r="AM32" s="24">
        <f>(AM31+AM30)/AM27*100</f>
        <v>0</v>
      </c>
      <c r="AN32" s="12"/>
      <c r="AO32" s="24">
        <f>(AO31+AO30)/AO27*100</f>
        <v>0</v>
      </c>
      <c r="AP32" s="24">
        <f>(AP31+AP30)/AP27*100</f>
        <v>0</v>
      </c>
      <c r="AQ32" s="12"/>
      <c r="AR32" s="24">
        <f>(AR31+AR30)/AR27*100</f>
        <v>0</v>
      </c>
      <c r="AS32" s="24">
        <f>(AS31+AS30)/AS27*100</f>
        <v>0</v>
      </c>
      <c r="AT32" s="12"/>
      <c r="AU32" s="24">
        <f>(AU31+AU30)/AU27*100</f>
        <v>0</v>
      </c>
      <c r="AV32" s="24">
        <f>(AV31+AV30)/AV27*100</f>
        <v>0</v>
      </c>
      <c r="AW32" s="12"/>
      <c r="AX32" s="24">
        <f>(AX31+AX30)/AX27*100</f>
        <v>0</v>
      </c>
      <c r="AY32" s="24">
        <f>(AY31+AY30)/AY27*100</f>
        <v>0</v>
      </c>
      <c r="AZ32" s="12"/>
      <c r="BA32" s="24">
        <f>(BA31+BA30)/BA27*100</f>
        <v>0</v>
      </c>
      <c r="BB32" s="24">
        <f>(BB31+BB30)/BB27*100</f>
        <v>0</v>
      </c>
      <c r="BC32" s="12"/>
      <c r="BD32" s="24">
        <f>(BD31+BD30)/BD27*100</f>
        <v>0</v>
      </c>
      <c r="BE32" s="24">
        <f>(BE31+BE30)/BE27*100</f>
        <v>0</v>
      </c>
      <c r="BF32" s="12" t="e">
        <f>SUM(BE32/BD32)</f>
        <v>#DIV/0!</v>
      </c>
      <c r="BG32" s="24">
        <f>(BG31+BG30)/BG27*100</f>
        <v>0</v>
      </c>
      <c r="BH32" s="24">
        <f>(BH31+BH30)/BH27*100</f>
        <v>0</v>
      </c>
      <c r="BI32" s="12"/>
      <c r="BJ32" s="24">
        <f>(BJ31+BJ30)/BJ27*100</f>
        <v>0</v>
      </c>
      <c r="BK32" s="24">
        <f>(BK31+BK30)/BK27*100</f>
        <v>0</v>
      </c>
      <c r="BL32" s="12"/>
      <c r="BM32" s="24">
        <f>(BM31+BM30)/BM27*100</f>
        <v>0</v>
      </c>
      <c r="BN32" s="24">
        <f>(BN31+BN30)/BN27*100</f>
        <v>0</v>
      </c>
      <c r="BO32" s="12"/>
      <c r="BP32" s="24">
        <f>(BP31+BP30)/BP27*100</f>
        <v>0</v>
      </c>
      <c r="BQ32" s="24">
        <f>(BQ31+BQ30)/BQ27*100</f>
        <v>0</v>
      </c>
      <c r="BR32" s="12"/>
      <c r="BS32" s="37">
        <f>(BS31+BS30)/BS27*100</f>
        <v>0</v>
      </c>
      <c r="BT32" s="37">
        <f>(BT31+BT30)/BT27*100</f>
        <v>0</v>
      </c>
      <c r="BU32" s="12"/>
      <c r="BV32" s="24">
        <f>(BV31+BV30)/BV27*100</f>
        <v>0</v>
      </c>
      <c r="BW32" s="24">
        <f>(BW31+BW30)/BW27*100</f>
        <v>0</v>
      </c>
      <c r="BX32" s="12"/>
      <c r="BY32" s="24">
        <f>(BY31+BY30)/BY27*100</f>
        <v>0</v>
      </c>
      <c r="BZ32" s="24">
        <f>(BZ31+BZ30)/BZ27*100</f>
        <v>0</v>
      </c>
      <c r="CA32" s="12"/>
      <c r="CB32" s="3">
        <f>(CB31+CB30)/CB27*100</f>
        <v>0</v>
      </c>
      <c r="CC32" s="3">
        <f>(CC31+CC30)/CC27*100</f>
        <v>0</v>
      </c>
      <c r="CD32" s="19"/>
      <c r="CF32" s="27"/>
      <c r="CG32" s="27"/>
      <c r="CH32" s="23"/>
      <c r="CI32" s="23"/>
    </row>
    <row r="33" spans="1:87" ht="15.75" hidden="1" x14ac:dyDescent="0.25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">
      <c r="B34" s="43"/>
      <c r="C34" s="43"/>
      <c r="R34" s="33"/>
      <c r="S34" s="38"/>
      <c r="T34" s="33"/>
      <c r="AY34" s="33"/>
      <c r="AZ34" s="15"/>
      <c r="BE34" s="33"/>
      <c r="BF34" s="15"/>
      <c r="BG34" s="33"/>
      <c r="CF34" s="23"/>
      <c r="CG34" s="23"/>
      <c r="CH34" s="23"/>
      <c r="CI34" s="23"/>
    </row>
    <row r="35" spans="1:87" x14ac:dyDescent="0.2">
      <c r="B35" s="44"/>
      <c r="C35" s="45"/>
      <c r="E35" s="40"/>
      <c r="F35" s="40"/>
      <c r="H35" s="40"/>
      <c r="I35" s="40"/>
      <c r="K35" s="40"/>
      <c r="L35" s="40"/>
      <c r="N35" s="40"/>
      <c r="O35" s="40"/>
      <c r="Q35" s="40"/>
      <c r="R35" s="40"/>
      <c r="T35" s="40"/>
      <c r="U35" s="40"/>
      <c r="W35" s="40"/>
      <c r="X35" s="40"/>
      <c r="Z35" s="40"/>
      <c r="AA35" s="40"/>
      <c r="AC35" s="40"/>
      <c r="AD35" s="40"/>
      <c r="AF35" s="40"/>
      <c r="AG35" s="40"/>
      <c r="AI35" s="40"/>
      <c r="AJ35" s="40"/>
      <c r="AL35" s="40"/>
      <c r="AM35" s="40"/>
      <c r="AO35" s="40"/>
      <c r="AP35" s="40"/>
      <c r="AR35" s="40"/>
      <c r="AS35" s="40"/>
      <c r="AU35" s="40"/>
      <c r="AV35" s="40"/>
      <c r="AX35" s="40"/>
      <c r="AY35" s="40"/>
      <c r="AZ35" s="33"/>
      <c r="BA35" s="40"/>
      <c r="BB35" s="40"/>
      <c r="BD35" s="40"/>
      <c r="BE35" s="41"/>
      <c r="BF35" s="15"/>
      <c r="BG35" s="41"/>
      <c r="BH35" s="40"/>
      <c r="BJ35" s="40"/>
      <c r="BK35" s="40"/>
      <c r="BM35" s="40"/>
      <c r="BN35" s="40"/>
      <c r="BP35" s="40"/>
      <c r="BQ35" s="40"/>
      <c r="BS35" s="40"/>
      <c r="BT35" s="40"/>
      <c r="BV35" s="40"/>
      <c r="BW35" s="40"/>
      <c r="BY35" s="40"/>
      <c r="BZ35" s="40"/>
      <c r="CB35" s="40"/>
      <c r="CC35" s="40"/>
      <c r="CF35" s="23"/>
      <c r="CG35" s="23"/>
      <c r="CH35" s="23"/>
      <c r="CI35" s="23"/>
    </row>
    <row r="36" spans="1:87" x14ac:dyDescent="0.2">
      <c r="B36" s="33"/>
      <c r="C36" s="33"/>
      <c r="BE36" s="33"/>
      <c r="BF36" s="15"/>
      <c r="BG36" s="33"/>
      <c r="CF36" s="23"/>
      <c r="CG36" s="23"/>
      <c r="CH36" s="23"/>
      <c r="CI36" s="23"/>
    </row>
    <row r="37" spans="1:87" x14ac:dyDescent="0.2">
      <c r="B37" s="33"/>
      <c r="BD37" s="40"/>
      <c r="BE37" s="41"/>
      <c r="BF37" s="15"/>
      <c r="BG37" s="33"/>
    </row>
    <row r="38" spans="1:87" x14ac:dyDescent="0.2">
      <c r="BE38" s="33"/>
      <c r="BF38" s="33"/>
      <c r="BG38" s="33"/>
    </row>
    <row r="39" spans="1:87" x14ac:dyDescent="0.2">
      <c r="BE39" s="33"/>
      <c r="BF39" s="33"/>
      <c r="BG39" s="33"/>
    </row>
  </sheetData>
  <mergeCells count="110"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S6" activePane="bottomRight" state="frozen"/>
      <selection pane="topRight" activeCell="B1" sqref="B1"/>
      <selection pane="bottomLeft" activeCell="A5" sqref="A5"/>
      <selection pane="bottomRight" activeCell="BS6" sqref="BS6:BS11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28515625" style="22" customWidth="1"/>
    <col min="5" max="6" width="16.28515625" style="22" customWidth="1"/>
    <col min="7" max="7" width="8.28515625" style="22" customWidth="1"/>
    <col min="8" max="8" width="16.85546875" style="22" customWidth="1"/>
    <col min="9" max="9" width="16.28515625" style="22" customWidth="1"/>
    <col min="10" max="10" width="8.28515625" style="22" customWidth="1"/>
    <col min="11" max="11" width="16.5703125" style="22" customWidth="1"/>
    <col min="12" max="12" width="16" style="22" customWidth="1"/>
    <col min="13" max="13" width="8.28515625" style="22" customWidth="1"/>
    <col min="14" max="14" width="15.85546875" style="22" customWidth="1"/>
    <col min="15" max="15" width="15.5703125" style="22" customWidth="1"/>
    <col min="16" max="16" width="8.28515625" style="22" customWidth="1"/>
    <col min="17" max="17" width="15.28515625" style="22" customWidth="1"/>
    <col min="18" max="18" width="14.28515625" style="22" customWidth="1"/>
    <col min="19" max="19" width="8.28515625" style="22" customWidth="1"/>
    <col min="20" max="20" width="16.140625" style="22" customWidth="1"/>
    <col min="21" max="21" width="15.28515625" style="22" customWidth="1"/>
    <col min="22" max="22" width="8.28515625" style="22" customWidth="1"/>
    <col min="23" max="23" width="16.5703125" style="22" customWidth="1"/>
    <col min="24" max="24" width="14.140625" style="22" customWidth="1"/>
    <col min="25" max="25" width="8.28515625" style="22" customWidth="1"/>
    <col min="26" max="27" width="16.42578125" style="22" customWidth="1"/>
    <col min="28" max="28" width="8.28515625" style="22" customWidth="1"/>
    <col min="29" max="29" width="16.85546875" style="22" customWidth="1"/>
    <col min="30" max="30" width="17.28515625" style="22" customWidth="1"/>
    <col min="31" max="31" width="8.28515625" style="22" customWidth="1"/>
    <col min="32" max="32" width="16.140625" style="22" customWidth="1"/>
    <col min="33" max="33" width="16.28515625" style="22" customWidth="1"/>
    <col min="34" max="34" width="8.28515625" style="22" customWidth="1"/>
    <col min="35" max="35" width="16.42578125" style="22" customWidth="1"/>
    <col min="36" max="36" width="15.7109375" style="22" customWidth="1"/>
    <col min="37" max="37" width="8.28515625" style="22" customWidth="1"/>
    <col min="38" max="38" width="17.140625" style="22" customWidth="1"/>
    <col min="39" max="39" width="17" style="22" customWidth="1"/>
    <col min="40" max="40" width="12.7109375" style="22" customWidth="1"/>
    <col min="41" max="41" width="15.28515625" style="22" customWidth="1"/>
    <col min="42" max="42" width="15.7109375" style="22" customWidth="1"/>
    <col min="43" max="43" width="8.28515625" style="22" customWidth="1"/>
    <col min="44" max="44" width="16.28515625" style="22" customWidth="1"/>
    <col min="45" max="45" width="15.85546875" style="22" customWidth="1"/>
    <col min="46" max="46" width="8.28515625" style="22" customWidth="1"/>
    <col min="47" max="47" width="15.5703125" style="22" customWidth="1"/>
    <col min="48" max="48" width="15.140625" style="22" customWidth="1"/>
    <col min="49" max="49" width="8.28515625" style="22" customWidth="1"/>
    <col min="50" max="50" width="15.5703125" style="22" customWidth="1"/>
    <col min="51" max="51" width="15.140625" style="22" customWidth="1"/>
    <col min="52" max="52" width="8.28515625" style="22" customWidth="1"/>
    <col min="53" max="53" width="15.7109375" style="22" customWidth="1"/>
    <col min="54" max="54" width="14.28515625" style="22" customWidth="1"/>
    <col min="55" max="55" width="8.28515625" style="22" customWidth="1"/>
    <col min="56" max="56" width="16.85546875" style="22" customWidth="1"/>
    <col min="57" max="57" width="16" style="22" customWidth="1"/>
    <col min="58" max="58" width="8.28515625" style="22" customWidth="1"/>
    <col min="59" max="59" width="16.5703125" style="22" customWidth="1"/>
    <col min="60" max="60" width="15.85546875" style="22" customWidth="1"/>
    <col min="61" max="61" width="8.28515625" style="22" customWidth="1"/>
    <col min="62" max="62" width="15.140625" style="22" customWidth="1"/>
    <col min="63" max="63" width="15.28515625" style="22" customWidth="1"/>
    <col min="64" max="64" width="8.28515625" style="22" customWidth="1"/>
    <col min="65" max="65" width="15.28515625" style="22" customWidth="1"/>
    <col min="66" max="66" width="15.42578125" style="22" customWidth="1"/>
    <col min="67" max="67" width="8.28515625" style="22" customWidth="1"/>
    <col min="68" max="68" width="15.5703125" style="22" customWidth="1"/>
    <col min="69" max="69" width="15.7109375" style="22" customWidth="1"/>
    <col min="70" max="70" width="8.28515625" style="22" customWidth="1"/>
    <col min="71" max="71" width="15.5703125" style="22" customWidth="1"/>
    <col min="72" max="72" width="15.140625" style="22" customWidth="1"/>
    <col min="73" max="73" width="8.28515625" style="22" customWidth="1"/>
    <col min="74" max="74" width="16.85546875" style="22" customWidth="1"/>
    <col min="75" max="75" width="15.85546875" style="22" customWidth="1"/>
    <col min="76" max="76" width="8.28515625" style="22" customWidth="1"/>
    <col min="77" max="77" width="17" style="22" customWidth="1"/>
    <col min="78" max="78" width="16.28515625" style="22" customWidth="1"/>
    <col min="79" max="79" width="8.28515625" style="22" customWidth="1"/>
    <col min="80" max="80" width="18.140625" style="22" customWidth="1"/>
    <col min="81" max="81" width="17.85546875" style="22" customWidth="1"/>
    <col min="82" max="82" width="8.85546875" style="39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 x14ac:dyDescent="0.3">
      <c r="A2" s="20"/>
      <c r="B2" s="52" t="s">
        <v>78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 t="s">
        <v>0</v>
      </c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</row>
    <row r="3" spans="1:87" ht="15.75" x14ac:dyDescent="0.25">
      <c r="A3" s="53"/>
      <c r="B3" s="48" t="s">
        <v>1</v>
      </c>
      <c r="C3" s="49"/>
      <c r="D3" s="49"/>
      <c r="E3" s="48" t="s">
        <v>2</v>
      </c>
      <c r="F3" s="49"/>
      <c r="G3" s="49"/>
      <c r="H3" s="48" t="s">
        <v>3</v>
      </c>
      <c r="I3" s="49"/>
      <c r="J3" s="49"/>
      <c r="K3" s="48" t="s">
        <v>4</v>
      </c>
      <c r="L3" s="49"/>
      <c r="M3" s="49"/>
      <c r="N3" s="48" t="s">
        <v>5</v>
      </c>
      <c r="O3" s="49"/>
      <c r="P3" s="49"/>
      <c r="Q3" s="48" t="s">
        <v>6</v>
      </c>
      <c r="R3" s="49"/>
      <c r="S3" s="49"/>
      <c r="T3" s="48" t="s">
        <v>7</v>
      </c>
      <c r="U3" s="49"/>
      <c r="V3" s="49"/>
      <c r="W3" s="48" t="s">
        <v>8</v>
      </c>
      <c r="X3" s="49"/>
      <c r="Y3" s="49"/>
      <c r="Z3" s="48" t="s">
        <v>49</v>
      </c>
      <c r="AA3" s="49"/>
      <c r="AB3" s="49"/>
      <c r="AC3" s="48" t="s">
        <v>9</v>
      </c>
      <c r="AD3" s="49"/>
      <c r="AE3" s="49"/>
      <c r="AF3" s="48" t="s">
        <v>10</v>
      </c>
      <c r="AG3" s="49"/>
      <c r="AH3" s="49"/>
      <c r="AI3" s="48" t="s">
        <v>51</v>
      </c>
      <c r="AJ3" s="49"/>
      <c r="AK3" s="49"/>
      <c r="AL3" s="48" t="s">
        <v>11</v>
      </c>
      <c r="AM3" s="49"/>
      <c r="AN3" s="49"/>
      <c r="AO3" s="48" t="s">
        <v>12</v>
      </c>
      <c r="AP3" s="49"/>
      <c r="AQ3" s="49"/>
      <c r="AR3" s="48" t="s">
        <v>13</v>
      </c>
      <c r="AS3" s="49"/>
      <c r="AT3" s="49"/>
      <c r="AU3" s="48" t="s">
        <v>14</v>
      </c>
      <c r="AV3" s="49"/>
      <c r="AW3" s="49"/>
      <c r="AX3" s="48" t="s">
        <v>15</v>
      </c>
      <c r="AY3" s="49"/>
      <c r="AZ3" s="49"/>
      <c r="BA3" s="48" t="s">
        <v>16</v>
      </c>
      <c r="BB3" s="49"/>
      <c r="BC3" s="49"/>
      <c r="BD3" s="48" t="s">
        <v>17</v>
      </c>
      <c r="BE3" s="49"/>
      <c r="BF3" s="49"/>
      <c r="BG3" s="48" t="s">
        <v>18</v>
      </c>
      <c r="BH3" s="49"/>
      <c r="BI3" s="49"/>
      <c r="BJ3" s="48" t="s">
        <v>19</v>
      </c>
      <c r="BK3" s="49"/>
      <c r="BL3" s="49"/>
      <c r="BM3" s="48" t="s">
        <v>20</v>
      </c>
      <c r="BN3" s="49"/>
      <c r="BO3" s="49"/>
      <c r="BP3" s="48" t="s">
        <v>21</v>
      </c>
      <c r="BQ3" s="49"/>
      <c r="BR3" s="49"/>
      <c r="BS3" s="48" t="s">
        <v>22</v>
      </c>
      <c r="BT3" s="49"/>
      <c r="BU3" s="49"/>
      <c r="BV3" s="48" t="s">
        <v>23</v>
      </c>
      <c r="BW3" s="49"/>
      <c r="BX3" s="49"/>
      <c r="BY3" s="48" t="s">
        <v>24</v>
      </c>
      <c r="BZ3" s="49"/>
      <c r="CA3" s="49"/>
      <c r="CB3" s="48" t="s">
        <v>25</v>
      </c>
      <c r="CC3" s="49"/>
      <c r="CD3" s="49"/>
    </row>
    <row r="4" spans="1:87" ht="13.15" customHeight="1" x14ac:dyDescent="0.2">
      <c r="A4" s="49"/>
      <c r="B4" s="48" t="s">
        <v>26</v>
      </c>
      <c r="C4" s="48" t="s">
        <v>62</v>
      </c>
      <c r="D4" s="50" t="s">
        <v>27</v>
      </c>
      <c r="E4" s="48" t="s">
        <v>26</v>
      </c>
      <c r="F4" s="48" t="s">
        <v>62</v>
      </c>
      <c r="G4" s="50" t="s">
        <v>27</v>
      </c>
      <c r="H4" s="48" t="s">
        <v>26</v>
      </c>
      <c r="I4" s="48" t="s">
        <v>62</v>
      </c>
      <c r="J4" s="50" t="s">
        <v>27</v>
      </c>
      <c r="K4" s="48" t="s">
        <v>26</v>
      </c>
      <c r="L4" s="48" t="s">
        <v>62</v>
      </c>
      <c r="M4" s="50" t="s">
        <v>27</v>
      </c>
      <c r="N4" s="48" t="s">
        <v>26</v>
      </c>
      <c r="O4" s="48" t="s">
        <v>62</v>
      </c>
      <c r="P4" s="50" t="s">
        <v>27</v>
      </c>
      <c r="Q4" s="48" t="s">
        <v>26</v>
      </c>
      <c r="R4" s="48" t="s">
        <v>62</v>
      </c>
      <c r="S4" s="50" t="s">
        <v>27</v>
      </c>
      <c r="T4" s="48" t="s">
        <v>26</v>
      </c>
      <c r="U4" s="48" t="s">
        <v>62</v>
      </c>
      <c r="V4" s="50" t="s">
        <v>27</v>
      </c>
      <c r="W4" s="48" t="s">
        <v>26</v>
      </c>
      <c r="X4" s="48" t="s">
        <v>62</v>
      </c>
      <c r="Y4" s="50" t="s">
        <v>27</v>
      </c>
      <c r="Z4" s="48" t="s">
        <v>26</v>
      </c>
      <c r="AA4" s="48" t="s">
        <v>62</v>
      </c>
      <c r="AB4" s="50" t="s">
        <v>27</v>
      </c>
      <c r="AC4" s="48" t="s">
        <v>26</v>
      </c>
      <c r="AD4" s="48" t="s">
        <v>62</v>
      </c>
      <c r="AE4" s="50" t="s">
        <v>27</v>
      </c>
      <c r="AF4" s="48" t="s">
        <v>26</v>
      </c>
      <c r="AG4" s="48" t="s">
        <v>62</v>
      </c>
      <c r="AH4" s="50" t="s">
        <v>27</v>
      </c>
      <c r="AI4" s="48" t="s">
        <v>26</v>
      </c>
      <c r="AJ4" s="48" t="s">
        <v>62</v>
      </c>
      <c r="AK4" s="50" t="s">
        <v>27</v>
      </c>
      <c r="AL4" s="48" t="s">
        <v>26</v>
      </c>
      <c r="AM4" s="48" t="s">
        <v>62</v>
      </c>
      <c r="AN4" s="50" t="s">
        <v>27</v>
      </c>
      <c r="AO4" s="48" t="s">
        <v>26</v>
      </c>
      <c r="AP4" s="48" t="s">
        <v>62</v>
      </c>
      <c r="AQ4" s="50" t="s">
        <v>27</v>
      </c>
      <c r="AR4" s="48" t="s">
        <v>26</v>
      </c>
      <c r="AS4" s="48" t="s">
        <v>62</v>
      </c>
      <c r="AT4" s="50" t="s">
        <v>27</v>
      </c>
      <c r="AU4" s="48" t="s">
        <v>26</v>
      </c>
      <c r="AV4" s="48" t="s">
        <v>62</v>
      </c>
      <c r="AW4" s="50" t="s">
        <v>27</v>
      </c>
      <c r="AX4" s="48" t="s">
        <v>26</v>
      </c>
      <c r="AY4" s="48" t="s">
        <v>62</v>
      </c>
      <c r="AZ4" s="50" t="s">
        <v>27</v>
      </c>
      <c r="BA4" s="48" t="s">
        <v>26</v>
      </c>
      <c r="BB4" s="48" t="s">
        <v>62</v>
      </c>
      <c r="BC4" s="50" t="s">
        <v>27</v>
      </c>
      <c r="BD4" s="48" t="s">
        <v>26</v>
      </c>
      <c r="BE4" s="48" t="s">
        <v>62</v>
      </c>
      <c r="BF4" s="50" t="s">
        <v>27</v>
      </c>
      <c r="BG4" s="48" t="s">
        <v>26</v>
      </c>
      <c r="BH4" s="48" t="s">
        <v>62</v>
      </c>
      <c r="BI4" s="50" t="s">
        <v>27</v>
      </c>
      <c r="BJ4" s="48" t="s">
        <v>26</v>
      </c>
      <c r="BK4" s="48" t="s">
        <v>62</v>
      </c>
      <c r="BL4" s="50" t="s">
        <v>27</v>
      </c>
      <c r="BM4" s="48" t="s">
        <v>26</v>
      </c>
      <c r="BN4" s="48" t="s">
        <v>62</v>
      </c>
      <c r="BO4" s="50" t="s">
        <v>27</v>
      </c>
      <c r="BP4" s="48" t="s">
        <v>26</v>
      </c>
      <c r="BQ4" s="48" t="s">
        <v>62</v>
      </c>
      <c r="BR4" s="50" t="s">
        <v>27</v>
      </c>
      <c r="BS4" s="48" t="s">
        <v>26</v>
      </c>
      <c r="BT4" s="48" t="s">
        <v>62</v>
      </c>
      <c r="BU4" s="50" t="s">
        <v>27</v>
      </c>
      <c r="BV4" s="48" t="s">
        <v>26</v>
      </c>
      <c r="BW4" s="48" t="s">
        <v>62</v>
      </c>
      <c r="BX4" s="50" t="s">
        <v>27</v>
      </c>
      <c r="BY4" s="48" t="s">
        <v>26</v>
      </c>
      <c r="BZ4" s="48" t="s">
        <v>62</v>
      </c>
      <c r="CA4" s="50" t="s">
        <v>27</v>
      </c>
      <c r="CB4" s="48" t="s">
        <v>26</v>
      </c>
      <c r="CC4" s="48" t="s">
        <v>62</v>
      </c>
      <c r="CD4" s="50" t="s">
        <v>27</v>
      </c>
    </row>
    <row r="5" spans="1:87" ht="18" customHeight="1" x14ac:dyDescent="0.2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51"/>
      <c r="CF5" s="23"/>
      <c r="CG5" s="23"/>
      <c r="CH5" s="23"/>
      <c r="CI5" s="23"/>
    </row>
    <row r="6" spans="1:87" ht="15.75" x14ac:dyDescent="0.2">
      <c r="A6" s="5" t="s">
        <v>28</v>
      </c>
      <c r="B6" s="26">
        <v>390287161.10000002</v>
      </c>
      <c r="C6" s="26">
        <v>189263710.52000001</v>
      </c>
      <c r="D6" s="25">
        <f t="shared" ref="D6:D27" si="0">IF(B6&gt;0,C6/B6,0)</f>
        <v>0.48493450306326258</v>
      </c>
      <c r="E6" s="26">
        <v>57822459.32</v>
      </c>
      <c r="F6" s="26">
        <v>42710444.520000003</v>
      </c>
      <c r="G6" s="46">
        <f t="shared" ref="G6:G27" si="1">IF(E6&gt;0,F6/E6,0)</f>
        <v>0.73864801017252901</v>
      </c>
      <c r="H6" s="26">
        <v>1239701535.6600001</v>
      </c>
      <c r="I6" s="26">
        <v>957313045.63999999</v>
      </c>
      <c r="J6" s="46">
        <f t="shared" ref="J6:J27" si="2">IF(H6&gt;0,I6/H6,0)</f>
        <v>0.77221251898372434</v>
      </c>
      <c r="K6" s="26">
        <v>632862004</v>
      </c>
      <c r="L6" s="26">
        <v>396825941.85000002</v>
      </c>
      <c r="M6" s="46">
        <f t="shared" ref="M6:M27" si="3">IF(K6&gt;0,L6/K6,0)</f>
        <v>0.62703391788709761</v>
      </c>
      <c r="N6" s="26">
        <v>150099755.18000001</v>
      </c>
      <c r="O6" s="26">
        <v>103256419.72</v>
      </c>
      <c r="P6" s="46">
        <f t="shared" ref="P6:P27" si="4">IF(N6&gt;0,O6/N6,0)</f>
        <v>0.68791864181373674</v>
      </c>
      <c r="Q6" s="26">
        <v>108166357</v>
      </c>
      <c r="R6" s="26">
        <v>76303416.870000005</v>
      </c>
      <c r="S6" s="46">
        <f t="shared" ref="S6:S27" si="5">IF(Q6&gt;0,R6/Q6,0)</f>
        <v>0.70542652065096367</v>
      </c>
      <c r="T6" s="26">
        <v>710786043.59000003</v>
      </c>
      <c r="U6" s="26">
        <v>509115849.67000002</v>
      </c>
      <c r="V6" s="46">
        <f t="shared" ref="V6:V27" si="6">IF(T6&gt;0,U6/T6,0)</f>
        <v>0.71627159010971142</v>
      </c>
      <c r="W6" s="26">
        <v>85645826</v>
      </c>
      <c r="X6" s="26">
        <v>66919029.270000003</v>
      </c>
      <c r="Y6" s="46">
        <f t="shared" ref="Y6:Y27" si="7">IF(W6&gt;0,X6/W6,0)</f>
        <v>0.78134606664894568</v>
      </c>
      <c r="Z6" s="26">
        <v>583209638</v>
      </c>
      <c r="AA6" s="26">
        <v>435108503.06</v>
      </c>
      <c r="AB6" s="46">
        <f t="shared" ref="AB6:AB27" si="8">IF(Z6&gt;0,AA6/Z6,0)</f>
        <v>0.74605849202375496</v>
      </c>
      <c r="AC6" s="26">
        <v>417100447</v>
      </c>
      <c r="AD6" s="26">
        <v>301288073.70999998</v>
      </c>
      <c r="AE6" s="46">
        <f t="shared" ref="AE6:AE27" si="9">IF(AC6&gt;0,AD6/AC6,0)</f>
        <v>0.72233936903452889</v>
      </c>
      <c r="AF6" s="26">
        <v>68242186</v>
      </c>
      <c r="AG6" s="26">
        <v>50894411.630000003</v>
      </c>
      <c r="AH6" s="46">
        <f t="shared" ref="AH6:AH27" si="10">IF(AF6&gt;0,AG6/AF6,0)</f>
        <v>0.74579105115419375</v>
      </c>
      <c r="AI6" s="26">
        <v>488645633.5</v>
      </c>
      <c r="AJ6" s="26">
        <v>379498341.70999998</v>
      </c>
      <c r="AK6" s="46">
        <f t="shared" ref="AK6:AK27" si="11">IF(AI6&gt;0,AJ6/AI6,0)</f>
        <v>0.77663303566591668</v>
      </c>
      <c r="AL6" s="26">
        <v>696220283.12</v>
      </c>
      <c r="AM6" s="26">
        <v>500748433.47000003</v>
      </c>
      <c r="AN6" s="46">
        <f t="shared" ref="AN6:AN27" si="12">IF(AL6&gt;0,AM6/AL6,0)</f>
        <v>0.7192385019666131</v>
      </c>
      <c r="AO6" s="26">
        <v>221215801.40000001</v>
      </c>
      <c r="AP6" s="26">
        <v>147418521.38</v>
      </c>
      <c r="AQ6" s="46">
        <f t="shared" ref="AQ6:AQ27" si="13">IF(AO6&gt;0,AP6/AO6,0)</f>
        <v>0.66640140734539766</v>
      </c>
      <c r="AR6" s="26">
        <v>136843478</v>
      </c>
      <c r="AS6" s="26">
        <v>106200563.09999999</v>
      </c>
      <c r="AT6" s="46">
        <f t="shared" ref="AT6:AT27" si="14">IF(AR6&gt;0,AS6/AR6,0)</f>
        <v>0.77607325282977679</v>
      </c>
      <c r="AU6" s="26">
        <v>124377952.59</v>
      </c>
      <c r="AV6" s="26">
        <v>89460963.140000001</v>
      </c>
      <c r="AW6" s="46">
        <f t="shared" ref="AW6:AW27" si="15">IF(AU6&gt;0,AV6/AU6,0)</f>
        <v>0.71926705076822972</v>
      </c>
      <c r="AX6" s="26">
        <v>187241917.40000001</v>
      </c>
      <c r="AY6" s="26">
        <v>138920936.34</v>
      </c>
      <c r="AZ6" s="46">
        <f t="shared" ref="AZ6:AZ27" si="16">IF(AX6&gt;0,AY6/AX6,0)</f>
        <v>0.74193288697865045</v>
      </c>
      <c r="BA6" s="26">
        <v>109022634.81</v>
      </c>
      <c r="BB6" s="26">
        <v>83695879.379999995</v>
      </c>
      <c r="BC6" s="46">
        <f t="shared" ref="BC6:BC27" si="17">IF(BA6&gt;0,BB6/BA6,0)</f>
        <v>0.76769268625603848</v>
      </c>
      <c r="BD6" s="26">
        <v>335694695.85000002</v>
      </c>
      <c r="BE6" s="26">
        <v>240237427.31999999</v>
      </c>
      <c r="BF6" s="46">
        <f t="shared" ref="BF6:BF27" si="18">IF(BD6&gt;0,BE6/BD6,0)</f>
        <v>0.71564260707695648</v>
      </c>
      <c r="BG6" s="26">
        <v>272098189</v>
      </c>
      <c r="BH6" s="26">
        <v>183218710.33000001</v>
      </c>
      <c r="BI6" s="46">
        <f t="shared" ref="BI6:BI27" si="19">IF(BG6&gt;0,BH6/BG6,0)</f>
        <v>0.67335512596888325</v>
      </c>
      <c r="BJ6" s="26">
        <v>80010885</v>
      </c>
      <c r="BK6" s="26">
        <v>59309640.460000001</v>
      </c>
      <c r="BL6" s="46">
        <f t="shared" ref="BL6:BL27" si="20">IF(BJ6&gt;0,BK6/BJ6,0)</f>
        <v>0.74126964674868923</v>
      </c>
      <c r="BM6" s="26">
        <v>300424181.35000002</v>
      </c>
      <c r="BN6" s="26">
        <v>217435588.69999999</v>
      </c>
      <c r="BO6" s="46">
        <f t="shared" ref="BO6:BO27" si="21">IF(BM6&gt;0,BN6/BM6,0)</f>
        <v>0.72376194127557025</v>
      </c>
      <c r="BP6" s="26">
        <v>109988221.79000001</v>
      </c>
      <c r="BQ6" s="26">
        <v>90688798.230000004</v>
      </c>
      <c r="BR6" s="46">
        <f t="shared" ref="BR6:BR27" si="22">IF(BP6&gt;0,BQ6/BP6,0)</f>
        <v>0.8245319067268102</v>
      </c>
      <c r="BS6" s="26">
        <v>184850837.22</v>
      </c>
      <c r="BT6" s="26">
        <v>136969425.47999999</v>
      </c>
      <c r="BU6" s="46">
        <f t="shared" ref="BU6:BU27" si="23">IF(BS6&gt;0,BT6/BS6,0)</f>
        <v>0.74097270826523765</v>
      </c>
      <c r="BV6" s="26">
        <v>1880472000</v>
      </c>
      <c r="BW6" s="26">
        <v>1336516289.45</v>
      </c>
      <c r="BX6" s="46">
        <f t="shared" ref="BX6:BX27" si="24">IF(BV6&gt;0,BW6/BV6,0)</f>
        <v>0.71073448019965202</v>
      </c>
      <c r="BY6" s="26">
        <v>4567459981</v>
      </c>
      <c r="BZ6" s="26">
        <v>3329045575.5300002</v>
      </c>
      <c r="CA6" s="12">
        <f t="shared" ref="CA6:CA27" si="25">IF(BY6&gt;0,BZ6/BY6,0)</f>
        <v>0.72886146553628672</v>
      </c>
      <c r="CB6" s="3">
        <f>B6+E6+H6+K6+N6+Q6+T6+W6+Z6+AC6+AF6+AI6+AL6+AO6+AR6+AU6+AX6+BA6+BD6+BG6+BJ6+BM6+BP6+BS6+BV6+BY6</f>
        <v>14138490104.880001</v>
      </c>
      <c r="CC6" s="3">
        <f>C6+F6+I6+L6+O6+R6+U6+X6+AA6+AD6+AG6+AJ6+AM6+AP6+AS6+AV6+AY6+BB6+BE6+BH6+BK6+BN6+BQ6+BT6+BW6+BZ6</f>
        <v>10168363940.48</v>
      </c>
      <c r="CD6" s="19">
        <f t="shared" ref="CD6:CD27" si="26">IF(CB6&gt;0,CC6/CB6,0)</f>
        <v>0.71919730219072797</v>
      </c>
      <c r="CF6" s="27"/>
      <c r="CG6" s="27"/>
      <c r="CH6" s="23"/>
      <c r="CI6" s="23"/>
    </row>
    <row r="7" spans="1:87" ht="31.5" x14ac:dyDescent="0.2">
      <c r="A7" s="5" t="s">
        <v>29</v>
      </c>
      <c r="B7" s="26">
        <v>216067.71</v>
      </c>
      <c r="C7" s="26">
        <v>216067.71</v>
      </c>
      <c r="D7" s="25">
        <f t="shared" si="0"/>
        <v>1</v>
      </c>
      <c r="E7" s="26">
        <v>42381348</v>
      </c>
      <c r="F7" s="26">
        <v>35327790</v>
      </c>
      <c r="G7" s="46">
        <f t="shared" si="1"/>
        <v>0.83356928618693293</v>
      </c>
      <c r="H7" s="26">
        <v>132000</v>
      </c>
      <c r="I7" s="26">
        <v>132000</v>
      </c>
      <c r="J7" s="46">
        <f t="shared" si="2"/>
        <v>1</v>
      </c>
      <c r="K7" s="26">
        <v>91000</v>
      </c>
      <c r="L7" s="26">
        <v>91000</v>
      </c>
      <c r="M7" s="46">
        <f t="shared" si="3"/>
        <v>1</v>
      </c>
      <c r="N7" s="26">
        <v>45656088</v>
      </c>
      <c r="O7" s="26">
        <v>38056740</v>
      </c>
      <c r="P7" s="46">
        <f t="shared" si="4"/>
        <v>0.83355236217347395</v>
      </c>
      <c r="Q7" s="26">
        <v>65134899.170000002</v>
      </c>
      <c r="R7" s="26">
        <v>54315527.170000002</v>
      </c>
      <c r="S7" s="46">
        <f t="shared" si="5"/>
        <v>0.8338928571646087</v>
      </c>
      <c r="T7" s="26">
        <v>67000</v>
      </c>
      <c r="U7" s="26">
        <v>67000</v>
      </c>
      <c r="V7" s="46">
        <f t="shared" si="6"/>
        <v>1</v>
      </c>
      <c r="W7" s="26">
        <v>29336397.260000002</v>
      </c>
      <c r="X7" s="26">
        <v>24473886.260000002</v>
      </c>
      <c r="Y7" s="46">
        <f t="shared" si="7"/>
        <v>0.83424989248321901</v>
      </c>
      <c r="Z7" s="26">
        <v>166400</v>
      </c>
      <c r="AA7" s="26">
        <v>166400</v>
      </c>
      <c r="AB7" s="46">
        <f t="shared" si="8"/>
        <v>1</v>
      </c>
      <c r="AC7" s="26">
        <v>172150</v>
      </c>
      <c r="AD7" s="26">
        <v>172150</v>
      </c>
      <c r="AE7" s="46">
        <f t="shared" si="9"/>
        <v>1</v>
      </c>
      <c r="AF7" s="26">
        <v>77309871</v>
      </c>
      <c r="AG7" s="26">
        <v>64429890</v>
      </c>
      <c r="AH7" s="46">
        <f t="shared" si="10"/>
        <v>0.83339797579018082</v>
      </c>
      <c r="AI7" s="26">
        <v>79804.22</v>
      </c>
      <c r="AJ7" s="26">
        <v>79804.22</v>
      </c>
      <c r="AK7" s="46">
        <f t="shared" si="11"/>
        <v>1</v>
      </c>
      <c r="AL7" s="26">
        <v>372301.98</v>
      </c>
      <c r="AM7" s="26">
        <v>372301.98</v>
      </c>
      <c r="AN7" s="46">
        <f t="shared" si="12"/>
        <v>1</v>
      </c>
      <c r="AO7" s="26">
        <v>312654.99</v>
      </c>
      <c r="AP7" s="26">
        <v>312654.99</v>
      </c>
      <c r="AQ7" s="46">
        <f t="shared" si="13"/>
        <v>1</v>
      </c>
      <c r="AR7" s="26">
        <v>80317717</v>
      </c>
      <c r="AS7" s="26">
        <v>66931430</v>
      </c>
      <c r="AT7" s="46">
        <f t="shared" si="14"/>
        <v>0.83333332295787244</v>
      </c>
      <c r="AU7" s="26">
        <v>81144908.709999993</v>
      </c>
      <c r="AV7" s="26">
        <v>67693157.709999993</v>
      </c>
      <c r="AW7" s="46">
        <f t="shared" si="15"/>
        <v>0.83422556986200347</v>
      </c>
      <c r="AX7" s="26">
        <v>50438397.189999998</v>
      </c>
      <c r="AY7" s="26">
        <v>42050091.189999998</v>
      </c>
      <c r="AZ7" s="46">
        <f t="shared" si="16"/>
        <v>0.83369205868296148</v>
      </c>
      <c r="BA7" s="26">
        <v>40454586</v>
      </c>
      <c r="BB7" s="26">
        <v>36947188</v>
      </c>
      <c r="BC7" s="46">
        <f t="shared" si="17"/>
        <v>0.91330036105177292</v>
      </c>
      <c r="BD7" s="26">
        <v>4591469.22</v>
      </c>
      <c r="BE7" s="26">
        <v>4591469.22</v>
      </c>
      <c r="BF7" s="46">
        <f t="shared" si="18"/>
        <v>1</v>
      </c>
      <c r="BG7" s="26">
        <v>120332.55</v>
      </c>
      <c r="BH7" s="26">
        <v>120332.55</v>
      </c>
      <c r="BI7" s="46">
        <f t="shared" si="19"/>
        <v>1</v>
      </c>
      <c r="BJ7" s="26">
        <v>51499930</v>
      </c>
      <c r="BK7" s="26">
        <v>42924944</v>
      </c>
      <c r="BL7" s="46">
        <f t="shared" si="20"/>
        <v>0.83349519115851223</v>
      </c>
      <c r="BM7" s="26">
        <v>25967023.989999998</v>
      </c>
      <c r="BN7" s="26">
        <v>21716763.989999998</v>
      </c>
      <c r="BO7" s="46">
        <f t="shared" si="21"/>
        <v>0.83632086597074851</v>
      </c>
      <c r="BP7" s="26">
        <v>60216383.659999996</v>
      </c>
      <c r="BQ7" s="26">
        <v>50223451.659999996</v>
      </c>
      <c r="BR7" s="46">
        <f t="shared" si="22"/>
        <v>0.83404961585831638</v>
      </c>
      <c r="BS7" s="26">
        <v>17956606</v>
      </c>
      <c r="BT7" s="26">
        <v>14998340</v>
      </c>
      <c r="BU7" s="46">
        <f t="shared" si="23"/>
        <v>0.83525472464005723</v>
      </c>
      <c r="BV7" s="26">
        <v>52135656.5</v>
      </c>
      <c r="BW7" s="26">
        <v>52135656.5</v>
      </c>
      <c r="BX7" s="46">
        <f t="shared" si="24"/>
        <v>1</v>
      </c>
      <c r="BY7" s="26">
        <v>58151224.350000001</v>
      </c>
      <c r="BZ7" s="26">
        <v>58151224.350000001</v>
      </c>
      <c r="CA7" s="12">
        <f t="shared" si="25"/>
        <v>1</v>
      </c>
      <c r="CB7" s="3">
        <f>B7+E7+H7+K7+N7+Q7+T7+W7+Z7+AC7+AF7+AI7+AL7+AO7+AR7+AU7+AX7+BA7+BD7+BG7+BJ7+BM7+BP7+BS7+BV7+BY7</f>
        <v>784422217.5</v>
      </c>
      <c r="CC7" s="3">
        <f t="shared" ref="CC7:CC12" si="27">BZ7+BW7+BT7+BQ7+BN7+BK7+BH7+BE7+BB7+AY7+AV7+AS7+AP7+AM7+AJ7+AG7+AD7+AA7+X7+U7+R7+O7+L7+I7+F7+C7</f>
        <v>676697261.5</v>
      </c>
      <c r="CD7" s="19">
        <f t="shared" si="26"/>
        <v>0.8626696776344176</v>
      </c>
      <c r="CF7" s="27"/>
      <c r="CG7" s="27"/>
      <c r="CH7" s="23"/>
      <c r="CI7" s="23"/>
    </row>
    <row r="8" spans="1:87" ht="47.25" x14ac:dyDescent="0.2">
      <c r="A8" s="5" t="s">
        <v>30</v>
      </c>
      <c r="B8" s="26">
        <v>237237949.66999999</v>
      </c>
      <c r="C8" s="26">
        <v>114836538.58</v>
      </c>
      <c r="D8" s="25">
        <f t="shared" si="0"/>
        <v>0.4840563608804519</v>
      </c>
      <c r="E8" s="26">
        <v>36801016.969999999</v>
      </c>
      <c r="F8" s="26">
        <v>20315921.210000001</v>
      </c>
      <c r="G8" s="46">
        <f t="shared" si="1"/>
        <v>0.55204782048717393</v>
      </c>
      <c r="H8" s="26">
        <v>308262349.73000002</v>
      </c>
      <c r="I8" s="26">
        <v>224558411.91999999</v>
      </c>
      <c r="J8" s="46">
        <f t="shared" si="2"/>
        <v>0.72846525732605882</v>
      </c>
      <c r="K8" s="26">
        <v>304307802.97000003</v>
      </c>
      <c r="L8" s="26">
        <v>105845785.77</v>
      </c>
      <c r="M8" s="46">
        <f t="shared" si="3"/>
        <v>0.34782475091654069</v>
      </c>
      <c r="N8" s="26">
        <v>88142201.200000003</v>
      </c>
      <c r="O8" s="26">
        <v>65011386.850000001</v>
      </c>
      <c r="P8" s="46">
        <f t="shared" si="4"/>
        <v>0.73757389723550493</v>
      </c>
      <c r="Q8" s="26">
        <v>25328274.170000002</v>
      </c>
      <c r="R8" s="26">
        <v>10853006.369999999</v>
      </c>
      <c r="S8" s="46">
        <f t="shared" si="5"/>
        <v>0.42849371801473984</v>
      </c>
      <c r="T8" s="26">
        <v>248517518.69</v>
      </c>
      <c r="U8" s="26">
        <v>157309502.12</v>
      </c>
      <c r="V8" s="46">
        <f t="shared" si="6"/>
        <v>0.63299160135357457</v>
      </c>
      <c r="W8" s="26">
        <v>81136084.400000006</v>
      </c>
      <c r="X8" s="26">
        <v>55727189.140000001</v>
      </c>
      <c r="Y8" s="46">
        <f t="shared" si="7"/>
        <v>0.68683606747973647</v>
      </c>
      <c r="Z8" s="26">
        <v>151876357.44999999</v>
      </c>
      <c r="AA8" s="26">
        <v>73164070.430000007</v>
      </c>
      <c r="AB8" s="46">
        <f t="shared" si="8"/>
        <v>0.48173442962698609</v>
      </c>
      <c r="AC8" s="26">
        <v>417508256.18000001</v>
      </c>
      <c r="AD8" s="26">
        <v>172534118.83000001</v>
      </c>
      <c r="AE8" s="46">
        <f t="shared" si="9"/>
        <v>0.41324720236338397</v>
      </c>
      <c r="AF8" s="26">
        <v>37031785.530000001</v>
      </c>
      <c r="AG8" s="26">
        <v>19716032.890000001</v>
      </c>
      <c r="AH8" s="46">
        <f t="shared" si="10"/>
        <v>0.53240837858136081</v>
      </c>
      <c r="AI8" s="26">
        <v>282276422.04000002</v>
      </c>
      <c r="AJ8" s="26">
        <v>221564660.66</v>
      </c>
      <c r="AK8" s="46">
        <f t="shared" si="11"/>
        <v>0.78492089087271744</v>
      </c>
      <c r="AL8" s="26">
        <v>347611684.55000001</v>
      </c>
      <c r="AM8" s="26">
        <v>250562971.94</v>
      </c>
      <c r="AN8" s="46">
        <f t="shared" si="12"/>
        <v>0.72081285836051734</v>
      </c>
      <c r="AO8" s="26">
        <v>195079241.75</v>
      </c>
      <c r="AP8" s="26">
        <v>177436599.36000001</v>
      </c>
      <c r="AQ8" s="46">
        <f t="shared" si="13"/>
        <v>0.90956166206238609</v>
      </c>
      <c r="AR8" s="26">
        <v>72711260.329999998</v>
      </c>
      <c r="AS8" s="26">
        <v>44391535.899999999</v>
      </c>
      <c r="AT8" s="46">
        <f t="shared" si="14"/>
        <v>0.6105180366634968</v>
      </c>
      <c r="AU8" s="26">
        <v>52091399.329999998</v>
      </c>
      <c r="AV8" s="26">
        <v>20510864.48</v>
      </c>
      <c r="AW8" s="46">
        <f t="shared" si="15"/>
        <v>0.39374761944986902</v>
      </c>
      <c r="AX8" s="26">
        <v>254658878.09999999</v>
      </c>
      <c r="AY8" s="26">
        <v>93674135.030000001</v>
      </c>
      <c r="AZ8" s="46">
        <f t="shared" si="16"/>
        <v>0.36784162299346912</v>
      </c>
      <c r="BA8" s="26">
        <v>47754000.32</v>
      </c>
      <c r="BB8" s="26">
        <v>20598439.699999999</v>
      </c>
      <c r="BC8" s="46">
        <f t="shared" si="17"/>
        <v>0.43134479963918548</v>
      </c>
      <c r="BD8" s="26">
        <v>153878233.52000001</v>
      </c>
      <c r="BE8" s="26">
        <v>116153628.56</v>
      </c>
      <c r="BF8" s="46">
        <f t="shared" si="18"/>
        <v>0.75484118775579245</v>
      </c>
      <c r="BG8" s="26">
        <v>71234177.25</v>
      </c>
      <c r="BH8" s="26">
        <v>39050318.829999998</v>
      </c>
      <c r="BI8" s="46">
        <f t="shared" si="19"/>
        <v>0.54819639023766498</v>
      </c>
      <c r="BJ8" s="26">
        <v>71889630.560000002</v>
      </c>
      <c r="BK8" s="26">
        <v>20433129.379999999</v>
      </c>
      <c r="BL8" s="46">
        <f t="shared" si="20"/>
        <v>0.28422916101851781</v>
      </c>
      <c r="BM8" s="26">
        <v>91973609.319999993</v>
      </c>
      <c r="BN8" s="26">
        <v>52306569.43</v>
      </c>
      <c r="BO8" s="46">
        <f t="shared" si="21"/>
        <v>0.56871280595297624</v>
      </c>
      <c r="BP8" s="26">
        <v>47174947.25</v>
      </c>
      <c r="BQ8" s="26">
        <v>32298958.670000002</v>
      </c>
      <c r="BR8" s="46">
        <f t="shared" si="22"/>
        <v>0.68466337649163989</v>
      </c>
      <c r="BS8" s="26">
        <v>49735511.990000002</v>
      </c>
      <c r="BT8" s="26">
        <v>26343813.800000001</v>
      </c>
      <c r="BU8" s="46">
        <f t="shared" si="23"/>
        <v>0.52967814637751753</v>
      </c>
      <c r="BV8" s="26">
        <v>371560852.35000002</v>
      </c>
      <c r="BW8" s="26">
        <v>315352889.82999998</v>
      </c>
      <c r="BX8" s="46">
        <f t="shared" si="24"/>
        <v>0.84872474545016463</v>
      </c>
      <c r="BY8" s="26">
        <v>2185021380.1700001</v>
      </c>
      <c r="BZ8" s="26">
        <v>1875573149.8</v>
      </c>
      <c r="CA8" s="12">
        <f t="shared" si="25"/>
        <v>0.85837748171327999</v>
      </c>
      <c r="CB8" s="3">
        <f>B8+E8+H8+K8+N8+Q8+T8+W8+Z8+AC8+AF8+AI8+AL8+AO8+AR8+AU8+AX8+BA8+BD8+BG8+BJ8+BM8+BP8+BS8+BV8+BY8</f>
        <v>6230800825.7900009</v>
      </c>
      <c r="CC8" s="3">
        <f t="shared" si="27"/>
        <v>4326123629.4799995</v>
      </c>
      <c r="CD8" s="19">
        <f t="shared" si="26"/>
        <v>0.69431261734024241</v>
      </c>
      <c r="CF8" s="27"/>
      <c r="CG8" s="27"/>
      <c r="CH8" s="23"/>
      <c r="CI8" s="23"/>
    </row>
    <row r="9" spans="1:87" ht="47.25" x14ac:dyDescent="0.2">
      <c r="A9" s="5" t="s">
        <v>31</v>
      </c>
      <c r="B9" s="26">
        <v>398525590</v>
      </c>
      <c r="C9" s="26">
        <v>283058238.83999997</v>
      </c>
      <c r="D9" s="25">
        <f t="shared" si="0"/>
        <v>0.7102636466581731</v>
      </c>
      <c r="E9" s="26">
        <v>128295406</v>
      </c>
      <c r="F9" s="26">
        <v>91725694.219999999</v>
      </c>
      <c r="G9" s="46">
        <f t="shared" si="1"/>
        <v>0.7149569659571442</v>
      </c>
      <c r="H9" s="26">
        <v>903512061</v>
      </c>
      <c r="I9" s="26">
        <v>686357682.82000005</v>
      </c>
      <c r="J9" s="46">
        <f t="shared" si="2"/>
        <v>0.7596552524825676</v>
      </c>
      <c r="K9" s="26">
        <v>730422476</v>
      </c>
      <c r="L9" s="26">
        <v>548635238.99000001</v>
      </c>
      <c r="M9" s="46">
        <f t="shared" si="3"/>
        <v>0.75112042279213764</v>
      </c>
      <c r="N9" s="26">
        <v>266941172</v>
      </c>
      <c r="O9" s="26">
        <v>197115490.19</v>
      </c>
      <c r="P9" s="46">
        <f t="shared" si="4"/>
        <v>0.73842295931030077</v>
      </c>
      <c r="Q9" s="26">
        <v>251249045</v>
      </c>
      <c r="R9" s="26">
        <v>177315796.06</v>
      </c>
      <c r="S9" s="46">
        <f t="shared" si="5"/>
        <v>0.70573719418515601</v>
      </c>
      <c r="T9" s="26">
        <v>675025300</v>
      </c>
      <c r="U9" s="26">
        <v>515086191.68000001</v>
      </c>
      <c r="V9" s="46">
        <f t="shared" si="6"/>
        <v>0.76306205364450785</v>
      </c>
      <c r="W9" s="26">
        <v>142931788</v>
      </c>
      <c r="X9" s="26">
        <v>104447619.36</v>
      </c>
      <c r="Y9" s="46">
        <f t="shared" si="7"/>
        <v>0.73075150616600415</v>
      </c>
      <c r="Z9" s="26">
        <v>611249086</v>
      </c>
      <c r="AA9" s="26">
        <v>474485357.27999997</v>
      </c>
      <c r="AB9" s="46">
        <f t="shared" si="8"/>
        <v>0.77625532397115105</v>
      </c>
      <c r="AC9" s="26">
        <v>634890455</v>
      </c>
      <c r="AD9" s="26">
        <v>477668953.81</v>
      </c>
      <c r="AE9" s="46">
        <f t="shared" si="9"/>
        <v>0.75236436466823242</v>
      </c>
      <c r="AF9" s="26">
        <v>203777465</v>
      </c>
      <c r="AG9" s="26">
        <v>146600576.93000001</v>
      </c>
      <c r="AH9" s="46">
        <f t="shared" si="10"/>
        <v>0.71941505862780264</v>
      </c>
      <c r="AI9" s="26">
        <v>955802786</v>
      </c>
      <c r="AJ9" s="26">
        <v>700270568.95000005</v>
      </c>
      <c r="AK9" s="46">
        <f t="shared" si="11"/>
        <v>0.73265173444472476</v>
      </c>
      <c r="AL9" s="26">
        <v>916143531</v>
      </c>
      <c r="AM9" s="26">
        <v>707092840.91999996</v>
      </c>
      <c r="AN9" s="46">
        <f t="shared" si="12"/>
        <v>0.77181447774693723</v>
      </c>
      <c r="AO9" s="26">
        <v>214356742</v>
      </c>
      <c r="AP9" s="26">
        <v>158997637.24000001</v>
      </c>
      <c r="AQ9" s="46">
        <f t="shared" si="13"/>
        <v>0.74174311363623924</v>
      </c>
      <c r="AR9" s="26">
        <v>213950908</v>
      </c>
      <c r="AS9" s="26">
        <v>149157435.34</v>
      </c>
      <c r="AT9" s="46">
        <f t="shared" si="14"/>
        <v>0.6971572905874277</v>
      </c>
      <c r="AU9" s="26">
        <v>168683113</v>
      </c>
      <c r="AV9" s="26">
        <v>124055822.08</v>
      </c>
      <c r="AW9" s="46">
        <f t="shared" si="15"/>
        <v>0.73543711562875891</v>
      </c>
      <c r="AX9" s="26">
        <v>258927386</v>
      </c>
      <c r="AY9" s="26">
        <v>195556020.38999999</v>
      </c>
      <c r="AZ9" s="46">
        <f t="shared" si="16"/>
        <v>0.75525429507869823</v>
      </c>
      <c r="BA9" s="26">
        <v>136233611</v>
      </c>
      <c r="BB9" s="26">
        <v>106425918.45</v>
      </c>
      <c r="BC9" s="46">
        <f t="shared" si="17"/>
        <v>0.78120162615376909</v>
      </c>
      <c r="BD9" s="26">
        <v>395180963</v>
      </c>
      <c r="BE9" s="26">
        <v>299068521.94</v>
      </c>
      <c r="BF9" s="46">
        <f t="shared" si="18"/>
        <v>0.75678878777366609</v>
      </c>
      <c r="BG9" s="26">
        <v>254201280</v>
      </c>
      <c r="BH9" s="26">
        <v>185648172.47999999</v>
      </c>
      <c r="BI9" s="46">
        <f t="shared" si="19"/>
        <v>0.73031958171099687</v>
      </c>
      <c r="BJ9" s="26">
        <v>172698779</v>
      </c>
      <c r="BK9" s="26">
        <v>125313474.02</v>
      </c>
      <c r="BL9" s="46">
        <f t="shared" si="20"/>
        <v>0.72561876085991317</v>
      </c>
      <c r="BM9" s="26">
        <v>313413055</v>
      </c>
      <c r="BN9" s="26">
        <v>237666812.00999999</v>
      </c>
      <c r="BO9" s="46">
        <f t="shared" si="21"/>
        <v>0.7583181626240808</v>
      </c>
      <c r="BP9" s="26">
        <v>263098676</v>
      </c>
      <c r="BQ9" s="26">
        <v>199390592.56</v>
      </c>
      <c r="BR9" s="46">
        <f t="shared" si="22"/>
        <v>0.75785479270142742</v>
      </c>
      <c r="BS9" s="26">
        <v>201131489</v>
      </c>
      <c r="BT9" s="26">
        <v>155610812.52000001</v>
      </c>
      <c r="BU9" s="46">
        <f t="shared" si="23"/>
        <v>0.77367702736989141</v>
      </c>
      <c r="BV9" s="26">
        <v>1478701546</v>
      </c>
      <c r="BW9" s="26">
        <v>1159030497.99</v>
      </c>
      <c r="BX9" s="46">
        <f t="shared" si="24"/>
        <v>0.78381638345159343</v>
      </c>
      <c r="BY9" s="26">
        <v>4205778358</v>
      </c>
      <c r="BZ9" s="26">
        <v>3127351079.5100002</v>
      </c>
      <c r="CA9" s="12">
        <f t="shared" si="25"/>
        <v>0.7435843768517485</v>
      </c>
      <c r="CB9" s="3">
        <f>B9+E9+H9+K9+N9+Q9+T9+W9+Z9+AC9+AF9+AI9+AL9+AO9+AR9+AU9+AX9+BA9+BD9+BG9+BJ9+BM9+BP9+BS9+BV9+BY9</f>
        <v>15095122067</v>
      </c>
      <c r="CC9" s="3">
        <f t="shared" si="27"/>
        <v>11333133046.580002</v>
      </c>
      <c r="CD9" s="19">
        <f t="shared" si="26"/>
        <v>0.75078114613963798</v>
      </c>
      <c r="CF9" s="27"/>
      <c r="CG9" s="27"/>
      <c r="CH9" s="23"/>
      <c r="CI9" s="23"/>
    </row>
    <row r="10" spans="1:87" ht="31.5" x14ac:dyDescent="0.2">
      <c r="A10" s="5" t="s">
        <v>50</v>
      </c>
      <c r="B10" s="26">
        <v>2013702</v>
      </c>
      <c r="C10" s="26">
        <v>1271896.8400000001</v>
      </c>
      <c r="D10" s="25">
        <f t="shared" si="0"/>
        <v>0.631621183273394</v>
      </c>
      <c r="E10" s="26">
        <v>640580</v>
      </c>
      <c r="F10" s="26">
        <v>344081.81</v>
      </c>
      <c r="G10" s="46">
        <f t="shared" si="1"/>
        <v>0.53714104405382623</v>
      </c>
      <c r="H10" s="26">
        <v>12723470</v>
      </c>
      <c r="I10" s="26">
        <v>3214260.11</v>
      </c>
      <c r="J10" s="46">
        <f t="shared" si="2"/>
        <v>0.25262448923131819</v>
      </c>
      <c r="K10" s="26">
        <v>56589270</v>
      </c>
      <c r="L10" s="26">
        <v>35278596.68</v>
      </c>
      <c r="M10" s="46">
        <f t="shared" si="3"/>
        <v>0.62341494562485078</v>
      </c>
      <c r="N10" s="26">
        <v>1006190</v>
      </c>
      <c r="O10" s="26">
        <v>656738.94999999995</v>
      </c>
      <c r="P10" s="46">
        <f t="shared" si="4"/>
        <v>0.65269874476987444</v>
      </c>
      <c r="Q10" s="26">
        <v>846820</v>
      </c>
      <c r="R10" s="26">
        <v>407225.77</v>
      </c>
      <c r="S10" s="46">
        <f t="shared" si="5"/>
        <v>0.48088822890342697</v>
      </c>
      <c r="T10" s="26">
        <v>8534220</v>
      </c>
      <c r="U10" s="26">
        <v>7493211</v>
      </c>
      <c r="V10" s="46">
        <f t="shared" si="6"/>
        <v>0.87801943235585678</v>
      </c>
      <c r="W10" s="26">
        <v>640580</v>
      </c>
      <c r="X10" s="26">
        <v>354990.3</v>
      </c>
      <c r="Y10" s="46">
        <f t="shared" si="7"/>
        <v>0.5541701270723407</v>
      </c>
      <c r="Z10" s="26">
        <v>32716377</v>
      </c>
      <c r="AA10" s="26">
        <v>27504564.809999999</v>
      </c>
      <c r="AB10" s="46">
        <f t="shared" si="8"/>
        <v>0.84069714718105859</v>
      </c>
      <c r="AC10" s="26">
        <v>17634773</v>
      </c>
      <c r="AD10" s="26">
        <v>16738778.199999999</v>
      </c>
      <c r="AE10" s="46">
        <f t="shared" si="9"/>
        <v>0.94919158868673836</v>
      </c>
      <c r="AF10" s="26">
        <v>12348753.279999999</v>
      </c>
      <c r="AG10" s="26">
        <v>2866734.8</v>
      </c>
      <c r="AH10" s="46">
        <f t="shared" si="10"/>
        <v>0.23214771038003926</v>
      </c>
      <c r="AI10" s="26">
        <v>25190550</v>
      </c>
      <c r="AJ10" s="26">
        <v>24657040.899999999</v>
      </c>
      <c r="AK10" s="46">
        <f t="shared" si="11"/>
        <v>0.97882106186645379</v>
      </c>
      <c r="AL10" s="26">
        <v>28360580</v>
      </c>
      <c r="AM10" s="26">
        <v>27288511.870000001</v>
      </c>
      <c r="AN10" s="46">
        <f t="shared" si="12"/>
        <v>0.96219865284842554</v>
      </c>
      <c r="AO10" s="26">
        <v>593710</v>
      </c>
      <c r="AP10" s="26">
        <v>0</v>
      </c>
      <c r="AQ10" s="46">
        <f t="shared" si="13"/>
        <v>0</v>
      </c>
      <c r="AR10" s="26">
        <v>999950</v>
      </c>
      <c r="AS10" s="26">
        <v>591543.71</v>
      </c>
      <c r="AT10" s="46">
        <f t="shared" si="14"/>
        <v>0.59157328866443315</v>
      </c>
      <c r="AU10" s="26">
        <v>8510695</v>
      </c>
      <c r="AV10" s="26">
        <v>2914002.62</v>
      </c>
      <c r="AW10" s="46">
        <f t="shared" si="15"/>
        <v>0.34239302665645993</v>
      </c>
      <c r="AX10" s="26">
        <v>11920057.039999999</v>
      </c>
      <c r="AY10" s="26">
        <v>396537.22</v>
      </c>
      <c r="AZ10" s="46">
        <f t="shared" si="16"/>
        <v>3.3266386114541614E-2</v>
      </c>
      <c r="BA10" s="26">
        <v>2793710</v>
      </c>
      <c r="BB10" s="26">
        <v>2546332</v>
      </c>
      <c r="BC10" s="46">
        <f t="shared" si="17"/>
        <v>0.91145179707270974</v>
      </c>
      <c r="BD10" s="26">
        <v>1196810</v>
      </c>
      <c r="BE10" s="26">
        <v>667389.68000000005</v>
      </c>
      <c r="BF10" s="46">
        <f t="shared" si="18"/>
        <v>0.55764046089187091</v>
      </c>
      <c r="BG10" s="26">
        <v>1171800</v>
      </c>
      <c r="BH10" s="26">
        <v>608319.85</v>
      </c>
      <c r="BI10" s="46">
        <f t="shared" si="19"/>
        <v>0.51913282983444275</v>
      </c>
      <c r="BJ10" s="26">
        <v>5638580</v>
      </c>
      <c r="BK10" s="26">
        <v>403218.18</v>
      </c>
      <c r="BL10" s="46">
        <f t="shared" si="20"/>
        <v>7.1510589545594805E-2</v>
      </c>
      <c r="BM10" s="26">
        <v>3217869.88</v>
      </c>
      <c r="BN10" s="26">
        <v>492274</v>
      </c>
      <c r="BO10" s="46">
        <f t="shared" si="21"/>
        <v>0.15298132564639313</v>
      </c>
      <c r="BP10" s="26">
        <v>643710</v>
      </c>
      <c r="BQ10" s="26">
        <v>408769.45</v>
      </c>
      <c r="BR10" s="46">
        <f t="shared" si="22"/>
        <v>0.63502112752637063</v>
      </c>
      <c r="BS10" s="26">
        <v>6479156.8600000003</v>
      </c>
      <c r="BT10" s="26">
        <v>385733.75</v>
      </c>
      <c r="BU10" s="46">
        <f t="shared" si="23"/>
        <v>5.9534559563047831E-2</v>
      </c>
      <c r="BV10" s="26">
        <v>370000</v>
      </c>
      <c r="BW10" s="26">
        <v>270000</v>
      </c>
      <c r="BX10" s="46">
        <f t="shared" si="24"/>
        <v>0.72972972972972971</v>
      </c>
      <c r="BY10" s="26">
        <v>172730140</v>
      </c>
      <c r="BZ10" s="26">
        <v>171263153.27000001</v>
      </c>
      <c r="CA10" s="12">
        <f t="shared" si="25"/>
        <v>0.99150705991438448</v>
      </c>
      <c r="CB10" s="3">
        <f>B10+E10+H10+K10+N10+Q10+T10+W10+Z10+AC10+AF10+AI10+AL10+AO10+AR10+AU10+AX10+BA10+BD10+BG10+BJ10+BM10+BP10+BS10+BV10+BY10</f>
        <v>415512054.06</v>
      </c>
      <c r="CC10" s="3">
        <f t="shared" si="27"/>
        <v>329023905.76999998</v>
      </c>
      <c r="CD10" s="19">
        <f t="shared" si="26"/>
        <v>0.79185165040359784</v>
      </c>
      <c r="CF10" s="27"/>
      <c r="CG10" s="27"/>
      <c r="CH10" s="23"/>
      <c r="CI10" s="27"/>
    </row>
    <row r="11" spans="1:87" ht="31.5" x14ac:dyDescent="0.2">
      <c r="A11" s="5" t="s">
        <v>32</v>
      </c>
      <c r="B11" s="26">
        <v>0</v>
      </c>
      <c r="C11" s="26">
        <v>44300</v>
      </c>
      <c r="D11" s="25">
        <f t="shared" si="0"/>
        <v>0</v>
      </c>
      <c r="E11" s="26">
        <v>0</v>
      </c>
      <c r="F11" s="26">
        <v>0</v>
      </c>
      <c r="G11" s="46">
        <f t="shared" si="1"/>
        <v>0</v>
      </c>
      <c r="H11" s="26">
        <v>2499912</v>
      </c>
      <c r="I11" s="26">
        <v>3782344</v>
      </c>
      <c r="J11" s="46">
        <f t="shared" si="2"/>
        <v>1.5129908572781763</v>
      </c>
      <c r="K11" s="26">
        <v>6247485</v>
      </c>
      <c r="L11" s="26">
        <v>703635</v>
      </c>
      <c r="M11" s="46">
        <f t="shared" si="3"/>
        <v>0.11262692107303979</v>
      </c>
      <c r="N11" s="26">
        <v>148703.01999999999</v>
      </c>
      <c r="O11" s="26">
        <v>83843.02</v>
      </c>
      <c r="P11" s="46">
        <f t="shared" si="4"/>
        <v>0.56382862970772218</v>
      </c>
      <c r="Q11" s="26">
        <v>188640</v>
      </c>
      <c r="R11" s="26">
        <v>200503</v>
      </c>
      <c r="S11" s="46">
        <f t="shared" si="5"/>
        <v>1.0628869804919423</v>
      </c>
      <c r="T11" s="26">
        <v>26063411.829999998</v>
      </c>
      <c r="U11" s="26">
        <v>6940844.0499999998</v>
      </c>
      <c r="V11" s="46">
        <f t="shared" si="6"/>
        <v>0.26630604217406484</v>
      </c>
      <c r="W11" s="26">
        <v>395405.17</v>
      </c>
      <c r="X11" s="26">
        <v>320116.57</v>
      </c>
      <c r="Y11" s="46">
        <f t="shared" si="7"/>
        <v>0.80959126052904173</v>
      </c>
      <c r="Z11" s="26">
        <v>1669538.01</v>
      </c>
      <c r="AA11" s="26">
        <v>1669538.01</v>
      </c>
      <c r="AB11" s="46">
        <f t="shared" si="8"/>
        <v>1</v>
      </c>
      <c r="AC11" s="26">
        <v>8076661</v>
      </c>
      <c r="AD11" s="26">
        <v>103250.74</v>
      </c>
      <c r="AE11" s="46">
        <f t="shared" si="9"/>
        <v>1.2783839757543372E-2</v>
      </c>
      <c r="AF11" s="26">
        <v>173000</v>
      </c>
      <c r="AG11" s="26">
        <v>216748.77</v>
      </c>
      <c r="AH11" s="46">
        <f t="shared" si="10"/>
        <v>1.2528830635838151</v>
      </c>
      <c r="AI11" s="26">
        <v>930600</v>
      </c>
      <c r="AJ11" s="26">
        <v>1014100</v>
      </c>
      <c r="AK11" s="46">
        <f t="shared" si="11"/>
        <v>1.0897270578121643</v>
      </c>
      <c r="AL11" s="26">
        <v>15675.11</v>
      </c>
      <c r="AM11" s="26">
        <v>194000</v>
      </c>
      <c r="AN11" s="46">
        <f t="shared" si="12"/>
        <v>12.376308683001268</v>
      </c>
      <c r="AO11" s="26">
        <v>4776834</v>
      </c>
      <c r="AP11" s="26">
        <v>1443500</v>
      </c>
      <c r="AQ11" s="46">
        <f t="shared" si="13"/>
        <v>0.30218759956908697</v>
      </c>
      <c r="AR11" s="26">
        <v>80000</v>
      </c>
      <c r="AS11" s="26">
        <v>107500</v>
      </c>
      <c r="AT11" s="46">
        <f t="shared" si="14"/>
        <v>1.34375</v>
      </c>
      <c r="AU11" s="26">
        <v>530253</v>
      </c>
      <c r="AV11" s="26">
        <v>167340</v>
      </c>
      <c r="AW11" s="46">
        <f t="shared" si="15"/>
        <v>0.31558520178103661</v>
      </c>
      <c r="AX11" s="26">
        <v>17000</v>
      </c>
      <c r="AY11" s="26">
        <v>67000</v>
      </c>
      <c r="AZ11" s="46">
        <f t="shared" si="16"/>
        <v>3.9411764705882355</v>
      </c>
      <c r="BA11" s="26">
        <v>1300000</v>
      </c>
      <c r="BB11" s="26">
        <v>1146105.1399999999</v>
      </c>
      <c r="BC11" s="46">
        <f t="shared" si="17"/>
        <v>0.88161933846153839</v>
      </c>
      <c r="BD11" s="26">
        <v>2561162.54</v>
      </c>
      <c r="BE11" s="26">
        <v>646648.15</v>
      </c>
      <c r="BF11" s="46">
        <f t="shared" si="18"/>
        <v>0.25248227705220144</v>
      </c>
      <c r="BG11" s="26">
        <v>0</v>
      </c>
      <c r="BH11" s="26">
        <v>17281.560000000001</v>
      </c>
      <c r="BI11" s="46">
        <f t="shared" si="19"/>
        <v>0</v>
      </c>
      <c r="BJ11" s="26">
        <v>1069639</v>
      </c>
      <c r="BK11" s="26">
        <v>37783</v>
      </c>
      <c r="BL11" s="46">
        <f t="shared" si="20"/>
        <v>3.532313238391644E-2</v>
      </c>
      <c r="BM11" s="26">
        <v>561320</v>
      </c>
      <c r="BN11" s="26">
        <v>301013.11</v>
      </c>
      <c r="BO11" s="46">
        <f t="shared" si="21"/>
        <v>0.53625937076890184</v>
      </c>
      <c r="BP11" s="26">
        <v>0</v>
      </c>
      <c r="BQ11" s="26">
        <v>0</v>
      </c>
      <c r="BR11" s="46">
        <f t="shared" si="22"/>
        <v>0</v>
      </c>
      <c r="BS11" s="26">
        <v>476657.19</v>
      </c>
      <c r="BT11" s="26">
        <v>319219.32</v>
      </c>
      <c r="BU11" s="46">
        <f t="shared" si="23"/>
        <v>0.66970419558760874</v>
      </c>
      <c r="BV11" s="26">
        <v>0</v>
      </c>
      <c r="BW11" s="26">
        <v>0</v>
      </c>
      <c r="BX11" s="46">
        <f t="shared" si="24"/>
        <v>0</v>
      </c>
      <c r="BY11" s="26">
        <v>65846500</v>
      </c>
      <c r="BZ11" s="26">
        <v>34898.57</v>
      </c>
      <c r="CA11" s="12">
        <f t="shared" si="25"/>
        <v>5.2999886098729616E-4</v>
      </c>
      <c r="CB11" s="3">
        <f>B11+E11+H11+K11+N11+Q11+T11+W11+Z11+AC11+AF11+AI11+AL11+AO11+AR11+AU11+AX11+BA11+BD11+BG11+BJ11+BM11+BP11+BS11+BV11+BY11</f>
        <v>123628396.86999999</v>
      </c>
      <c r="CC11" s="3">
        <f t="shared" si="27"/>
        <v>19561512.009999998</v>
      </c>
      <c r="CD11" s="19">
        <f t="shared" si="26"/>
        <v>0.15822830761584394</v>
      </c>
      <c r="CF11" s="27"/>
      <c r="CG11" s="27"/>
      <c r="CH11" s="23"/>
      <c r="CI11" s="23"/>
    </row>
    <row r="12" spans="1:87" s="13" customFormat="1" ht="15.75" x14ac:dyDescent="0.25">
      <c r="A12" s="4" t="s">
        <v>33</v>
      </c>
      <c r="B12" s="42">
        <v>1028226710.38</v>
      </c>
      <c r="C12" s="42">
        <v>588622059.79999995</v>
      </c>
      <c r="D12" s="16">
        <f t="shared" si="0"/>
        <v>0.57246330391715261</v>
      </c>
      <c r="E12" s="42">
        <v>265940810.28999999</v>
      </c>
      <c r="F12" s="42">
        <v>190422457.21000001</v>
      </c>
      <c r="G12" s="47">
        <f t="shared" si="1"/>
        <v>0.71603322935787994</v>
      </c>
      <c r="H12" s="42">
        <v>2461427973.9499998</v>
      </c>
      <c r="I12" s="42">
        <v>1869744390.05</v>
      </c>
      <c r="J12" s="47">
        <f t="shared" si="2"/>
        <v>0.75961775434343093</v>
      </c>
      <c r="K12" s="42">
        <v>1727377849.21</v>
      </c>
      <c r="L12" s="42">
        <v>1084238009.53</v>
      </c>
      <c r="M12" s="47">
        <f t="shared" si="3"/>
        <v>0.62767854180014293</v>
      </c>
      <c r="N12" s="42">
        <v>552003651.39999998</v>
      </c>
      <c r="O12" s="42">
        <v>404180160.73000002</v>
      </c>
      <c r="P12" s="47">
        <f t="shared" si="4"/>
        <v>0.73220559267119378</v>
      </c>
      <c r="Q12" s="42">
        <v>451055162.85000002</v>
      </c>
      <c r="R12" s="42">
        <v>319540970.75</v>
      </c>
      <c r="S12" s="47">
        <f t="shared" si="5"/>
        <v>0.70842991515932274</v>
      </c>
      <c r="T12" s="42">
        <v>1666798281.97</v>
      </c>
      <c r="U12" s="42">
        <v>1193817386.3800001</v>
      </c>
      <c r="V12" s="47">
        <f t="shared" si="6"/>
        <v>0.7162338714250529</v>
      </c>
      <c r="W12" s="42">
        <v>340106080.82999998</v>
      </c>
      <c r="X12" s="42">
        <v>252262830.90000001</v>
      </c>
      <c r="Y12" s="47">
        <f t="shared" si="7"/>
        <v>0.74171808479393841</v>
      </c>
      <c r="Z12" s="42">
        <v>1381903212.8800001</v>
      </c>
      <c r="AA12" s="42">
        <v>1013114250.01</v>
      </c>
      <c r="AB12" s="47">
        <f t="shared" si="8"/>
        <v>0.7331296725901566</v>
      </c>
      <c r="AC12" s="42">
        <v>1495402742.1800001</v>
      </c>
      <c r="AD12" s="42">
        <v>968190658.77999997</v>
      </c>
      <c r="AE12" s="47">
        <f t="shared" si="9"/>
        <v>0.64744475282195246</v>
      </c>
      <c r="AF12" s="42">
        <v>398883060.81</v>
      </c>
      <c r="AG12" s="42">
        <v>284619986.13999999</v>
      </c>
      <c r="AH12" s="47">
        <f t="shared" si="10"/>
        <v>0.71354242409299262</v>
      </c>
      <c r="AI12" s="42">
        <v>1767211140.0999999</v>
      </c>
      <c r="AJ12" s="42">
        <v>1325793185.1199999</v>
      </c>
      <c r="AK12" s="47">
        <f t="shared" si="11"/>
        <v>0.75021776121498318</v>
      </c>
      <c r="AL12" s="42">
        <v>1986982491.3</v>
      </c>
      <c r="AM12" s="42">
        <v>1484517495.72</v>
      </c>
      <c r="AN12" s="47">
        <f t="shared" si="12"/>
        <v>0.74712157868524653</v>
      </c>
      <c r="AO12" s="42">
        <v>636919984.13999999</v>
      </c>
      <c r="AP12" s="42">
        <v>477098593.68000001</v>
      </c>
      <c r="AQ12" s="47">
        <f t="shared" si="13"/>
        <v>0.74907147767423488</v>
      </c>
      <c r="AR12" s="42">
        <v>504903313.32999998</v>
      </c>
      <c r="AS12" s="42">
        <v>367359741.97000003</v>
      </c>
      <c r="AT12" s="47">
        <f t="shared" si="14"/>
        <v>0.72758433599325023</v>
      </c>
      <c r="AU12" s="42">
        <v>440471321.63</v>
      </c>
      <c r="AV12" s="42">
        <v>306169068.75999999</v>
      </c>
      <c r="AW12" s="47">
        <f t="shared" si="15"/>
        <v>0.69509421777335334</v>
      </c>
      <c r="AX12" s="42">
        <v>763203635.73000002</v>
      </c>
      <c r="AY12" s="42">
        <v>470576488.01999998</v>
      </c>
      <c r="AZ12" s="47">
        <f t="shared" si="16"/>
        <v>0.61658051139902681</v>
      </c>
      <c r="BA12" s="42">
        <v>337558542.13</v>
      </c>
      <c r="BB12" s="42">
        <v>251359862.66999999</v>
      </c>
      <c r="BC12" s="47">
        <f t="shared" si="17"/>
        <v>0.74464079944152828</v>
      </c>
      <c r="BD12" s="42">
        <v>898115812.84000003</v>
      </c>
      <c r="BE12" s="42">
        <v>666377563.58000004</v>
      </c>
      <c r="BF12" s="47">
        <f t="shared" si="18"/>
        <v>0.74197286591892542</v>
      </c>
      <c r="BG12" s="42">
        <v>598651220.24000001</v>
      </c>
      <c r="BH12" s="42">
        <v>408488577.04000002</v>
      </c>
      <c r="BI12" s="47">
        <f t="shared" si="19"/>
        <v>0.68234819078166487</v>
      </c>
      <c r="BJ12" s="42">
        <v>382807443.56</v>
      </c>
      <c r="BK12" s="42">
        <v>247314728.65000001</v>
      </c>
      <c r="BL12" s="47">
        <f t="shared" si="20"/>
        <v>0.64605517162896209</v>
      </c>
      <c r="BM12" s="42">
        <v>735679137.54999995</v>
      </c>
      <c r="BN12" s="42">
        <v>530437152.97000003</v>
      </c>
      <c r="BO12" s="47">
        <f t="shared" si="21"/>
        <v>0.72101698402987435</v>
      </c>
      <c r="BP12" s="42">
        <v>481121938.69999999</v>
      </c>
      <c r="BQ12" s="42">
        <v>372985724.68000001</v>
      </c>
      <c r="BR12" s="47">
        <f t="shared" si="22"/>
        <v>0.77524156493011742</v>
      </c>
      <c r="BS12" s="42">
        <v>455081770.66000003</v>
      </c>
      <c r="BT12" s="42">
        <v>328907138.00999999</v>
      </c>
      <c r="BU12" s="47">
        <f t="shared" si="23"/>
        <v>0.72274294251116589</v>
      </c>
      <c r="BV12" s="42">
        <v>3780773140.9400001</v>
      </c>
      <c r="BW12" s="42">
        <v>2860838419.8600001</v>
      </c>
      <c r="BX12" s="47">
        <f t="shared" si="24"/>
        <v>0.75668079337569571</v>
      </c>
      <c r="BY12" s="42">
        <v>11254987583.52</v>
      </c>
      <c r="BZ12" s="42">
        <v>8545115215.9200001</v>
      </c>
      <c r="CA12" s="16">
        <f t="shared" si="25"/>
        <v>0.75922919972227221</v>
      </c>
      <c r="CB12" s="3">
        <f>BY12+BV12+BS12+BP12+BM12+BJ12+BG12+BD12+BA12+AX12+AU12+AR12+AO12+AL12+AI12+AF12+AC12+Z12+W12+T12+Q12+N12+K12+H12+E12+B12</f>
        <v>36793594013.120003</v>
      </c>
      <c r="CC12" s="3">
        <f t="shared" si="27"/>
        <v>26812092116.929996</v>
      </c>
      <c r="CD12" s="16">
        <f t="shared" si="26"/>
        <v>0.72871631152339278</v>
      </c>
      <c r="CE12" s="17"/>
      <c r="CF12" s="30"/>
      <c r="CG12" s="30"/>
      <c r="CH12" s="18"/>
      <c r="CI12" s="27"/>
    </row>
    <row r="13" spans="1:87" ht="15.75" x14ac:dyDescent="0.2">
      <c r="A13" s="5" t="s">
        <v>34</v>
      </c>
      <c r="B13" s="26">
        <v>199239269.59999999</v>
      </c>
      <c r="C13" s="26">
        <v>54369717.189999998</v>
      </c>
      <c r="D13" s="25">
        <f t="shared" si="0"/>
        <v>0.27288655142710883</v>
      </c>
      <c r="E13" s="26">
        <v>40318469.75</v>
      </c>
      <c r="F13" s="26">
        <v>26123798.57</v>
      </c>
      <c r="G13" s="46">
        <f t="shared" si="1"/>
        <v>0.64793626176747443</v>
      </c>
      <c r="H13" s="26">
        <v>364849095.18000001</v>
      </c>
      <c r="I13" s="26">
        <v>244937411.71000001</v>
      </c>
      <c r="J13" s="46">
        <f t="shared" si="2"/>
        <v>0.67133895888972672</v>
      </c>
      <c r="K13" s="26">
        <v>155351870.19999999</v>
      </c>
      <c r="L13" s="26">
        <v>103978841.72</v>
      </c>
      <c r="M13" s="46">
        <f t="shared" si="3"/>
        <v>0.66931181186385236</v>
      </c>
      <c r="N13" s="26">
        <v>65672134.630000003</v>
      </c>
      <c r="O13" s="26">
        <v>39591034.840000004</v>
      </c>
      <c r="P13" s="46">
        <f t="shared" si="4"/>
        <v>0.60285896085238921</v>
      </c>
      <c r="Q13" s="26">
        <v>54010355.530000001</v>
      </c>
      <c r="R13" s="26">
        <v>33819609.280000001</v>
      </c>
      <c r="S13" s="46">
        <f t="shared" si="5"/>
        <v>0.62616898089506057</v>
      </c>
      <c r="T13" s="26">
        <v>217901580.34</v>
      </c>
      <c r="U13" s="26">
        <v>143756416.19999999</v>
      </c>
      <c r="V13" s="46">
        <f t="shared" si="6"/>
        <v>0.65973094814499034</v>
      </c>
      <c r="W13" s="26">
        <v>49720657.189999998</v>
      </c>
      <c r="X13" s="26">
        <v>32932717.960000001</v>
      </c>
      <c r="Y13" s="46">
        <f t="shared" si="7"/>
        <v>0.66235484044695114</v>
      </c>
      <c r="Z13" s="26">
        <v>122037640.84</v>
      </c>
      <c r="AA13" s="26">
        <v>89056077.200000003</v>
      </c>
      <c r="AB13" s="46">
        <f t="shared" si="8"/>
        <v>0.72974269731056851</v>
      </c>
      <c r="AC13" s="26">
        <v>148227272.03</v>
      </c>
      <c r="AD13" s="26">
        <v>108085815.75</v>
      </c>
      <c r="AE13" s="46">
        <f t="shared" si="9"/>
        <v>0.72918980609805939</v>
      </c>
      <c r="AF13" s="26">
        <v>43960157.68</v>
      </c>
      <c r="AG13" s="26">
        <v>32260599.390000001</v>
      </c>
      <c r="AH13" s="46">
        <f t="shared" si="10"/>
        <v>0.73385995620932909</v>
      </c>
      <c r="AI13" s="26">
        <v>101546144.14</v>
      </c>
      <c r="AJ13" s="26">
        <v>65280037.170000002</v>
      </c>
      <c r="AK13" s="46">
        <f t="shared" si="11"/>
        <v>0.64286081685188845</v>
      </c>
      <c r="AL13" s="26">
        <v>194433221.44</v>
      </c>
      <c r="AM13" s="26">
        <v>119109823.61</v>
      </c>
      <c r="AN13" s="46">
        <f t="shared" si="12"/>
        <v>0.61260016538251927</v>
      </c>
      <c r="AO13" s="26">
        <v>65337502.82</v>
      </c>
      <c r="AP13" s="26">
        <v>40900464.640000001</v>
      </c>
      <c r="AQ13" s="46">
        <f t="shared" si="13"/>
        <v>0.62598757030365493</v>
      </c>
      <c r="AR13" s="26">
        <v>75113743.530000001</v>
      </c>
      <c r="AS13" s="26">
        <v>51860127.32</v>
      </c>
      <c r="AT13" s="46">
        <f t="shared" si="14"/>
        <v>0.69042128487827747</v>
      </c>
      <c r="AU13" s="26">
        <v>63946237.130000003</v>
      </c>
      <c r="AV13" s="26">
        <v>44813710.93</v>
      </c>
      <c r="AW13" s="46">
        <f t="shared" si="15"/>
        <v>0.70080293917679026</v>
      </c>
      <c r="AX13" s="26">
        <v>71795653.530000001</v>
      </c>
      <c r="AY13" s="26">
        <v>42973451.950000003</v>
      </c>
      <c r="AZ13" s="46">
        <f t="shared" si="16"/>
        <v>0.5985522777091713</v>
      </c>
      <c r="BA13" s="26">
        <v>42670307.859999999</v>
      </c>
      <c r="BB13" s="26">
        <v>33162761.32</v>
      </c>
      <c r="BC13" s="46">
        <f t="shared" si="17"/>
        <v>0.77718589302908303</v>
      </c>
      <c r="BD13" s="26">
        <v>85429589.840000004</v>
      </c>
      <c r="BE13" s="26">
        <v>69187875.700000003</v>
      </c>
      <c r="BF13" s="46">
        <f t="shared" si="18"/>
        <v>0.80988186680494545</v>
      </c>
      <c r="BG13" s="26">
        <v>82829227.180000007</v>
      </c>
      <c r="BH13" s="26">
        <v>54547645.43</v>
      </c>
      <c r="BI13" s="46">
        <f t="shared" si="19"/>
        <v>0.65855552788703442</v>
      </c>
      <c r="BJ13" s="26">
        <v>51391391.590000004</v>
      </c>
      <c r="BK13" s="26">
        <v>37154392.859999999</v>
      </c>
      <c r="BL13" s="46">
        <f t="shared" si="20"/>
        <v>0.72296919212496458</v>
      </c>
      <c r="BM13" s="26">
        <v>81389792.349999994</v>
      </c>
      <c r="BN13" s="26">
        <v>48259624.850000001</v>
      </c>
      <c r="BO13" s="46">
        <f t="shared" si="21"/>
        <v>0.59294444004070501</v>
      </c>
      <c r="BP13" s="26">
        <v>60187611.310000002</v>
      </c>
      <c r="BQ13" s="26">
        <v>36885429.149999999</v>
      </c>
      <c r="BR13" s="46">
        <f t="shared" si="22"/>
        <v>0.61284088780362656</v>
      </c>
      <c r="BS13" s="26">
        <v>61761371.490000002</v>
      </c>
      <c r="BT13" s="26">
        <v>40131234.259999998</v>
      </c>
      <c r="BU13" s="46">
        <f t="shared" si="23"/>
        <v>0.64977887135323387</v>
      </c>
      <c r="BV13" s="26">
        <v>370680106.32999998</v>
      </c>
      <c r="BW13" s="26">
        <v>233766981.18000001</v>
      </c>
      <c r="BX13" s="46">
        <f t="shared" si="24"/>
        <v>0.63064345020956614</v>
      </c>
      <c r="BY13" s="26">
        <v>717437134.54999995</v>
      </c>
      <c r="BZ13" s="26">
        <v>474329087.72000003</v>
      </c>
      <c r="CA13" s="25">
        <f t="shared" si="25"/>
        <v>0.66114376420941012</v>
      </c>
      <c r="CB13" s="3">
        <f t="shared" ref="CB13:CC26" si="28">BY13+BV13+BS13+BP13+BM13+BJ13+BG13+BD13+BA13+AX13+AU13+AR13+AO13+AL13+AI13+AF13+AC13+Z13+W13+T13+Q13+N13+K13+H13+E13+B13</f>
        <v>3587237538.0599999</v>
      </c>
      <c r="CC13" s="3">
        <f t="shared" si="28"/>
        <v>2301274687.9000006</v>
      </c>
      <c r="CD13" s="19">
        <f t="shared" si="26"/>
        <v>0.64151722975795578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>
        <v>1605398</v>
      </c>
      <c r="C14" s="26">
        <v>786092.19</v>
      </c>
      <c r="D14" s="25">
        <f t="shared" si="0"/>
        <v>0.48965564302434655</v>
      </c>
      <c r="E14" s="26">
        <v>603355</v>
      </c>
      <c r="F14" s="26">
        <v>297000.01</v>
      </c>
      <c r="G14" s="46">
        <f t="shared" si="1"/>
        <v>0.49224753254717374</v>
      </c>
      <c r="H14" s="26">
        <v>3453840</v>
      </c>
      <c r="I14" s="26">
        <v>2197175.7400000002</v>
      </c>
      <c r="J14" s="46">
        <f t="shared" si="2"/>
        <v>0.63615446575405932</v>
      </c>
      <c r="K14" s="26">
        <v>2900075</v>
      </c>
      <c r="L14" s="26">
        <v>1715916.27</v>
      </c>
      <c r="M14" s="46">
        <f t="shared" si="3"/>
        <v>0.59167996344922114</v>
      </c>
      <c r="N14" s="26">
        <v>1030562</v>
      </c>
      <c r="O14" s="26">
        <v>478283.7</v>
      </c>
      <c r="P14" s="46">
        <f t="shared" si="4"/>
        <v>0.46409987948323345</v>
      </c>
      <c r="Q14" s="26">
        <v>802698</v>
      </c>
      <c r="R14" s="26">
        <v>405884.47</v>
      </c>
      <c r="S14" s="46">
        <f t="shared" si="5"/>
        <v>0.50565028192421058</v>
      </c>
      <c r="T14" s="26">
        <v>2747303</v>
      </c>
      <c r="U14" s="26">
        <v>1509337.85</v>
      </c>
      <c r="V14" s="46">
        <f t="shared" si="6"/>
        <v>0.54938892797772942</v>
      </c>
      <c r="W14" s="26">
        <v>463494</v>
      </c>
      <c r="X14" s="26">
        <v>290638.69</v>
      </c>
      <c r="Y14" s="46">
        <f t="shared" si="7"/>
        <v>0.62706030714529204</v>
      </c>
      <c r="Z14" s="26">
        <v>906270</v>
      </c>
      <c r="AA14" s="26">
        <v>567278.14</v>
      </c>
      <c r="AB14" s="46">
        <f t="shared" si="8"/>
        <v>0.6259482714864224</v>
      </c>
      <c r="AC14" s="26">
        <v>1895405</v>
      </c>
      <c r="AD14" s="26">
        <v>803318.4</v>
      </c>
      <c r="AE14" s="46">
        <f t="shared" si="9"/>
        <v>0.4238241431250841</v>
      </c>
      <c r="AF14" s="26">
        <v>673232</v>
      </c>
      <c r="AG14" s="26">
        <v>285124.67</v>
      </c>
      <c r="AH14" s="46">
        <f t="shared" si="10"/>
        <v>0.42351621729210731</v>
      </c>
      <c r="AI14" s="26">
        <v>442779</v>
      </c>
      <c r="AJ14" s="26">
        <v>241364.02</v>
      </c>
      <c r="AK14" s="46">
        <f t="shared" si="11"/>
        <v>0.54511171487355992</v>
      </c>
      <c r="AL14" s="26">
        <v>2014515</v>
      </c>
      <c r="AM14" s="26">
        <v>873048.52</v>
      </c>
      <c r="AN14" s="46">
        <f t="shared" si="12"/>
        <v>0.43337901182170402</v>
      </c>
      <c r="AO14" s="26">
        <v>507513</v>
      </c>
      <c r="AP14" s="26">
        <v>97884.74</v>
      </c>
      <c r="AQ14" s="46">
        <f t="shared" si="13"/>
        <v>0.19287139442733486</v>
      </c>
      <c r="AR14" s="26">
        <v>958060</v>
      </c>
      <c r="AS14" s="26">
        <v>590106.43999999994</v>
      </c>
      <c r="AT14" s="46">
        <f t="shared" si="14"/>
        <v>0.61593891823059088</v>
      </c>
      <c r="AU14" s="26">
        <v>813057</v>
      </c>
      <c r="AV14" s="26">
        <v>368372.83</v>
      </c>
      <c r="AW14" s="46">
        <f t="shared" si="15"/>
        <v>0.45307134678134497</v>
      </c>
      <c r="AX14" s="26">
        <v>1250657</v>
      </c>
      <c r="AY14" s="26">
        <v>460046.78</v>
      </c>
      <c r="AZ14" s="46">
        <f t="shared" si="16"/>
        <v>0.36784408514884581</v>
      </c>
      <c r="BA14" s="26">
        <v>699119</v>
      </c>
      <c r="BB14" s="26">
        <v>426094</v>
      </c>
      <c r="BC14" s="46">
        <f t="shared" si="17"/>
        <v>0.60947277931224875</v>
      </c>
      <c r="BD14" s="26">
        <v>828589</v>
      </c>
      <c r="BE14" s="26">
        <v>596525.03</v>
      </c>
      <c r="BF14" s="46">
        <f t="shared" si="18"/>
        <v>0.71992873426994564</v>
      </c>
      <c r="BG14" s="26">
        <v>525638</v>
      </c>
      <c r="BH14" s="26">
        <v>356182.68</v>
      </c>
      <c r="BI14" s="46">
        <f t="shared" si="19"/>
        <v>0.67761973068918147</v>
      </c>
      <c r="BJ14" s="26">
        <v>675820</v>
      </c>
      <c r="BK14" s="26">
        <v>350141.27</v>
      </c>
      <c r="BL14" s="46">
        <f t="shared" si="20"/>
        <v>0.51809841377881682</v>
      </c>
      <c r="BM14" s="26">
        <v>1462984</v>
      </c>
      <c r="BN14" s="26">
        <v>797241.51</v>
      </c>
      <c r="BO14" s="46">
        <f t="shared" si="21"/>
        <v>0.5449420567825759</v>
      </c>
      <c r="BP14" s="26">
        <v>657691</v>
      </c>
      <c r="BQ14" s="26">
        <v>59948.5</v>
      </c>
      <c r="BR14" s="46">
        <f t="shared" si="22"/>
        <v>9.1149947315684723E-2</v>
      </c>
      <c r="BS14" s="26">
        <v>546352</v>
      </c>
      <c r="BT14" s="26">
        <v>161840.44</v>
      </c>
      <c r="BU14" s="46">
        <f t="shared" si="23"/>
        <v>0.2962200925410724</v>
      </c>
      <c r="BV14" s="26">
        <v>0</v>
      </c>
      <c r="BW14" s="26">
        <v>0</v>
      </c>
      <c r="BX14" s="46">
        <f t="shared" si="24"/>
        <v>0</v>
      </c>
      <c r="BY14" s="26">
        <v>0</v>
      </c>
      <c r="BZ14" s="26">
        <v>0</v>
      </c>
      <c r="CA14" s="25">
        <f t="shared" si="25"/>
        <v>0</v>
      </c>
      <c r="CB14" s="3">
        <f t="shared" si="28"/>
        <v>28464406</v>
      </c>
      <c r="CC14" s="3">
        <f t="shared" si="28"/>
        <v>14714846.889999999</v>
      </c>
      <c r="CD14" s="19">
        <f t="shared" si="26"/>
        <v>0.516956049952351</v>
      </c>
      <c r="CF14" s="27"/>
      <c r="CG14" s="27"/>
      <c r="CH14" s="23"/>
      <c r="CI14" s="23"/>
    </row>
    <row r="15" spans="1:87" ht="31.5" x14ac:dyDescent="0.2">
      <c r="A15" s="5" t="s">
        <v>36</v>
      </c>
      <c r="B15" s="26">
        <v>5548377.1399999997</v>
      </c>
      <c r="C15" s="26">
        <v>4351034.92</v>
      </c>
      <c r="D15" s="25">
        <f t="shared" si="0"/>
        <v>0.78419956145951542</v>
      </c>
      <c r="E15" s="26">
        <v>3062063</v>
      </c>
      <c r="F15" s="26">
        <v>1953944.29</v>
      </c>
      <c r="G15" s="46">
        <f t="shared" si="1"/>
        <v>0.63811368022147164</v>
      </c>
      <c r="H15" s="26">
        <v>24181435.489999998</v>
      </c>
      <c r="I15" s="26">
        <v>15895833.01</v>
      </c>
      <c r="J15" s="46">
        <f t="shared" si="2"/>
        <v>0.65735688092518618</v>
      </c>
      <c r="K15" s="26">
        <v>11232562</v>
      </c>
      <c r="L15" s="26">
        <v>6564302.5800000001</v>
      </c>
      <c r="M15" s="46">
        <f t="shared" si="3"/>
        <v>0.58439940772194265</v>
      </c>
      <c r="N15" s="26">
        <v>4305561.96</v>
      </c>
      <c r="O15" s="26">
        <v>3104322.61</v>
      </c>
      <c r="P15" s="46">
        <f t="shared" si="4"/>
        <v>0.72100288855209038</v>
      </c>
      <c r="Q15" s="26">
        <v>5928712.3300000001</v>
      </c>
      <c r="R15" s="26">
        <v>3762966.23</v>
      </c>
      <c r="S15" s="46">
        <f t="shared" si="5"/>
        <v>0.6347021107701476</v>
      </c>
      <c r="T15" s="26">
        <v>15299408.26</v>
      </c>
      <c r="U15" s="26">
        <v>11182465.800000001</v>
      </c>
      <c r="V15" s="46">
        <f t="shared" si="6"/>
        <v>0.7309083861260397</v>
      </c>
      <c r="W15" s="26">
        <v>3591837</v>
      </c>
      <c r="X15" s="26">
        <v>2524834.4900000002</v>
      </c>
      <c r="Y15" s="46">
        <f t="shared" si="7"/>
        <v>0.70293682313534833</v>
      </c>
      <c r="Z15" s="26">
        <v>9787027</v>
      </c>
      <c r="AA15" s="26">
        <v>6658897.8099999996</v>
      </c>
      <c r="AB15" s="46">
        <f t="shared" si="8"/>
        <v>0.68038003880034248</v>
      </c>
      <c r="AC15" s="26">
        <v>8209527.7199999997</v>
      </c>
      <c r="AD15" s="26">
        <v>5499417.1500000004</v>
      </c>
      <c r="AE15" s="46">
        <f t="shared" si="9"/>
        <v>0.66988228039018061</v>
      </c>
      <c r="AF15" s="26">
        <v>5792728.3200000003</v>
      </c>
      <c r="AG15" s="26">
        <v>4106413.04</v>
      </c>
      <c r="AH15" s="46">
        <f t="shared" si="10"/>
        <v>0.70889101182635816</v>
      </c>
      <c r="AI15" s="26">
        <v>9792652</v>
      </c>
      <c r="AJ15" s="26">
        <v>5575571.3799999999</v>
      </c>
      <c r="AK15" s="46">
        <f t="shared" si="11"/>
        <v>0.56936276097629124</v>
      </c>
      <c r="AL15" s="26">
        <v>9440278.8000000007</v>
      </c>
      <c r="AM15" s="26">
        <v>6071420.3600000003</v>
      </c>
      <c r="AN15" s="46">
        <f t="shared" si="12"/>
        <v>0.64313994201103464</v>
      </c>
      <c r="AO15" s="26">
        <v>5451294</v>
      </c>
      <c r="AP15" s="26">
        <v>2967816.21</v>
      </c>
      <c r="AQ15" s="46">
        <f t="shared" si="13"/>
        <v>0.54442416974758656</v>
      </c>
      <c r="AR15" s="26">
        <v>4868998.2699999996</v>
      </c>
      <c r="AS15" s="26">
        <v>3513576.22</v>
      </c>
      <c r="AT15" s="46">
        <f t="shared" si="14"/>
        <v>0.72162198981434444</v>
      </c>
      <c r="AU15" s="26">
        <v>3873069</v>
      </c>
      <c r="AV15" s="26">
        <v>2330235.4500000002</v>
      </c>
      <c r="AW15" s="46">
        <f t="shared" si="15"/>
        <v>0.60165090010015321</v>
      </c>
      <c r="AX15" s="26">
        <v>6859757.5</v>
      </c>
      <c r="AY15" s="26">
        <v>3627171.62</v>
      </c>
      <c r="AZ15" s="46">
        <f t="shared" si="16"/>
        <v>0.52876091027999172</v>
      </c>
      <c r="BA15" s="26">
        <v>3137315</v>
      </c>
      <c r="BB15" s="26">
        <v>2341994.4700000002</v>
      </c>
      <c r="BC15" s="46">
        <f t="shared" si="17"/>
        <v>0.74649643724012416</v>
      </c>
      <c r="BD15" s="26">
        <v>6488240.29</v>
      </c>
      <c r="BE15" s="26">
        <v>4859239.3499999996</v>
      </c>
      <c r="BF15" s="46">
        <f t="shared" si="18"/>
        <v>0.74893023883367915</v>
      </c>
      <c r="BG15" s="26">
        <v>6678960</v>
      </c>
      <c r="BH15" s="26">
        <v>3824214.59</v>
      </c>
      <c r="BI15" s="46">
        <f t="shared" si="19"/>
        <v>0.5725763576964078</v>
      </c>
      <c r="BJ15" s="26">
        <v>4765592</v>
      </c>
      <c r="BK15" s="26">
        <v>3320482.91</v>
      </c>
      <c r="BL15" s="46">
        <f t="shared" si="20"/>
        <v>0.6967618944299051</v>
      </c>
      <c r="BM15" s="26">
        <v>6521499</v>
      </c>
      <c r="BN15" s="26">
        <v>4057465.92</v>
      </c>
      <c r="BO15" s="46">
        <f t="shared" si="21"/>
        <v>0.62216768261407385</v>
      </c>
      <c r="BP15" s="26">
        <v>4764075.26</v>
      </c>
      <c r="BQ15" s="26">
        <v>2607312.58</v>
      </c>
      <c r="BR15" s="46">
        <f t="shared" si="22"/>
        <v>0.54728618623879599</v>
      </c>
      <c r="BS15" s="26">
        <v>5097065.1900000004</v>
      </c>
      <c r="BT15" s="26">
        <v>3507307.5</v>
      </c>
      <c r="BU15" s="46">
        <f t="shared" si="23"/>
        <v>0.68810332402281871</v>
      </c>
      <c r="BV15" s="26">
        <v>33616379</v>
      </c>
      <c r="BW15" s="26">
        <v>23252625.609999999</v>
      </c>
      <c r="BX15" s="46">
        <f t="shared" si="24"/>
        <v>0.69170524314947779</v>
      </c>
      <c r="BY15" s="26">
        <v>60390168</v>
      </c>
      <c r="BZ15" s="26">
        <v>43360400.049999997</v>
      </c>
      <c r="CA15" s="25">
        <f t="shared" si="25"/>
        <v>0.71800429583173198</v>
      </c>
      <c r="CB15" s="3">
        <f t="shared" si="28"/>
        <v>268684583.53000003</v>
      </c>
      <c r="CC15" s="3">
        <f t="shared" si="28"/>
        <v>180821266.14999998</v>
      </c>
      <c r="CD15" s="19">
        <f t="shared" si="26"/>
        <v>0.67298712778513525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>
        <v>18767207.399999999</v>
      </c>
      <c r="C16" s="26">
        <v>9012714.0399999991</v>
      </c>
      <c r="D16" s="25">
        <f t="shared" si="0"/>
        <v>0.48023735486612673</v>
      </c>
      <c r="E16" s="26">
        <v>14596642.1</v>
      </c>
      <c r="F16" s="26">
        <v>6463566.0999999996</v>
      </c>
      <c r="G16" s="46">
        <f t="shared" si="1"/>
        <v>0.44281185054198186</v>
      </c>
      <c r="H16" s="26">
        <v>144734921.74000001</v>
      </c>
      <c r="I16" s="26">
        <v>63221875.340000004</v>
      </c>
      <c r="J16" s="46">
        <f t="shared" si="2"/>
        <v>0.43681147977245594</v>
      </c>
      <c r="K16" s="26">
        <v>69423665</v>
      </c>
      <c r="L16" s="26">
        <v>30140375.68</v>
      </c>
      <c r="M16" s="46">
        <f t="shared" si="3"/>
        <v>0.43415131828606285</v>
      </c>
      <c r="N16" s="26">
        <v>30788834.18</v>
      </c>
      <c r="O16" s="26">
        <v>20118196.710000001</v>
      </c>
      <c r="P16" s="46">
        <f t="shared" si="4"/>
        <v>0.6534250888612243</v>
      </c>
      <c r="Q16" s="26">
        <v>34847241.079999998</v>
      </c>
      <c r="R16" s="26">
        <v>15115495.210000001</v>
      </c>
      <c r="S16" s="46">
        <f t="shared" si="5"/>
        <v>0.43376447436107907</v>
      </c>
      <c r="T16" s="26">
        <v>98151800.340000004</v>
      </c>
      <c r="U16" s="26">
        <v>43630479.43</v>
      </c>
      <c r="V16" s="46">
        <f t="shared" si="6"/>
        <v>0.4445204191758384</v>
      </c>
      <c r="W16" s="26">
        <v>26749706.789999999</v>
      </c>
      <c r="X16" s="26">
        <v>10542121.689999999</v>
      </c>
      <c r="Y16" s="46">
        <f t="shared" si="7"/>
        <v>0.39410232690629055</v>
      </c>
      <c r="Z16" s="26">
        <v>96531345.180000007</v>
      </c>
      <c r="AA16" s="26">
        <v>47754589.759999998</v>
      </c>
      <c r="AB16" s="46">
        <f t="shared" si="8"/>
        <v>0.49470552462470091</v>
      </c>
      <c r="AC16" s="26">
        <v>54841231.539999999</v>
      </c>
      <c r="AD16" s="26">
        <v>29986408.5</v>
      </c>
      <c r="AE16" s="46">
        <f t="shared" si="9"/>
        <v>0.54678583354074695</v>
      </c>
      <c r="AF16" s="26">
        <v>15940432.4</v>
      </c>
      <c r="AG16" s="26">
        <v>8509678.9000000004</v>
      </c>
      <c r="AH16" s="46">
        <f t="shared" si="10"/>
        <v>0.53384241320831427</v>
      </c>
      <c r="AI16" s="26">
        <v>67942646.969999999</v>
      </c>
      <c r="AJ16" s="26">
        <v>47345779.799999997</v>
      </c>
      <c r="AK16" s="46">
        <f t="shared" si="11"/>
        <v>0.69684920902339109</v>
      </c>
      <c r="AL16" s="26">
        <v>77803799.239999995</v>
      </c>
      <c r="AM16" s="26">
        <v>30499050.550000001</v>
      </c>
      <c r="AN16" s="46">
        <f t="shared" si="12"/>
        <v>0.39199950192560806</v>
      </c>
      <c r="AO16" s="26">
        <v>50064268.340000004</v>
      </c>
      <c r="AP16" s="26">
        <v>28905577.190000001</v>
      </c>
      <c r="AQ16" s="46">
        <f t="shared" si="13"/>
        <v>0.57736941232606054</v>
      </c>
      <c r="AR16" s="26">
        <v>53786980.869999997</v>
      </c>
      <c r="AS16" s="26">
        <v>21562104.600000001</v>
      </c>
      <c r="AT16" s="46">
        <f t="shared" si="14"/>
        <v>0.40087962274949684</v>
      </c>
      <c r="AU16" s="26">
        <v>27489950.989999998</v>
      </c>
      <c r="AV16" s="26">
        <v>17144657.609999999</v>
      </c>
      <c r="AW16" s="46">
        <f t="shared" si="15"/>
        <v>0.62366999549168711</v>
      </c>
      <c r="AX16" s="26">
        <v>180805117.75999999</v>
      </c>
      <c r="AY16" s="26">
        <v>27723984.649999999</v>
      </c>
      <c r="AZ16" s="46">
        <f t="shared" si="16"/>
        <v>0.15333628269748817</v>
      </c>
      <c r="BA16" s="26">
        <v>15143553.609999999</v>
      </c>
      <c r="BB16" s="26">
        <v>8739010.1899999995</v>
      </c>
      <c r="BC16" s="46">
        <f t="shared" si="17"/>
        <v>0.57707790490002431</v>
      </c>
      <c r="BD16" s="26">
        <v>54216696.159999996</v>
      </c>
      <c r="BE16" s="26">
        <v>41837660.18</v>
      </c>
      <c r="BF16" s="46">
        <f t="shared" si="18"/>
        <v>0.77167483714854235</v>
      </c>
      <c r="BG16" s="26">
        <v>61490795.32</v>
      </c>
      <c r="BH16" s="26">
        <v>19536641.59</v>
      </c>
      <c r="BI16" s="46">
        <f t="shared" si="19"/>
        <v>0.31771652144570117</v>
      </c>
      <c r="BJ16" s="26">
        <v>76716162.140000001</v>
      </c>
      <c r="BK16" s="26">
        <v>15603364.5</v>
      </c>
      <c r="BL16" s="46">
        <f t="shared" si="20"/>
        <v>0.20339083792441653</v>
      </c>
      <c r="BM16" s="26">
        <v>95857487.430000007</v>
      </c>
      <c r="BN16" s="26">
        <v>30691404.449999999</v>
      </c>
      <c r="BO16" s="46">
        <f t="shared" si="21"/>
        <v>0.32017743499079732</v>
      </c>
      <c r="BP16" s="26">
        <v>32312126.329999998</v>
      </c>
      <c r="BQ16" s="26">
        <v>20352231.32</v>
      </c>
      <c r="BR16" s="46">
        <f t="shared" si="22"/>
        <v>0.62986357233643564</v>
      </c>
      <c r="BS16" s="26">
        <v>39318865.450000003</v>
      </c>
      <c r="BT16" s="26">
        <v>15557081.470000001</v>
      </c>
      <c r="BU16" s="46">
        <f t="shared" si="23"/>
        <v>0.39566455674524048</v>
      </c>
      <c r="BV16" s="26">
        <v>420828276.25999999</v>
      </c>
      <c r="BW16" s="26">
        <v>265394762.38</v>
      </c>
      <c r="BX16" s="46">
        <f t="shared" si="24"/>
        <v>0.63064859789989813</v>
      </c>
      <c r="BY16" s="26">
        <v>1005796814.48</v>
      </c>
      <c r="BZ16" s="26">
        <v>678085386.48000002</v>
      </c>
      <c r="CA16" s="25">
        <f t="shared" si="25"/>
        <v>0.67417730571216039</v>
      </c>
      <c r="CB16" s="3">
        <f t="shared" si="28"/>
        <v>2864946569.0999994</v>
      </c>
      <c r="CC16" s="3">
        <f t="shared" si="28"/>
        <v>1553474198.3200002</v>
      </c>
      <c r="CD16" s="19">
        <f t="shared" si="26"/>
        <v>0.54223496349811928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>
        <v>104304218.65000001</v>
      </c>
      <c r="C17" s="26">
        <v>59791990.170000002</v>
      </c>
      <c r="D17" s="25">
        <f t="shared" si="0"/>
        <v>0.57324613466149577</v>
      </c>
      <c r="E17" s="26">
        <v>17307484.800000001</v>
      </c>
      <c r="F17" s="26">
        <v>3890635.82</v>
      </c>
      <c r="G17" s="46">
        <f t="shared" si="1"/>
        <v>0.22479498696425257</v>
      </c>
      <c r="H17" s="26">
        <v>431190839.60000002</v>
      </c>
      <c r="I17" s="26">
        <v>183197440.59999999</v>
      </c>
      <c r="J17" s="46">
        <f t="shared" si="2"/>
        <v>0.42486394370053304</v>
      </c>
      <c r="K17" s="26">
        <v>330846108.44999999</v>
      </c>
      <c r="L17" s="26">
        <v>126240938.34999999</v>
      </c>
      <c r="M17" s="46">
        <f t="shared" si="3"/>
        <v>0.38156996599244719</v>
      </c>
      <c r="N17" s="26">
        <v>40433667.670000002</v>
      </c>
      <c r="O17" s="26">
        <v>16577739.630000001</v>
      </c>
      <c r="P17" s="46">
        <f t="shared" si="4"/>
        <v>0.40999841432391138</v>
      </c>
      <c r="Q17" s="26">
        <v>21699492.670000002</v>
      </c>
      <c r="R17" s="26">
        <v>14042218.34</v>
      </c>
      <c r="S17" s="46">
        <f t="shared" si="5"/>
        <v>0.6471219651791057</v>
      </c>
      <c r="T17" s="26">
        <v>258745050.06</v>
      </c>
      <c r="U17" s="26">
        <v>116345640.62</v>
      </c>
      <c r="V17" s="46">
        <f t="shared" si="6"/>
        <v>0.44965358986778992</v>
      </c>
      <c r="W17" s="26">
        <v>21782820.73</v>
      </c>
      <c r="X17" s="26">
        <v>12934431.24</v>
      </c>
      <c r="Y17" s="46">
        <f t="shared" si="7"/>
        <v>0.59379046452814466</v>
      </c>
      <c r="Z17" s="26">
        <v>155340921.15000001</v>
      </c>
      <c r="AA17" s="26">
        <v>62860874.520000003</v>
      </c>
      <c r="AB17" s="46">
        <f t="shared" si="8"/>
        <v>0.40466397427436651</v>
      </c>
      <c r="AC17" s="26">
        <v>154146838.94</v>
      </c>
      <c r="AD17" s="26">
        <v>75567883.189999998</v>
      </c>
      <c r="AE17" s="46">
        <f t="shared" si="9"/>
        <v>0.49023310312197826</v>
      </c>
      <c r="AF17" s="26">
        <v>49341969.969999999</v>
      </c>
      <c r="AG17" s="26">
        <v>27498466.030000001</v>
      </c>
      <c r="AH17" s="46">
        <f t="shared" si="10"/>
        <v>0.55730377296891698</v>
      </c>
      <c r="AI17" s="26">
        <v>230013275.47999999</v>
      </c>
      <c r="AJ17" s="26">
        <v>91356907.920000002</v>
      </c>
      <c r="AK17" s="46">
        <f t="shared" si="11"/>
        <v>0.39718102239687303</v>
      </c>
      <c r="AL17" s="26">
        <v>224185342.69</v>
      </c>
      <c r="AM17" s="26">
        <v>99805295.590000004</v>
      </c>
      <c r="AN17" s="46">
        <f t="shared" si="12"/>
        <v>0.44519099416775526</v>
      </c>
      <c r="AO17" s="26">
        <v>49562121.189999998</v>
      </c>
      <c r="AP17" s="26">
        <v>22466829.760000002</v>
      </c>
      <c r="AQ17" s="46">
        <f t="shared" si="13"/>
        <v>0.45330646107481509</v>
      </c>
      <c r="AR17" s="26">
        <v>29821547.309999999</v>
      </c>
      <c r="AS17" s="26">
        <v>15026428.289999999</v>
      </c>
      <c r="AT17" s="46">
        <f t="shared" si="14"/>
        <v>0.50387822381574476</v>
      </c>
      <c r="AU17" s="26">
        <v>48530148.07</v>
      </c>
      <c r="AV17" s="26">
        <v>12721146.92</v>
      </c>
      <c r="AW17" s="46">
        <f t="shared" si="15"/>
        <v>0.26212874730262492</v>
      </c>
      <c r="AX17" s="26">
        <v>63417551.490000002</v>
      </c>
      <c r="AY17" s="26">
        <v>25821722.039999999</v>
      </c>
      <c r="AZ17" s="46">
        <f t="shared" si="16"/>
        <v>0.40716996215269674</v>
      </c>
      <c r="BA17" s="26">
        <v>41441714.670000002</v>
      </c>
      <c r="BB17" s="26">
        <v>31858772.440000001</v>
      </c>
      <c r="BC17" s="46">
        <f t="shared" si="17"/>
        <v>0.76876096208110878</v>
      </c>
      <c r="BD17" s="26">
        <v>92953170.810000002</v>
      </c>
      <c r="BE17" s="26">
        <v>52282189.200000003</v>
      </c>
      <c r="BF17" s="46">
        <f t="shared" si="18"/>
        <v>0.56245729698524094</v>
      </c>
      <c r="BG17" s="26">
        <v>103977037.98</v>
      </c>
      <c r="BH17" s="26">
        <v>41567812.32</v>
      </c>
      <c r="BI17" s="46">
        <f t="shared" si="19"/>
        <v>0.39977876969331994</v>
      </c>
      <c r="BJ17" s="26">
        <v>19971044.66</v>
      </c>
      <c r="BK17" s="26">
        <v>11473926.92</v>
      </c>
      <c r="BL17" s="46">
        <f t="shared" si="20"/>
        <v>0.57452812886554327</v>
      </c>
      <c r="BM17" s="26">
        <v>90952472.299999997</v>
      </c>
      <c r="BN17" s="26">
        <v>29799682.949999999</v>
      </c>
      <c r="BO17" s="46">
        <f t="shared" si="21"/>
        <v>0.32764016410359853</v>
      </c>
      <c r="BP17" s="26">
        <v>46820203.539999999</v>
      </c>
      <c r="BQ17" s="26">
        <v>20117926.890000001</v>
      </c>
      <c r="BR17" s="46">
        <f t="shared" si="22"/>
        <v>0.42968473797455004</v>
      </c>
      <c r="BS17" s="26">
        <v>32018897.739999998</v>
      </c>
      <c r="BT17" s="26">
        <v>11450242.42</v>
      </c>
      <c r="BU17" s="46">
        <f t="shared" si="23"/>
        <v>0.35760888813157504</v>
      </c>
      <c r="BV17" s="26">
        <v>470887679.62</v>
      </c>
      <c r="BW17" s="26">
        <v>258686381.27000001</v>
      </c>
      <c r="BX17" s="46">
        <f t="shared" si="24"/>
        <v>0.54935899252823184</v>
      </c>
      <c r="BY17" s="26">
        <v>1705385579.29</v>
      </c>
      <c r="BZ17" s="26">
        <v>1305432678.8399999</v>
      </c>
      <c r="CA17" s="25">
        <f t="shared" si="25"/>
        <v>0.76547655538607773</v>
      </c>
      <c r="CB17" s="3">
        <f t="shared" si="28"/>
        <v>4835077199.5299997</v>
      </c>
      <c r="CC17" s="3">
        <f t="shared" si="28"/>
        <v>2728816202.2800002</v>
      </c>
      <c r="CD17" s="19">
        <f t="shared" si="26"/>
        <v>0.56437903463987271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>
        <v>0</v>
      </c>
      <c r="C18" s="26">
        <v>0</v>
      </c>
      <c r="D18" s="25">
        <f t="shared" si="0"/>
        <v>0</v>
      </c>
      <c r="E18" s="26">
        <v>0</v>
      </c>
      <c r="F18" s="26">
        <v>0</v>
      </c>
      <c r="G18" s="46">
        <f t="shared" si="1"/>
        <v>0</v>
      </c>
      <c r="H18" s="26">
        <v>2338221</v>
      </c>
      <c r="I18" s="26">
        <v>1616200.77</v>
      </c>
      <c r="J18" s="46">
        <f t="shared" si="2"/>
        <v>0.69120958626237639</v>
      </c>
      <c r="K18" s="26">
        <v>2395003.89</v>
      </c>
      <c r="L18" s="26">
        <v>42500</v>
      </c>
      <c r="M18" s="46">
        <f t="shared" si="3"/>
        <v>1.7745273891809837E-2</v>
      </c>
      <c r="N18" s="26">
        <v>0</v>
      </c>
      <c r="O18" s="26">
        <v>0</v>
      </c>
      <c r="P18" s="46">
        <f t="shared" si="4"/>
        <v>0</v>
      </c>
      <c r="Q18" s="26">
        <v>0</v>
      </c>
      <c r="R18" s="26">
        <v>0</v>
      </c>
      <c r="S18" s="46">
        <f t="shared" si="5"/>
        <v>0</v>
      </c>
      <c r="T18" s="26">
        <v>480000</v>
      </c>
      <c r="U18" s="26">
        <v>408000</v>
      </c>
      <c r="V18" s="46">
        <f t="shared" si="6"/>
        <v>0.85</v>
      </c>
      <c r="W18" s="26">
        <v>0</v>
      </c>
      <c r="X18" s="26">
        <v>0</v>
      </c>
      <c r="Y18" s="46">
        <f t="shared" si="7"/>
        <v>0</v>
      </c>
      <c r="Z18" s="26">
        <v>120000</v>
      </c>
      <c r="AA18" s="26">
        <v>49278.09</v>
      </c>
      <c r="AB18" s="46">
        <f t="shared" si="8"/>
        <v>0.41065074999999995</v>
      </c>
      <c r="AC18" s="26">
        <v>638055</v>
      </c>
      <c r="AD18" s="26">
        <v>0</v>
      </c>
      <c r="AE18" s="46">
        <f t="shared" si="9"/>
        <v>0</v>
      </c>
      <c r="AF18" s="26">
        <v>0</v>
      </c>
      <c r="AG18" s="26">
        <v>0</v>
      </c>
      <c r="AH18" s="46">
        <f t="shared" si="10"/>
        <v>0</v>
      </c>
      <c r="AI18" s="26">
        <v>1850000</v>
      </c>
      <c r="AJ18" s="26">
        <v>492055.83</v>
      </c>
      <c r="AK18" s="46">
        <f t="shared" si="11"/>
        <v>0.26597612432432433</v>
      </c>
      <c r="AL18" s="26">
        <v>0</v>
      </c>
      <c r="AM18" s="26">
        <v>0</v>
      </c>
      <c r="AN18" s="46">
        <f t="shared" si="12"/>
        <v>0</v>
      </c>
      <c r="AO18" s="26">
        <v>80000</v>
      </c>
      <c r="AP18" s="26">
        <v>0</v>
      </c>
      <c r="AQ18" s="46">
        <f t="shared" si="13"/>
        <v>0</v>
      </c>
      <c r="AR18" s="26">
        <v>0</v>
      </c>
      <c r="AS18" s="26">
        <v>0</v>
      </c>
      <c r="AT18" s="46">
        <f t="shared" si="14"/>
        <v>0</v>
      </c>
      <c r="AU18" s="26">
        <v>100000</v>
      </c>
      <c r="AV18" s="26">
        <v>0</v>
      </c>
      <c r="AW18" s="46">
        <f t="shared" si="15"/>
        <v>0</v>
      </c>
      <c r="AX18" s="26">
        <v>1497250.82</v>
      </c>
      <c r="AY18" s="26">
        <v>0</v>
      </c>
      <c r="AZ18" s="46">
        <f t="shared" si="16"/>
        <v>0</v>
      </c>
      <c r="BA18" s="26">
        <v>0</v>
      </c>
      <c r="BB18" s="26">
        <v>0</v>
      </c>
      <c r="BC18" s="46">
        <f t="shared" si="17"/>
        <v>0</v>
      </c>
      <c r="BD18" s="26">
        <v>24000</v>
      </c>
      <c r="BE18" s="26">
        <v>24000</v>
      </c>
      <c r="BF18" s="46">
        <f t="shared" si="18"/>
        <v>1</v>
      </c>
      <c r="BG18" s="26">
        <v>0</v>
      </c>
      <c r="BH18" s="26">
        <v>0</v>
      </c>
      <c r="BI18" s="46">
        <f t="shared" si="19"/>
        <v>0</v>
      </c>
      <c r="BJ18" s="26">
        <v>0</v>
      </c>
      <c r="BK18" s="26">
        <v>0</v>
      </c>
      <c r="BL18" s="46">
        <f t="shared" si="20"/>
        <v>0</v>
      </c>
      <c r="BM18" s="26">
        <v>0</v>
      </c>
      <c r="BN18" s="26">
        <v>0</v>
      </c>
      <c r="BO18" s="46">
        <f t="shared" si="21"/>
        <v>0</v>
      </c>
      <c r="BP18" s="26">
        <v>2266800</v>
      </c>
      <c r="BQ18" s="26">
        <v>773677.36</v>
      </c>
      <c r="BR18" s="46">
        <f t="shared" si="22"/>
        <v>0.3413081701076407</v>
      </c>
      <c r="BS18" s="26">
        <v>2540100</v>
      </c>
      <c r="BT18" s="26">
        <v>0</v>
      </c>
      <c r="BU18" s="46">
        <f t="shared" si="23"/>
        <v>0</v>
      </c>
      <c r="BV18" s="26">
        <v>0</v>
      </c>
      <c r="BW18" s="26">
        <v>0</v>
      </c>
      <c r="BX18" s="46">
        <f t="shared" si="24"/>
        <v>0</v>
      </c>
      <c r="BY18" s="26">
        <v>275866</v>
      </c>
      <c r="BZ18" s="26">
        <v>35649.08</v>
      </c>
      <c r="CA18" s="25">
        <f t="shared" si="25"/>
        <v>0.12922607352845222</v>
      </c>
      <c r="CB18" s="3">
        <f t="shared" si="28"/>
        <v>14605296.710000001</v>
      </c>
      <c r="CC18" s="3">
        <f t="shared" si="28"/>
        <v>3441361.13</v>
      </c>
      <c r="CD18" s="19">
        <f t="shared" si="26"/>
        <v>0.23562418472770622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>
        <v>471696811.27999997</v>
      </c>
      <c r="C19" s="26">
        <v>274867517.01999998</v>
      </c>
      <c r="D19" s="25">
        <f t="shared" si="0"/>
        <v>0.58272074444200173</v>
      </c>
      <c r="E19" s="26">
        <v>93545877</v>
      </c>
      <c r="F19" s="26">
        <v>62803204.149999999</v>
      </c>
      <c r="G19" s="46">
        <f t="shared" si="1"/>
        <v>0.67136261013406284</v>
      </c>
      <c r="H19" s="26">
        <v>862766795.54999995</v>
      </c>
      <c r="I19" s="26">
        <v>541299379.87</v>
      </c>
      <c r="J19" s="46">
        <f t="shared" si="2"/>
        <v>0.62739941159294421</v>
      </c>
      <c r="K19" s="26">
        <v>798423094.79999995</v>
      </c>
      <c r="L19" s="26">
        <v>459714301.58999997</v>
      </c>
      <c r="M19" s="46">
        <f t="shared" si="3"/>
        <v>0.5757778107673045</v>
      </c>
      <c r="N19" s="26">
        <v>196438572.56</v>
      </c>
      <c r="O19" s="26">
        <v>129161123.45</v>
      </c>
      <c r="P19" s="46">
        <f t="shared" si="4"/>
        <v>0.65751406033328386</v>
      </c>
      <c r="Q19" s="26">
        <v>156198948</v>
      </c>
      <c r="R19" s="26">
        <v>102805530.73999999</v>
      </c>
      <c r="S19" s="46">
        <f t="shared" si="5"/>
        <v>0.65817044260759039</v>
      </c>
      <c r="T19" s="26">
        <v>616816893.49000001</v>
      </c>
      <c r="U19" s="26">
        <v>415582170.76999998</v>
      </c>
      <c r="V19" s="46">
        <f t="shared" si="6"/>
        <v>0.67375290001965149</v>
      </c>
      <c r="W19" s="26">
        <v>117423833.31</v>
      </c>
      <c r="X19" s="26">
        <v>72626392.760000005</v>
      </c>
      <c r="Y19" s="46">
        <f t="shared" si="7"/>
        <v>0.61849788678134587</v>
      </c>
      <c r="Z19" s="26">
        <v>523690977.26999998</v>
      </c>
      <c r="AA19" s="26">
        <v>351250227.60000002</v>
      </c>
      <c r="AB19" s="46">
        <f t="shared" si="8"/>
        <v>0.6707204111689431</v>
      </c>
      <c r="AC19" s="26">
        <v>575523903.94000006</v>
      </c>
      <c r="AD19" s="26">
        <v>318716485.12</v>
      </c>
      <c r="AE19" s="46">
        <f t="shared" si="9"/>
        <v>0.55378496520837317</v>
      </c>
      <c r="AF19" s="26">
        <v>135321417.28</v>
      </c>
      <c r="AG19" s="26">
        <v>88566777</v>
      </c>
      <c r="AH19" s="46">
        <f t="shared" si="10"/>
        <v>0.65449194059756455</v>
      </c>
      <c r="AI19" s="26">
        <v>553463908.53999996</v>
      </c>
      <c r="AJ19" s="26">
        <v>364589179.38999999</v>
      </c>
      <c r="AK19" s="46">
        <f t="shared" si="11"/>
        <v>0.65874065817906968</v>
      </c>
      <c r="AL19" s="26">
        <v>793643723.28999996</v>
      </c>
      <c r="AM19" s="26">
        <v>574999113.05999994</v>
      </c>
      <c r="AN19" s="46">
        <f t="shared" si="12"/>
        <v>0.72450533682340157</v>
      </c>
      <c r="AO19" s="26">
        <v>202040208.49000001</v>
      </c>
      <c r="AP19" s="26">
        <v>120805399.76000001</v>
      </c>
      <c r="AQ19" s="46">
        <f t="shared" si="13"/>
        <v>0.59792751483910334</v>
      </c>
      <c r="AR19" s="26">
        <v>189991996.38</v>
      </c>
      <c r="AS19" s="26">
        <v>112582369.70999999</v>
      </c>
      <c r="AT19" s="46">
        <f t="shared" si="14"/>
        <v>0.59256374928986888</v>
      </c>
      <c r="AU19" s="26">
        <v>162653400.13</v>
      </c>
      <c r="AV19" s="26">
        <v>101268717</v>
      </c>
      <c r="AW19" s="46">
        <f t="shared" si="15"/>
        <v>0.62260436559617838</v>
      </c>
      <c r="AX19" s="26">
        <v>221814053</v>
      </c>
      <c r="AY19" s="26">
        <v>138542254.21000001</v>
      </c>
      <c r="AZ19" s="46">
        <f t="shared" si="16"/>
        <v>0.62458736196484366</v>
      </c>
      <c r="BA19" s="26">
        <v>128269158.40000001</v>
      </c>
      <c r="BB19" s="26">
        <v>80718655.609999999</v>
      </c>
      <c r="BC19" s="46">
        <f t="shared" si="17"/>
        <v>0.62929122336862542</v>
      </c>
      <c r="BD19" s="26">
        <v>337160024.61000001</v>
      </c>
      <c r="BE19" s="26">
        <v>233536905.87</v>
      </c>
      <c r="BF19" s="46">
        <f t="shared" si="18"/>
        <v>0.69265894181890919</v>
      </c>
      <c r="BG19" s="26">
        <v>204809059.06999999</v>
      </c>
      <c r="BH19" s="26">
        <v>137570208.78</v>
      </c>
      <c r="BI19" s="46">
        <f t="shared" si="19"/>
        <v>0.67169982326309607</v>
      </c>
      <c r="BJ19" s="26">
        <v>84870451.260000005</v>
      </c>
      <c r="BK19" s="26">
        <v>58496074.960000001</v>
      </c>
      <c r="BL19" s="46">
        <f t="shared" si="20"/>
        <v>0.68923958918042871</v>
      </c>
      <c r="BM19" s="26">
        <v>319322590.04000002</v>
      </c>
      <c r="BN19" s="26">
        <v>198660026.31</v>
      </c>
      <c r="BO19" s="46">
        <f t="shared" si="21"/>
        <v>0.62212957212051556</v>
      </c>
      <c r="BP19" s="26">
        <v>172278571.87</v>
      </c>
      <c r="BQ19" s="26">
        <v>112441363.3</v>
      </c>
      <c r="BR19" s="46">
        <f t="shared" si="22"/>
        <v>0.65267178662734282</v>
      </c>
      <c r="BS19" s="26">
        <v>208157023.75</v>
      </c>
      <c r="BT19" s="26">
        <v>140484608.38</v>
      </c>
      <c r="BU19" s="46">
        <f t="shared" si="23"/>
        <v>0.67489727634040497</v>
      </c>
      <c r="BV19" s="26">
        <v>1561260299.0999999</v>
      </c>
      <c r="BW19" s="26">
        <v>1090894885.5599999</v>
      </c>
      <c r="BX19" s="46">
        <f t="shared" si="24"/>
        <v>0.69872710283407224</v>
      </c>
      <c r="BY19" s="26">
        <v>4780518977.0600004</v>
      </c>
      <c r="BZ19" s="26">
        <v>3336575531.8499999</v>
      </c>
      <c r="CA19" s="25">
        <f t="shared" si="25"/>
        <v>0.69795257541305278</v>
      </c>
      <c r="CB19" s="3">
        <f t="shared" si="28"/>
        <v>14468100569.469997</v>
      </c>
      <c r="CC19" s="3">
        <f>BZ19+BW19+BT19+BQ19+BN19+BK19+BH19+BE19+BB19+AY19+AV19+AS19+AP19+AM19+AJ19+AG19+AD19+AA19+X19+U19+R19+O19+L19+I19+F19+C19</f>
        <v>9619558403.8200016</v>
      </c>
      <c r="CD19" s="19">
        <f t="shared" si="26"/>
        <v>0.66488053201114772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>
        <v>44268722.600000001</v>
      </c>
      <c r="C20" s="26">
        <v>28422714.190000001</v>
      </c>
      <c r="D20" s="25">
        <f t="shared" si="0"/>
        <v>0.64204956729426843</v>
      </c>
      <c r="E20" s="26">
        <v>26657520.75</v>
      </c>
      <c r="F20" s="26">
        <v>12269839.42</v>
      </c>
      <c r="G20" s="46">
        <f t="shared" si="1"/>
        <v>0.46027684026092336</v>
      </c>
      <c r="H20" s="26">
        <v>135625401.53</v>
      </c>
      <c r="I20" s="26">
        <v>83786869.709999993</v>
      </c>
      <c r="J20" s="46">
        <f t="shared" si="2"/>
        <v>0.61778154213587011</v>
      </c>
      <c r="K20" s="26">
        <v>77632257.879999995</v>
      </c>
      <c r="L20" s="26">
        <v>52987338.490000002</v>
      </c>
      <c r="M20" s="46">
        <f t="shared" si="3"/>
        <v>0.68254279776204807</v>
      </c>
      <c r="N20" s="26">
        <v>43404083.649999999</v>
      </c>
      <c r="O20" s="26">
        <v>23898996.5</v>
      </c>
      <c r="P20" s="46">
        <f t="shared" si="4"/>
        <v>0.55061631280401424</v>
      </c>
      <c r="Q20" s="26">
        <v>34280884.960000001</v>
      </c>
      <c r="R20" s="26">
        <v>21960692.530000001</v>
      </c>
      <c r="S20" s="46">
        <f t="shared" si="5"/>
        <v>0.64061043218762925</v>
      </c>
      <c r="T20" s="26">
        <v>100715176.7</v>
      </c>
      <c r="U20" s="26">
        <v>67998648.450000003</v>
      </c>
      <c r="V20" s="46">
        <f t="shared" si="6"/>
        <v>0.6751579124221504</v>
      </c>
      <c r="W20" s="26">
        <v>18963182.629999999</v>
      </c>
      <c r="X20" s="26">
        <v>12175623.99</v>
      </c>
      <c r="Y20" s="46">
        <f t="shared" si="7"/>
        <v>0.6420664836470017</v>
      </c>
      <c r="Z20" s="26">
        <v>66637677.960000001</v>
      </c>
      <c r="AA20" s="26">
        <v>39218261.490000002</v>
      </c>
      <c r="AB20" s="46">
        <f t="shared" si="8"/>
        <v>0.58852983313045804</v>
      </c>
      <c r="AC20" s="26">
        <v>173230547.19</v>
      </c>
      <c r="AD20" s="26">
        <v>40496906.920000002</v>
      </c>
      <c r="AE20" s="46">
        <f t="shared" si="9"/>
        <v>0.23377462911078162</v>
      </c>
      <c r="AF20" s="26">
        <v>34773336.159999996</v>
      </c>
      <c r="AG20" s="26">
        <v>19949046.100000001</v>
      </c>
      <c r="AH20" s="46">
        <f t="shared" si="10"/>
        <v>0.57368801222321386</v>
      </c>
      <c r="AI20" s="26">
        <v>69617719.560000002</v>
      </c>
      <c r="AJ20" s="26">
        <v>45971617.729999997</v>
      </c>
      <c r="AK20" s="46">
        <f t="shared" si="11"/>
        <v>0.66034363119836725</v>
      </c>
      <c r="AL20" s="26">
        <v>117524115.11</v>
      </c>
      <c r="AM20" s="26">
        <v>79071926.590000004</v>
      </c>
      <c r="AN20" s="46">
        <f t="shared" si="12"/>
        <v>0.67281448165757651</v>
      </c>
      <c r="AO20" s="26">
        <v>49387411.229999997</v>
      </c>
      <c r="AP20" s="26">
        <v>33249385.149999999</v>
      </c>
      <c r="AQ20" s="46">
        <f t="shared" si="13"/>
        <v>0.67323603975020496</v>
      </c>
      <c r="AR20" s="26">
        <v>31227736.969999999</v>
      </c>
      <c r="AS20" s="26">
        <v>21626837.600000001</v>
      </c>
      <c r="AT20" s="46">
        <f t="shared" si="14"/>
        <v>0.69255218912521799</v>
      </c>
      <c r="AU20" s="26">
        <v>41209772.520000003</v>
      </c>
      <c r="AV20" s="26">
        <v>29168486</v>
      </c>
      <c r="AW20" s="46">
        <f t="shared" si="15"/>
        <v>0.70780507186357067</v>
      </c>
      <c r="AX20" s="26">
        <v>37262840.159999996</v>
      </c>
      <c r="AY20" s="26">
        <v>22847666.960000001</v>
      </c>
      <c r="AZ20" s="46">
        <f t="shared" si="16"/>
        <v>0.61314883304375589</v>
      </c>
      <c r="BA20" s="26">
        <v>34998988.159999996</v>
      </c>
      <c r="BB20" s="26">
        <v>23379566.870000001</v>
      </c>
      <c r="BC20" s="46">
        <f t="shared" si="17"/>
        <v>0.66800693674682521</v>
      </c>
      <c r="BD20" s="26">
        <v>84844133.969999999</v>
      </c>
      <c r="BE20" s="26">
        <v>52069062.670000002</v>
      </c>
      <c r="BF20" s="46">
        <f t="shared" si="18"/>
        <v>0.61370256532303202</v>
      </c>
      <c r="BG20" s="26">
        <v>35271376.659999996</v>
      </c>
      <c r="BH20" s="26">
        <v>23888818.079999998</v>
      </c>
      <c r="BI20" s="46">
        <f t="shared" si="19"/>
        <v>0.67728624006591298</v>
      </c>
      <c r="BJ20" s="26">
        <v>28116238.609999999</v>
      </c>
      <c r="BK20" s="26">
        <v>17990732.859999999</v>
      </c>
      <c r="BL20" s="46">
        <f t="shared" si="20"/>
        <v>0.63986983143617582</v>
      </c>
      <c r="BM20" s="26">
        <v>51600378.060000002</v>
      </c>
      <c r="BN20" s="26">
        <v>24413427.120000001</v>
      </c>
      <c r="BO20" s="46">
        <f t="shared" si="21"/>
        <v>0.47312496609254495</v>
      </c>
      <c r="BP20" s="26">
        <v>17323977.539999999</v>
      </c>
      <c r="BQ20" s="26">
        <v>11236135.800000001</v>
      </c>
      <c r="BR20" s="46">
        <f t="shared" si="22"/>
        <v>0.6485886843282066</v>
      </c>
      <c r="BS20" s="26">
        <v>36506517.490000002</v>
      </c>
      <c r="BT20" s="26">
        <v>21084825.050000001</v>
      </c>
      <c r="BU20" s="46">
        <f t="shared" si="23"/>
        <v>0.5775633092303486</v>
      </c>
      <c r="BV20" s="26">
        <v>218543201.84</v>
      </c>
      <c r="BW20" s="26">
        <v>152556673.13999999</v>
      </c>
      <c r="BX20" s="46">
        <f t="shared" si="24"/>
        <v>0.69806185621683114</v>
      </c>
      <c r="BY20" s="26">
        <v>282994857.42000002</v>
      </c>
      <c r="BZ20" s="26">
        <v>198565018.74000001</v>
      </c>
      <c r="CA20" s="25">
        <f t="shared" si="25"/>
        <v>0.70165592601318727</v>
      </c>
      <c r="CB20" s="3">
        <f t="shared" si="28"/>
        <v>1892618057.3100002</v>
      </c>
      <c r="CC20" s="3">
        <f t="shared" si="28"/>
        <v>1160285118.1500003</v>
      </c>
      <c r="CD20" s="19">
        <f t="shared" si="26"/>
        <v>0.61305825212252651</v>
      </c>
      <c r="CF20" s="27"/>
      <c r="CG20" s="27"/>
      <c r="CH20" s="23"/>
      <c r="CI20" s="23"/>
    </row>
    <row r="21" spans="1:87" ht="15.75" x14ac:dyDescent="0.2">
      <c r="A21" s="14" t="s">
        <v>68</v>
      </c>
      <c r="B21" s="26">
        <v>0</v>
      </c>
      <c r="C21" s="26">
        <v>0</v>
      </c>
      <c r="D21" s="25">
        <f t="shared" si="0"/>
        <v>0</v>
      </c>
      <c r="E21" s="26">
        <v>0</v>
      </c>
      <c r="F21" s="26">
        <v>0</v>
      </c>
      <c r="G21" s="46">
        <f t="shared" si="1"/>
        <v>0</v>
      </c>
      <c r="H21" s="26">
        <v>5648490.1500000004</v>
      </c>
      <c r="I21" s="26">
        <v>2127480.94</v>
      </c>
      <c r="J21" s="46">
        <f t="shared" si="2"/>
        <v>0.37664595024565989</v>
      </c>
      <c r="K21" s="26">
        <v>0</v>
      </c>
      <c r="L21" s="26">
        <v>0</v>
      </c>
      <c r="M21" s="46">
        <f t="shared" si="3"/>
        <v>0</v>
      </c>
      <c r="N21" s="26">
        <v>0</v>
      </c>
      <c r="O21" s="26">
        <v>0</v>
      </c>
      <c r="P21" s="46">
        <f t="shared" si="4"/>
        <v>0</v>
      </c>
      <c r="Q21" s="26">
        <v>0</v>
      </c>
      <c r="R21" s="26">
        <v>0</v>
      </c>
      <c r="S21" s="46">
        <f t="shared" si="5"/>
        <v>0</v>
      </c>
      <c r="T21" s="26">
        <v>0</v>
      </c>
      <c r="U21" s="26">
        <v>0</v>
      </c>
      <c r="V21" s="46">
        <f t="shared" si="6"/>
        <v>0</v>
      </c>
      <c r="W21" s="26">
        <v>0</v>
      </c>
      <c r="X21" s="26">
        <v>0</v>
      </c>
      <c r="Y21" s="46">
        <f t="shared" si="7"/>
        <v>0</v>
      </c>
      <c r="Z21" s="26">
        <v>0</v>
      </c>
      <c r="AA21" s="26">
        <v>0</v>
      </c>
      <c r="AB21" s="46">
        <f t="shared" si="8"/>
        <v>0</v>
      </c>
      <c r="AC21" s="26">
        <v>0</v>
      </c>
      <c r="AD21" s="26">
        <v>0</v>
      </c>
      <c r="AE21" s="46">
        <f t="shared" si="9"/>
        <v>0</v>
      </c>
      <c r="AF21" s="26">
        <v>0</v>
      </c>
      <c r="AG21" s="26">
        <v>0</v>
      </c>
      <c r="AH21" s="46">
        <f t="shared" si="10"/>
        <v>0</v>
      </c>
      <c r="AI21" s="26">
        <v>0</v>
      </c>
      <c r="AJ21" s="26">
        <v>0</v>
      </c>
      <c r="AK21" s="46">
        <f t="shared" si="11"/>
        <v>0</v>
      </c>
      <c r="AL21" s="26">
        <v>0</v>
      </c>
      <c r="AM21" s="26">
        <v>0</v>
      </c>
      <c r="AN21" s="46">
        <f t="shared" si="12"/>
        <v>0</v>
      </c>
      <c r="AO21" s="26">
        <v>0</v>
      </c>
      <c r="AP21" s="26">
        <v>0</v>
      </c>
      <c r="AQ21" s="46">
        <f t="shared" si="13"/>
        <v>0</v>
      </c>
      <c r="AR21" s="26">
        <v>0</v>
      </c>
      <c r="AS21" s="26">
        <v>0</v>
      </c>
      <c r="AT21" s="46">
        <f t="shared" si="14"/>
        <v>0</v>
      </c>
      <c r="AU21" s="26">
        <v>0</v>
      </c>
      <c r="AV21" s="26">
        <v>0</v>
      </c>
      <c r="AW21" s="46">
        <f t="shared" si="15"/>
        <v>0</v>
      </c>
      <c r="AX21" s="26">
        <v>0</v>
      </c>
      <c r="AY21" s="26">
        <v>0</v>
      </c>
      <c r="AZ21" s="46">
        <f t="shared" si="16"/>
        <v>0</v>
      </c>
      <c r="BA21" s="26">
        <v>0</v>
      </c>
      <c r="BB21" s="26">
        <v>0</v>
      </c>
      <c r="BC21" s="46">
        <f t="shared" si="17"/>
        <v>0</v>
      </c>
      <c r="BD21" s="26">
        <v>0</v>
      </c>
      <c r="BE21" s="26">
        <v>0</v>
      </c>
      <c r="BF21" s="46">
        <f t="shared" si="18"/>
        <v>0</v>
      </c>
      <c r="BG21" s="26">
        <v>0</v>
      </c>
      <c r="BH21" s="26">
        <v>0</v>
      </c>
      <c r="BI21" s="46">
        <f t="shared" si="19"/>
        <v>0</v>
      </c>
      <c r="BJ21" s="26">
        <v>0</v>
      </c>
      <c r="BK21" s="26">
        <v>0</v>
      </c>
      <c r="BL21" s="46">
        <f t="shared" si="20"/>
        <v>0</v>
      </c>
      <c r="BM21" s="26">
        <v>0</v>
      </c>
      <c r="BN21" s="26">
        <v>0</v>
      </c>
      <c r="BO21" s="46">
        <f t="shared" si="21"/>
        <v>0</v>
      </c>
      <c r="BP21" s="26">
        <v>0</v>
      </c>
      <c r="BQ21" s="26">
        <v>0</v>
      </c>
      <c r="BR21" s="46">
        <f t="shared" si="22"/>
        <v>0</v>
      </c>
      <c r="BS21" s="26">
        <v>0</v>
      </c>
      <c r="BT21" s="26">
        <v>0</v>
      </c>
      <c r="BU21" s="46">
        <f t="shared" si="23"/>
        <v>0</v>
      </c>
      <c r="BV21" s="26">
        <v>0</v>
      </c>
      <c r="BW21" s="26">
        <v>0</v>
      </c>
      <c r="BX21" s="46">
        <f t="shared" si="24"/>
        <v>0</v>
      </c>
      <c r="BY21" s="26">
        <v>0</v>
      </c>
      <c r="BZ21" s="26">
        <v>0</v>
      </c>
      <c r="CA21" s="25">
        <f t="shared" si="25"/>
        <v>0</v>
      </c>
      <c r="CB21" s="3">
        <f t="shared" si="28"/>
        <v>5648490.1500000004</v>
      </c>
      <c r="CC21" s="3">
        <f t="shared" si="28"/>
        <v>2127480.94</v>
      </c>
      <c r="CD21" s="19">
        <f t="shared" si="26"/>
        <v>0.37664595024565989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>
        <v>180653751.09999999</v>
      </c>
      <c r="C22" s="26">
        <v>101440155.39</v>
      </c>
      <c r="D22" s="25">
        <f t="shared" si="0"/>
        <v>0.56151701679224086</v>
      </c>
      <c r="E22" s="26">
        <v>45745604</v>
      </c>
      <c r="F22" s="26">
        <v>25327999.84</v>
      </c>
      <c r="G22" s="46">
        <f t="shared" si="1"/>
        <v>0.55367068363552485</v>
      </c>
      <c r="H22" s="26">
        <v>390331720.19</v>
      </c>
      <c r="I22" s="26">
        <v>268614203.08999997</v>
      </c>
      <c r="J22" s="46">
        <f t="shared" si="2"/>
        <v>0.68816903468477497</v>
      </c>
      <c r="K22" s="26">
        <v>284131036.27999997</v>
      </c>
      <c r="L22" s="26">
        <v>191172180.41</v>
      </c>
      <c r="M22" s="46">
        <f t="shared" si="3"/>
        <v>0.67283103920265619</v>
      </c>
      <c r="N22" s="26">
        <v>124569651.98999999</v>
      </c>
      <c r="O22" s="26">
        <v>79582045.719999999</v>
      </c>
      <c r="P22" s="46">
        <f t="shared" si="4"/>
        <v>0.63885580836645961</v>
      </c>
      <c r="Q22" s="26">
        <v>142742420.38999999</v>
      </c>
      <c r="R22" s="26">
        <v>88642478.840000004</v>
      </c>
      <c r="S22" s="46">
        <f t="shared" si="5"/>
        <v>0.62099604727040181</v>
      </c>
      <c r="T22" s="26">
        <v>319792974.06</v>
      </c>
      <c r="U22" s="26">
        <v>206155670.33000001</v>
      </c>
      <c r="V22" s="46">
        <f t="shared" si="6"/>
        <v>0.64465353229217848</v>
      </c>
      <c r="W22" s="26">
        <v>64166994</v>
      </c>
      <c r="X22" s="26">
        <v>37814651.07</v>
      </c>
      <c r="Y22" s="46">
        <f t="shared" si="7"/>
        <v>0.58931623117642074</v>
      </c>
      <c r="Z22" s="26">
        <v>252599347</v>
      </c>
      <c r="AA22" s="26">
        <v>174627268.56</v>
      </c>
      <c r="AB22" s="46">
        <f t="shared" si="8"/>
        <v>0.69132114011363621</v>
      </c>
      <c r="AC22" s="26">
        <v>324777755.18000001</v>
      </c>
      <c r="AD22" s="26">
        <v>215642075.77000001</v>
      </c>
      <c r="AE22" s="46">
        <f t="shared" si="9"/>
        <v>0.6639681207553324</v>
      </c>
      <c r="AF22" s="26">
        <v>104242147</v>
      </c>
      <c r="AG22" s="26">
        <v>64470588.420000002</v>
      </c>
      <c r="AH22" s="46">
        <f t="shared" si="10"/>
        <v>0.61846949890623415</v>
      </c>
      <c r="AI22" s="26">
        <v>573660930.72000003</v>
      </c>
      <c r="AJ22" s="26">
        <v>375849825.02999997</v>
      </c>
      <c r="AK22" s="46">
        <f t="shared" si="11"/>
        <v>0.65517765792115568</v>
      </c>
      <c r="AL22" s="26">
        <v>375843859</v>
      </c>
      <c r="AM22" s="26">
        <v>261216466.25999999</v>
      </c>
      <c r="AN22" s="46">
        <f t="shared" si="12"/>
        <v>0.69501326150442699</v>
      </c>
      <c r="AO22" s="26">
        <v>84432573.540000007</v>
      </c>
      <c r="AP22" s="26">
        <v>52913264.640000001</v>
      </c>
      <c r="AQ22" s="46">
        <f t="shared" si="13"/>
        <v>0.6266925479291745</v>
      </c>
      <c r="AR22" s="26">
        <v>88019202</v>
      </c>
      <c r="AS22" s="26">
        <v>47529838.130000003</v>
      </c>
      <c r="AT22" s="46">
        <f t="shared" si="14"/>
        <v>0.5399939677935276</v>
      </c>
      <c r="AU22" s="26">
        <v>76935962.609999999</v>
      </c>
      <c r="AV22" s="26">
        <v>49200762.799999997</v>
      </c>
      <c r="AW22" s="46">
        <f t="shared" si="15"/>
        <v>0.63950279077427141</v>
      </c>
      <c r="AX22" s="26">
        <v>95721353.640000001</v>
      </c>
      <c r="AY22" s="26">
        <v>61939039.07</v>
      </c>
      <c r="AZ22" s="46">
        <f t="shared" si="16"/>
        <v>0.64707650607353029</v>
      </c>
      <c r="BA22" s="26">
        <v>63380773.490000002</v>
      </c>
      <c r="BB22" s="26">
        <v>43411989.530000001</v>
      </c>
      <c r="BC22" s="46">
        <f t="shared" si="17"/>
        <v>0.68493940890212379</v>
      </c>
      <c r="BD22" s="26">
        <v>178867462.94</v>
      </c>
      <c r="BE22" s="26">
        <v>114975335.66</v>
      </c>
      <c r="BF22" s="46">
        <f t="shared" si="18"/>
        <v>0.64279625690541475</v>
      </c>
      <c r="BG22" s="26">
        <v>114875136.2</v>
      </c>
      <c r="BH22" s="26">
        <v>70267392.140000001</v>
      </c>
      <c r="BI22" s="46">
        <f t="shared" si="19"/>
        <v>0.61168495171716719</v>
      </c>
      <c r="BJ22" s="26">
        <v>100597941</v>
      </c>
      <c r="BK22" s="26">
        <v>64524728.899999999</v>
      </c>
      <c r="BL22" s="46">
        <f t="shared" si="20"/>
        <v>0.64141202353237026</v>
      </c>
      <c r="BM22" s="26">
        <v>102071763</v>
      </c>
      <c r="BN22" s="26">
        <v>70191030.900000006</v>
      </c>
      <c r="BO22" s="46">
        <f t="shared" si="21"/>
        <v>0.68766355000647927</v>
      </c>
      <c r="BP22" s="26">
        <v>132375559</v>
      </c>
      <c r="BQ22" s="26">
        <v>88865236.560000002</v>
      </c>
      <c r="BR22" s="46">
        <f t="shared" si="22"/>
        <v>0.6713115112133351</v>
      </c>
      <c r="BS22" s="26">
        <v>69809843.989999995</v>
      </c>
      <c r="BT22" s="26">
        <v>46828430.590000004</v>
      </c>
      <c r="BU22" s="46">
        <f t="shared" si="23"/>
        <v>0.67079981723935678</v>
      </c>
      <c r="BV22" s="26">
        <v>729717212.29999995</v>
      </c>
      <c r="BW22" s="26">
        <v>518036203.89999998</v>
      </c>
      <c r="BX22" s="46">
        <f t="shared" si="24"/>
        <v>0.70991364211788099</v>
      </c>
      <c r="BY22" s="26">
        <v>2217875353.3200002</v>
      </c>
      <c r="BZ22" s="26">
        <v>1471810241.6300001</v>
      </c>
      <c r="CA22" s="25">
        <f t="shared" si="25"/>
        <v>0.66361269555874991</v>
      </c>
      <c r="CB22" s="3">
        <f t="shared" si="28"/>
        <v>7237938327.9399996</v>
      </c>
      <c r="CC22" s="3">
        <f t="shared" si="28"/>
        <v>4791049103.1800003</v>
      </c>
      <c r="CD22" s="19">
        <f t="shared" si="26"/>
        <v>0.66193560736563883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>
        <v>14338000</v>
      </c>
      <c r="C23" s="26">
        <v>10733241.640000001</v>
      </c>
      <c r="D23" s="25">
        <f t="shared" si="0"/>
        <v>0.74858708606500213</v>
      </c>
      <c r="E23" s="26">
        <v>8702518</v>
      </c>
      <c r="F23" s="26">
        <v>5453978.2599999998</v>
      </c>
      <c r="G23" s="46">
        <f t="shared" si="1"/>
        <v>0.62671266638000633</v>
      </c>
      <c r="H23" s="26">
        <v>97548272.569999993</v>
      </c>
      <c r="I23" s="26">
        <v>41690691.159999996</v>
      </c>
      <c r="J23" s="46">
        <f t="shared" si="2"/>
        <v>0.42738523257890632</v>
      </c>
      <c r="K23" s="26">
        <v>8835633</v>
      </c>
      <c r="L23" s="26">
        <v>4840156.54</v>
      </c>
      <c r="M23" s="46">
        <f t="shared" si="3"/>
        <v>0.54779963586083757</v>
      </c>
      <c r="N23" s="26">
        <v>10992333</v>
      </c>
      <c r="O23" s="26">
        <v>6180219.21</v>
      </c>
      <c r="P23" s="46">
        <f t="shared" si="4"/>
        <v>0.56222998429905646</v>
      </c>
      <c r="Q23" s="26">
        <v>713500</v>
      </c>
      <c r="R23" s="26">
        <v>386090.23</v>
      </c>
      <c r="S23" s="46">
        <f t="shared" si="5"/>
        <v>0.5411215557112824</v>
      </c>
      <c r="T23" s="26">
        <v>35741757</v>
      </c>
      <c r="U23" s="26">
        <v>24506752.800000001</v>
      </c>
      <c r="V23" s="46">
        <f t="shared" si="6"/>
        <v>0.68566167018593971</v>
      </c>
      <c r="W23" s="26">
        <v>5815491</v>
      </c>
      <c r="X23" s="26">
        <v>3828417.27</v>
      </c>
      <c r="Y23" s="46">
        <f t="shared" si="7"/>
        <v>0.65831367807120666</v>
      </c>
      <c r="Z23" s="26">
        <v>3740000</v>
      </c>
      <c r="AA23" s="26">
        <v>682216.21</v>
      </c>
      <c r="AB23" s="46">
        <f t="shared" si="8"/>
        <v>0.18241075133689838</v>
      </c>
      <c r="AC23" s="26">
        <v>10905445.9</v>
      </c>
      <c r="AD23" s="26">
        <v>573023</v>
      </c>
      <c r="AE23" s="46">
        <f t="shared" si="9"/>
        <v>5.254466486326799E-2</v>
      </c>
      <c r="AF23" s="26">
        <v>8114640</v>
      </c>
      <c r="AG23" s="26">
        <v>6391768.4400000004</v>
      </c>
      <c r="AH23" s="46">
        <f t="shared" si="10"/>
        <v>0.78768354973233567</v>
      </c>
      <c r="AI23" s="26">
        <v>31494423</v>
      </c>
      <c r="AJ23" s="26">
        <v>20356203.239999998</v>
      </c>
      <c r="AK23" s="46">
        <f t="shared" si="11"/>
        <v>0.64634310779403703</v>
      </c>
      <c r="AL23" s="26">
        <v>57333102.75</v>
      </c>
      <c r="AM23" s="26">
        <v>40338627.93</v>
      </c>
      <c r="AN23" s="46">
        <f t="shared" si="12"/>
        <v>0.70358354938325751</v>
      </c>
      <c r="AO23" s="26">
        <v>13111390.220000001</v>
      </c>
      <c r="AP23" s="26">
        <v>8652010.9600000009</v>
      </c>
      <c r="AQ23" s="46">
        <f t="shared" si="13"/>
        <v>0.65988509340544976</v>
      </c>
      <c r="AR23" s="26">
        <v>27108740</v>
      </c>
      <c r="AS23" s="26">
        <v>4597325.68</v>
      </c>
      <c r="AT23" s="46">
        <f t="shared" si="14"/>
        <v>0.16958832022439993</v>
      </c>
      <c r="AU23" s="26">
        <v>2406512.27</v>
      </c>
      <c r="AV23" s="26">
        <v>1962737.85</v>
      </c>
      <c r="AW23" s="46">
        <f t="shared" si="15"/>
        <v>0.81559436636489702</v>
      </c>
      <c r="AX23" s="26">
        <v>20732410</v>
      </c>
      <c r="AY23" s="26">
        <v>15052828</v>
      </c>
      <c r="AZ23" s="46">
        <f t="shared" si="16"/>
        <v>0.72605297695733395</v>
      </c>
      <c r="BA23" s="26">
        <v>500000</v>
      </c>
      <c r="BB23" s="26">
        <v>368425</v>
      </c>
      <c r="BC23" s="46">
        <f t="shared" si="17"/>
        <v>0.73685</v>
      </c>
      <c r="BD23" s="26">
        <v>4317703</v>
      </c>
      <c r="BE23" s="26">
        <v>2686584.21</v>
      </c>
      <c r="BF23" s="46">
        <f t="shared" si="18"/>
        <v>0.62222533833383165</v>
      </c>
      <c r="BG23" s="26">
        <v>16407850</v>
      </c>
      <c r="BH23" s="26">
        <v>10942672.77</v>
      </c>
      <c r="BI23" s="46">
        <f t="shared" si="19"/>
        <v>0.66691691903570549</v>
      </c>
      <c r="BJ23" s="26">
        <v>914573</v>
      </c>
      <c r="BK23" s="26">
        <v>377241</v>
      </c>
      <c r="BL23" s="46">
        <f t="shared" si="20"/>
        <v>0.41247773551154471</v>
      </c>
      <c r="BM23" s="26">
        <v>3044782.78</v>
      </c>
      <c r="BN23" s="26">
        <v>1128080.68</v>
      </c>
      <c r="BO23" s="46">
        <f t="shared" si="21"/>
        <v>0.37049627559966691</v>
      </c>
      <c r="BP23" s="26">
        <v>1190000</v>
      </c>
      <c r="BQ23" s="26">
        <v>1022709.07</v>
      </c>
      <c r="BR23" s="46">
        <f t="shared" si="22"/>
        <v>0.8594193865546218</v>
      </c>
      <c r="BS23" s="26">
        <v>1913319</v>
      </c>
      <c r="BT23" s="26">
        <v>1524846.02</v>
      </c>
      <c r="BU23" s="46">
        <f t="shared" si="23"/>
        <v>0.79696382046067593</v>
      </c>
      <c r="BV23" s="26">
        <v>74994873.670000002</v>
      </c>
      <c r="BW23" s="26">
        <v>33858510.920000002</v>
      </c>
      <c r="BX23" s="46">
        <f t="shared" si="24"/>
        <v>0.45147767124707261</v>
      </c>
      <c r="BY23" s="26">
        <v>247421702</v>
      </c>
      <c r="BZ23" s="26">
        <v>174492270.09999999</v>
      </c>
      <c r="CA23" s="25">
        <f t="shared" si="25"/>
        <v>0.70524238047638999</v>
      </c>
      <c r="CB23" s="3">
        <f t="shared" si="28"/>
        <v>708338972.15999985</v>
      </c>
      <c r="CC23" s="3">
        <f>C23+F23+I23+L23+O23+R23+U23+X23+AA23+AD23+AG23+AJ23+AM23+AP23+AS23+AV23+AY23+BB23+BE23+BH23+BK23+BN23+BQ23+BT23+BW23+BZ23</f>
        <v>422627628.19000006</v>
      </c>
      <c r="CD23" s="19">
        <f t="shared" si="26"/>
        <v>0.59664601949155038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>
        <v>1310000</v>
      </c>
      <c r="C24" s="26">
        <v>765000</v>
      </c>
      <c r="D24" s="25">
        <f t="shared" si="0"/>
        <v>0.58396946564885499</v>
      </c>
      <c r="E24" s="26">
        <v>1200000</v>
      </c>
      <c r="F24" s="26">
        <v>1054780</v>
      </c>
      <c r="G24" s="46">
        <f t="shared" si="1"/>
        <v>0.87898333333333334</v>
      </c>
      <c r="H24" s="26">
        <v>24293281.609999999</v>
      </c>
      <c r="I24" s="26">
        <v>18691026.899999999</v>
      </c>
      <c r="J24" s="46">
        <f t="shared" si="2"/>
        <v>0.76939078054840027</v>
      </c>
      <c r="K24" s="26">
        <v>1000000</v>
      </c>
      <c r="L24" s="26">
        <v>548800</v>
      </c>
      <c r="M24" s="46">
        <f t="shared" si="3"/>
        <v>0.54879999999999995</v>
      </c>
      <c r="N24" s="26">
        <v>1300000</v>
      </c>
      <c r="O24" s="26">
        <v>972000</v>
      </c>
      <c r="P24" s="46">
        <f t="shared" si="4"/>
        <v>0.74769230769230766</v>
      </c>
      <c r="Q24" s="26">
        <v>1030000</v>
      </c>
      <c r="R24" s="26">
        <v>832500</v>
      </c>
      <c r="S24" s="46">
        <f t="shared" si="5"/>
        <v>0.80825242718446599</v>
      </c>
      <c r="T24" s="26">
        <v>8911608.8000000007</v>
      </c>
      <c r="U24" s="26">
        <v>6296335.2000000002</v>
      </c>
      <c r="V24" s="46">
        <f t="shared" si="6"/>
        <v>0.70653182172897888</v>
      </c>
      <c r="W24" s="26">
        <v>2500000</v>
      </c>
      <c r="X24" s="26">
        <v>1973800</v>
      </c>
      <c r="Y24" s="46">
        <f t="shared" si="7"/>
        <v>0.78952</v>
      </c>
      <c r="Z24" s="26">
        <v>6717527.6200000001</v>
      </c>
      <c r="AA24" s="26">
        <v>4914767.34</v>
      </c>
      <c r="AB24" s="46">
        <f t="shared" si="8"/>
        <v>0.73163336543155144</v>
      </c>
      <c r="AC24" s="26">
        <v>3150000</v>
      </c>
      <c r="AD24" s="26">
        <v>2385132</v>
      </c>
      <c r="AE24" s="46">
        <f t="shared" si="9"/>
        <v>0.75718476190476192</v>
      </c>
      <c r="AF24" s="26">
        <v>1600000</v>
      </c>
      <c r="AG24" s="26">
        <v>1210630</v>
      </c>
      <c r="AH24" s="46">
        <f t="shared" si="10"/>
        <v>0.75664374999999995</v>
      </c>
      <c r="AI24" s="26">
        <v>3000000</v>
      </c>
      <c r="AJ24" s="26">
        <v>2250000</v>
      </c>
      <c r="AK24" s="46">
        <f t="shared" si="11"/>
        <v>0.75</v>
      </c>
      <c r="AL24" s="26">
        <v>9901000</v>
      </c>
      <c r="AM24" s="26">
        <v>7202812.5199999996</v>
      </c>
      <c r="AN24" s="46">
        <f t="shared" si="12"/>
        <v>0.7274833370366629</v>
      </c>
      <c r="AO24" s="26">
        <v>2860000</v>
      </c>
      <c r="AP24" s="26">
        <v>1627815.8</v>
      </c>
      <c r="AQ24" s="46">
        <f t="shared" si="13"/>
        <v>0.56916636363636364</v>
      </c>
      <c r="AR24" s="26">
        <v>2195000</v>
      </c>
      <c r="AS24" s="26">
        <v>1710000</v>
      </c>
      <c r="AT24" s="46">
        <f t="shared" si="14"/>
        <v>0.77904328018223234</v>
      </c>
      <c r="AU24" s="26">
        <v>1965800</v>
      </c>
      <c r="AV24" s="26">
        <v>1310533.28</v>
      </c>
      <c r="AW24" s="46">
        <f t="shared" si="15"/>
        <v>0.66666663953606675</v>
      </c>
      <c r="AX24" s="26">
        <v>1800000</v>
      </c>
      <c r="AY24" s="26">
        <v>1350000</v>
      </c>
      <c r="AZ24" s="46">
        <f t="shared" si="16"/>
        <v>0.75</v>
      </c>
      <c r="BA24" s="26">
        <v>2400000</v>
      </c>
      <c r="BB24" s="26">
        <v>2027000</v>
      </c>
      <c r="BC24" s="46">
        <f t="shared" si="17"/>
        <v>0.84458333333333335</v>
      </c>
      <c r="BD24" s="26">
        <v>5000000</v>
      </c>
      <c r="BE24" s="26">
        <v>4170000</v>
      </c>
      <c r="BF24" s="46">
        <f t="shared" si="18"/>
        <v>0.83399999999999996</v>
      </c>
      <c r="BG24" s="26">
        <v>1821500</v>
      </c>
      <c r="BH24" s="26">
        <v>996000</v>
      </c>
      <c r="BI24" s="46">
        <f t="shared" si="19"/>
        <v>0.54680208619269832</v>
      </c>
      <c r="BJ24" s="26">
        <v>1400000</v>
      </c>
      <c r="BK24" s="26">
        <v>1049400</v>
      </c>
      <c r="BL24" s="46">
        <f t="shared" si="20"/>
        <v>0.74957142857142856</v>
      </c>
      <c r="BM24" s="26">
        <v>11984000</v>
      </c>
      <c r="BN24" s="26">
        <v>3473598.38</v>
      </c>
      <c r="BO24" s="46">
        <f t="shared" si="21"/>
        <v>0.28985300233644856</v>
      </c>
      <c r="BP24" s="26">
        <v>2500000</v>
      </c>
      <c r="BQ24" s="26">
        <v>2185570</v>
      </c>
      <c r="BR24" s="46">
        <f t="shared" si="22"/>
        <v>0.87422800000000001</v>
      </c>
      <c r="BS24" s="26">
        <v>1600000</v>
      </c>
      <c r="BT24" s="26">
        <v>750000</v>
      </c>
      <c r="BU24" s="46">
        <f t="shared" si="23"/>
        <v>0.46875</v>
      </c>
      <c r="BV24" s="26">
        <v>3600000</v>
      </c>
      <c r="BW24" s="26">
        <v>1534500</v>
      </c>
      <c r="BX24" s="46">
        <f t="shared" si="24"/>
        <v>0.42625000000000002</v>
      </c>
      <c r="BY24" s="26">
        <v>28884005</v>
      </c>
      <c r="BZ24" s="26">
        <v>20950000</v>
      </c>
      <c r="CA24" s="25">
        <f t="shared" si="25"/>
        <v>0.72531492776019113</v>
      </c>
      <c r="CB24" s="3">
        <f t="shared" si="28"/>
        <v>133923723.03</v>
      </c>
      <c r="CC24" s="3">
        <f>C24+F24+I24+L24+O24+R24+U24+X24+AA24+AD24+AG24+AJ24+AM24+AP24+AS24+AV24+AY24+BB24+BE24+BH24+BK24+BN24+BQ24+BT24+BW24+BZ24</f>
        <v>92232001.419999987</v>
      </c>
      <c r="CD24" s="19">
        <f t="shared" si="26"/>
        <v>0.68869054214793046</v>
      </c>
      <c r="CE24" s="31"/>
      <c r="CF24" s="27"/>
      <c r="CG24" s="27"/>
      <c r="CH24" s="23"/>
      <c r="CI24" s="23"/>
    </row>
    <row r="25" spans="1:87" s="33" customFormat="1" ht="31.5" x14ac:dyDescent="0.2">
      <c r="A25" s="14" t="s">
        <v>55</v>
      </c>
      <c r="B25" s="26">
        <v>800395</v>
      </c>
      <c r="C25" s="26">
        <v>4159</v>
      </c>
      <c r="D25" s="25">
        <f t="shared" si="0"/>
        <v>5.1961843839604194E-3</v>
      </c>
      <c r="E25" s="26">
        <v>20000</v>
      </c>
      <c r="F25" s="26">
        <v>1961</v>
      </c>
      <c r="G25" s="46">
        <f t="shared" si="1"/>
        <v>9.8049999999999998E-2</v>
      </c>
      <c r="H25" s="26">
        <v>11808696.52</v>
      </c>
      <c r="I25" s="26">
        <v>7263609.6200000001</v>
      </c>
      <c r="J25" s="46">
        <f t="shared" si="2"/>
        <v>0.61510680774104609</v>
      </c>
      <c r="K25" s="26">
        <v>1658476</v>
      </c>
      <c r="L25" s="26">
        <v>561754</v>
      </c>
      <c r="M25" s="46">
        <f t="shared" si="3"/>
        <v>0.33871699077948669</v>
      </c>
      <c r="N25" s="26">
        <v>60000</v>
      </c>
      <c r="O25" s="26">
        <v>5437</v>
      </c>
      <c r="P25" s="46">
        <f t="shared" si="4"/>
        <v>9.0616666666666665E-2</v>
      </c>
      <c r="Q25" s="26">
        <v>480186.21</v>
      </c>
      <c r="R25" s="26">
        <v>144640</v>
      </c>
      <c r="S25" s="46">
        <f t="shared" si="5"/>
        <v>0.30121648016505931</v>
      </c>
      <c r="T25" s="26">
        <v>952790</v>
      </c>
      <c r="U25" s="26">
        <v>46182</v>
      </c>
      <c r="V25" s="46">
        <f t="shared" si="6"/>
        <v>4.8470282013875043E-2</v>
      </c>
      <c r="W25" s="26">
        <v>728342.66</v>
      </c>
      <c r="X25" s="26">
        <v>330981.86</v>
      </c>
      <c r="Y25" s="46">
        <f t="shared" si="7"/>
        <v>0.45443151716528585</v>
      </c>
      <c r="Z25" s="26">
        <v>1975526.1</v>
      </c>
      <c r="AA25" s="26">
        <v>1606183.67</v>
      </c>
      <c r="AB25" s="46">
        <f t="shared" si="8"/>
        <v>0.81304097678081799</v>
      </c>
      <c r="AC25" s="26">
        <v>558300</v>
      </c>
      <c r="AD25" s="26">
        <v>67743</v>
      </c>
      <c r="AE25" s="46">
        <f t="shared" si="9"/>
        <v>0.12133799032778077</v>
      </c>
      <c r="AF25" s="26">
        <v>348000</v>
      </c>
      <c r="AG25" s="26">
        <v>181038</v>
      </c>
      <c r="AH25" s="46">
        <f t="shared" si="10"/>
        <v>0.5202241379310345</v>
      </c>
      <c r="AI25" s="26">
        <v>222000</v>
      </c>
      <c r="AJ25" s="26">
        <v>29822</v>
      </c>
      <c r="AK25" s="46">
        <f t="shared" si="11"/>
        <v>0.13433333333333333</v>
      </c>
      <c r="AL25" s="26">
        <v>6128850</v>
      </c>
      <c r="AM25" s="26">
        <v>4270324.6100000003</v>
      </c>
      <c r="AN25" s="46">
        <f t="shared" si="12"/>
        <v>0.6967578925899639</v>
      </c>
      <c r="AO25" s="26">
        <v>212049</v>
      </c>
      <c r="AP25" s="26">
        <v>58923</v>
      </c>
      <c r="AQ25" s="46">
        <f t="shared" si="13"/>
        <v>0.27787445354611434</v>
      </c>
      <c r="AR25" s="26">
        <v>64397</v>
      </c>
      <c r="AS25" s="26">
        <v>24481</v>
      </c>
      <c r="AT25" s="46">
        <f t="shared" si="14"/>
        <v>0.38015746075127721</v>
      </c>
      <c r="AU25" s="26">
        <v>200000</v>
      </c>
      <c r="AV25" s="26">
        <v>43348</v>
      </c>
      <c r="AW25" s="46">
        <f t="shared" si="15"/>
        <v>0.21673999999999999</v>
      </c>
      <c r="AX25" s="26">
        <v>152950</v>
      </c>
      <c r="AY25" s="26">
        <v>100062</v>
      </c>
      <c r="AZ25" s="46">
        <f t="shared" si="16"/>
        <v>0.65421379535796009</v>
      </c>
      <c r="BA25" s="26">
        <v>10000</v>
      </c>
      <c r="BB25" s="26">
        <v>1508</v>
      </c>
      <c r="BC25" s="46">
        <f t="shared" si="17"/>
        <v>0.15079999999999999</v>
      </c>
      <c r="BD25" s="26">
        <v>150000</v>
      </c>
      <c r="BE25" s="26">
        <v>54354</v>
      </c>
      <c r="BF25" s="46">
        <f t="shared" si="18"/>
        <v>0.36236000000000002</v>
      </c>
      <c r="BG25" s="26">
        <v>299112.65000000002</v>
      </c>
      <c r="BH25" s="26">
        <v>286556.65000000002</v>
      </c>
      <c r="BI25" s="46">
        <f t="shared" si="19"/>
        <v>0.95802250423042956</v>
      </c>
      <c r="BJ25" s="26">
        <v>17100</v>
      </c>
      <c r="BK25" s="26">
        <v>2345</v>
      </c>
      <c r="BL25" s="46">
        <f t="shared" si="20"/>
        <v>0.13713450292397661</v>
      </c>
      <c r="BM25" s="26">
        <v>36305</v>
      </c>
      <c r="BN25" s="26">
        <v>4960</v>
      </c>
      <c r="BO25" s="46">
        <f t="shared" si="21"/>
        <v>0.13662030023412752</v>
      </c>
      <c r="BP25" s="26">
        <v>1809</v>
      </c>
      <c r="BQ25" s="26">
        <v>1809</v>
      </c>
      <c r="BR25" s="46">
        <f t="shared" si="22"/>
        <v>1</v>
      </c>
      <c r="BS25" s="26">
        <v>88000</v>
      </c>
      <c r="BT25" s="26">
        <v>15787</v>
      </c>
      <c r="BU25" s="46">
        <f t="shared" si="23"/>
        <v>0.17939772727272726</v>
      </c>
      <c r="BV25" s="26">
        <v>17500000</v>
      </c>
      <c r="BW25" s="26">
        <v>6212727.2400000002</v>
      </c>
      <c r="BX25" s="46">
        <f t="shared" si="24"/>
        <v>0.35501298514285717</v>
      </c>
      <c r="BY25" s="26">
        <v>208007126.40000001</v>
      </c>
      <c r="BZ25" s="26">
        <v>132179071.83</v>
      </c>
      <c r="CA25" s="25">
        <f t="shared" si="25"/>
        <v>0.63545453522500084</v>
      </c>
      <c r="CB25" s="3">
        <f t="shared" si="28"/>
        <v>252480411.54000002</v>
      </c>
      <c r="CC25" s="3">
        <f>C25+F25+I25+L25+O25+R25+U25+X25+AA25+AD25+AG25+AJ25+AM25+AP25+AS25+AV25+AY25+BB25+BE25+BH25+BK25+BN25+BQ25+BT25+BW25+BZ25</f>
        <v>153499768.47999999</v>
      </c>
      <c r="CD25" s="19">
        <f t="shared" si="26"/>
        <v>0.60796704007146829</v>
      </c>
      <c r="CE25" s="32"/>
      <c r="CF25" s="27"/>
      <c r="CG25" s="27"/>
      <c r="CH25" s="23"/>
      <c r="CI25" s="23"/>
    </row>
    <row r="26" spans="1:87" ht="15.75" x14ac:dyDescent="0.2">
      <c r="A26" s="5" t="s">
        <v>42</v>
      </c>
      <c r="B26" s="26">
        <v>0</v>
      </c>
      <c r="C26" s="26">
        <v>0</v>
      </c>
      <c r="D26" s="25">
        <f t="shared" si="0"/>
        <v>0</v>
      </c>
      <c r="E26" s="26">
        <v>0</v>
      </c>
      <c r="F26" s="26">
        <v>0</v>
      </c>
      <c r="G26" s="46">
        <f t="shared" si="1"/>
        <v>0</v>
      </c>
      <c r="H26" s="26">
        <v>0</v>
      </c>
      <c r="I26" s="26">
        <v>0</v>
      </c>
      <c r="J26" s="46">
        <f t="shared" si="2"/>
        <v>0</v>
      </c>
      <c r="K26" s="26">
        <v>0</v>
      </c>
      <c r="L26" s="26">
        <v>0</v>
      </c>
      <c r="M26" s="46">
        <f t="shared" si="3"/>
        <v>0</v>
      </c>
      <c r="N26" s="26">
        <v>0</v>
      </c>
      <c r="O26" s="26">
        <v>0</v>
      </c>
      <c r="P26" s="46">
        <f t="shared" si="4"/>
        <v>0</v>
      </c>
      <c r="Q26" s="26">
        <v>0</v>
      </c>
      <c r="R26" s="26">
        <v>0</v>
      </c>
      <c r="S26" s="46">
        <f t="shared" si="5"/>
        <v>0</v>
      </c>
      <c r="T26" s="26">
        <v>0</v>
      </c>
      <c r="U26" s="26">
        <v>0</v>
      </c>
      <c r="V26" s="46">
        <f t="shared" si="6"/>
        <v>0</v>
      </c>
      <c r="W26" s="26">
        <v>83074</v>
      </c>
      <c r="X26" s="26">
        <v>0</v>
      </c>
      <c r="Y26" s="46">
        <f t="shared" si="7"/>
        <v>0</v>
      </c>
      <c r="Z26" s="26">
        <v>0</v>
      </c>
      <c r="AA26" s="26">
        <v>0</v>
      </c>
      <c r="AB26" s="46">
        <f t="shared" si="8"/>
        <v>0</v>
      </c>
      <c r="AC26" s="26">
        <v>0</v>
      </c>
      <c r="AD26" s="26">
        <v>0</v>
      </c>
      <c r="AE26" s="46">
        <f t="shared" si="9"/>
        <v>0</v>
      </c>
      <c r="AF26" s="26">
        <v>0</v>
      </c>
      <c r="AG26" s="26">
        <v>0</v>
      </c>
      <c r="AH26" s="46">
        <f t="shared" si="10"/>
        <v>0</v>
      </c>
      <c r="AI26" s="26">
        <v>0</v>
      </c>
      <c r="AJ26" s="26">
        <v>0</v>
      </c>
      <c r="AK26" s="46">
        <f t="shared" si="11"/>
        <v>0</v>
      </c>
      <c r="AL26" s="26">
        <v>0</v>
      </c>
      <c r="AM26" s="26">
        <v>0</v>
      </c>
      <c r="AN26" s="46">
        <f t="shared" si="12"/>
        <v>0</v>
      </c>
      <c r="AO26" s="26">
        <v>0</v>
      </c>
      <c r="AP26" s="26">
        <v>0</v>
      </c>
      <c r="AQ26" s="46">
        <f t="shared" si="13"/>
        <v>0</v>
      </c>
      <c r="AR26" s="26">
        <v>0</v>
      </c>
      <c r="AS26" s="26">
        <v>0</v>
      </c>
      <c r="AT26" s="46">
        <f t="shared" si="14"/>
        <v>0</v>
      </c>
      <c r="AU26" s="26">
        <v>0</v>
      </c>
      <c r="AV26" s="26">
        <v>0</v>
      </c>
      <c r="AW26" s="46">
        <f t="shared" si="15"/>
        <v>0</v>
      </c>
      <c r="AX26" s="26">
        <v>3713.41</v>
      </c>
      <c r="AY26" s="26">
        <v>0</v>
      </c>
      <c r="AZ26" s="46">
        <f t="shared" si="16"/>
        <v>0</v>
      </c>
      <c r="BA26" s="26">
        <v>0</v>
      </c>
      <c r="BB26" s="26">
        <v>0</v>
      </c>
      <c r="BC26" s="46">
        <f t="shared" si="17"/>
        <v>0</v>
      </c>
      <c r="BD26" s="26">
        <v>0</v>
      </c>
      <c r="BE26" s="26">
        <v>0</v>
      </c>
      <c r="BF26" s="46">
        <f t="shared" si="18"/>
        <v>0</v>
      </c>
      <c r="BG26" s="26">
        <v>0</v>
      </c>
      <c r="BH26" s="26">
        <v>0</v>
      </c>
      <c r="BI26" s="46">
        <f t="shared" si="19"/>
        <v>0</v>
      </c>
      <c r="BJ26" s="26">
        <v>0</v>
      </c>
      <c r="BK26" s="26">
        <v>0</v>
      </c>
      <c r="BL26" s="46">
        <f t="shared" si="20"/>
        <v>0</v>
      </c>
      <c r="BM26" s="26">
        <v>5125472.63</v>
      </c>
      <c r="BN26" s="26">
        <v>0</v>
      </c>
      <c r="BO26" s="46">
        <f t="shared" si="21"/>
        <v>0</v>
      </c>
      <c r="BP26" s="26">
        <v>0</v>
      </c>
      <c r="BQ26" s="26">
        <v>0</v>
      </c>
      <c r="BR26" s="46">
        <f t="shared" si="22"/>
        <v>0</v>
      </c>
      <c r="BS26" s="26">
        <v>0</v>
      </c>
      <c r="BT26" s="26">
        <v>0</v>
      </c>
      <c r="BU26" s="46">
        <f t="shared" si="23"/>
        <v>0</v>
      </c>
      <c r="BV26" s="26">
        <v>14466700</v>
      </c>
      <c r="BW26" s="26">
        <v>9057068.4499999993</v>
      </c>
      <c r="BX26" s="46">
        <f t="shared" si="24"/>
        <v>0.62606319685899336</v>
      </c>
      <c r="BY26" s="26">
        <v>0</v>
      </c>
      <c r="BZ26" s="26">
        <v>0</v>
      </c>
      <c r="CA26" s="25">
        <f t="shared" si="25"/>
        <v>0</v>
      </c>
      <c r="CB26" s="3">
        <f t="shared" si="28"/>
        <v>19678960.039999999</v>
      </c>
      <c r="CC26" s="3">
        <f>C26+F26+I26+L26+O26+R26+U26+X26+AA26+AD26+AG26+AJ26+AM26+AP26+AS26+AV26+AY26+BB26+BE26+BH26+BK26+BN26+BQ26+BT26+BW26+BZ26</f>
        <v>9057068.4499999993</v>
      </c>
      <c r="CD26" s="19">
        <f t="shared" si="26"/>
        <v>0.46024121353924957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1042532150.77</v>
      </c>
      <c r="C27" s="3">
        <f>SUM(C13:C26)</f>
        <v>544544335.75</v>
      </c>
      <c r="D27" s="16">
        <f t="shared" si="0"/>
        <v>0.5223285779223279</v>
      </c>
      <c r="E27" s="3">
        <f>SUM(E13:E26)</f>
        <v>251759534.40000001</v>
      </c>
      <c r="F27" s="3">
        <f>SUM(F13:F26)</f>
        <v>145640707.45999998</v>
      </c>
      <c r="G27" s="16">
        <f t="shared" si="1"/>
        <v>0.5784913282712203</v>
      </c>
      <c r="H27" s="3">
        <f>SUM(H13:H26)</f>
        <v>2498771011.1300001</v>
      </c>
      <c r="I27" s="3">
        <f>SUM(I13:I26)</f>
        <v>1474539198.46</v>
      </c>
      <c r="J27" s="16">
        <f t="shared" si="2"/>
        <v>0.5901057727547353</v>
      </c>
      <c r="K27" s="3">
        <f>SUM(K13:K26)</f>
        <v>1743829782.4999998</v>
      </c>
      <c r="L27" s="3">
        <f>SUM(L13:L26)</f>
        <v>978507405.63</v>
      </c>
      <c r="M27" s="16">
        <f t="shared" si="3"/>
        <v>0.56112552695778961</v>
      </c>
      <c r="N27" s="3">
        <f>SUM(N13:N26)</f>
        <v>518995401.63999999</v>
      </c>
      <c r="O27" s="3">
        <f>SUM(O13:O26)</f>
        <v>319669399.36999995</v>
      </c>
      <c r="P27" s="16">
        <f t="shared" si="4"/>
        <v>0.61593878936086977</v>
      </c>
      <c r="Q27" s="3">
        <f>SUM(Q13:Q26)</f>
        <v>452734439.16999996</v>
      </c>
      <c r="R27" s="3">
        <f>SUM(R13:R26)</f>
        <v>281918105.87</v>
      </c>
      <c r="S27" s="16">
        <f t="shared" si="5"/>
        <v>0.62270081857885984</v>
      </c>
      <c r="T27" s="3">
        <f>SUM(T13:T26)</f>
        <v>1676256342.05</v>
      </c>
      <c r="U27" s="3">
        <f>SUM(U13:U26)</f>
        <v>1037418099.45</v>
      </c>
      <c r="V27" s="16">
        <f t="shared" si="6"/>
        <v>0.61888988779680065</v>
      </c>
      <c r="W27" s="3">
        <f>SUM(W13:W26)</f>
        <v>311989433.31</v>
      </c>
      <c r="X27" s="3">
        <f>SUM(X13:X26)</f>
        <v>187974611.02000004</v>
      </c>
      <c r="Y27" s="16">
        <f t="shared" si="7"/>
        <v>0.60250313296099378</v>
      </c>
      <c r="Z27" s="3">
        <f>SUM(Z13:Z26)</f>
        <v>1240084260.1199999</v>
      </c>
      <c r="AA27" s="3">
        <f>SUM(AA13:AA26)</f>
        <v>779245920.3900001</v>
      </c>
      <c r="AB27" s="16">
        <f t="shared" si="8"/>
        <v>0.62838142975429301</v>
      </c>
      <c r="AC27" s="3">
        <f>SUM(AC13:AC26)</f>
        <v>1456104282.4400003</v>
      </c>
      <c r="AD27" s="3">
        <f>SUM(AD13:AD26)</f>
        <v>797824208.79999995</v>
      </c>
      <c r="AE27" s="16">
        <f t="shared" si="9"/>
        <v>0.5479169441511994</v>
      </c>
      <c r="AF27" s="3">
        <f>SUM(AF13:AF26)</f>
        <v>400108060.81</v>
      </c>
      <c r="AG27" s="3">
        <f>SUM(AG13:AG26)</f>
        <v>253430129.99000001</v>
      </c>
      <c r="AH27" s="16">
        <f t="shared" si="10"/>
        <v>0.63340420954514787</v>
      </c>
      <c r="AI27" s="3">
        <f>SUM(AI13:AI26)</f>
        <v>1643046479.4100001</v>
      </c>
      <c r="AJ27" s="3">
        <f>SUM(AJ13:AJ26)</f>
        <v>1019338363.51</v>
      </c>
      <c r="AK27" s="16">
        <f t="shared" si="11"/>
        <v>0.62039533043279038</v>
      </c>
      <c r="AL27" s="3">
        <f>SUM(AL13:AL26)</f>
        <v>1868251807.3199999</v>
      </c>
      <c r="AM27" s="3">
        <f>SUM(AM13:AM26)</f>
        <v>1223457909.5999999</v>
      </c>
      <c r="AN27" s="16">
        <f t="shared" si="12"/>
        <v>0.65486777789073602</v>
      </c>
      <c r="AO27" s="3">
        <f>SUM(AO13:AO26)</f>
        <v>523046331.8300001</v>
      </c>
      <c r="AP27" s="3">
        <f>SUM(AP13:AP26)</f>
        <v>312645371.85000002</v>
      </c>
      <c r="AQ27" s="16">
        <f t="shared" si="13"/>
        <v>0.59773934510951821</v>
      </c>
      <c r="AR27" s="3">
        <f>SUM(AR13:AR26)</f>
        <v>503156402.33000004</v>
      </c>
      <c r="AS27" s="3">
        <f>SUM(AS13:AS26)</f>
        <v>280623194.99000001</v>
      </c>
      <c r="AT27" s="16">
        <f t="shared" si="14"/>
        <v>0.55772557735626416</v>
      </c>
      <c r="AU27" s="3">
        <f>SUM(AU13:AU26)</f>
        <v>430123909.71999997</v>
      </c>
      <c r="AV27" s="3">
        <f>SUM(AV13:AV26)</f>
        <v>260332708.67000002</v>
      </c>
      <c r="AW27" s="16">
        <f t="shared" si="15"/>
        <v>0.60525049360652883</v>
      </c>
      <c r="AX27" s="3">
        <f>SUM(AX13:AX26)</f>
        <v>703113308.30999982</v>
      </c>
      <c r="AY27" s="3">
        <f>SUM(AY13:AY26)</f>
        <v>340438227.28000003</v>
      </c>
      <c r="AZ27" s="16">
        <f t="shared" si="16"/>
        <v>0.48418686327851751</v>
      </c>
      <c r="BA27" s="3">
        <f>SUM(BA13:BA26)</f>
        <v>332650930.19</v>
      </c>
      <c r="BB27" s="3">
        <f>SUM(BB13:BB26)</f>
        <v>226435777.43000001</v>
      </c>
      <c r="BC27" s="16">
        <f t="shared" si="17"/>
        <v>0.68070086952910924</v>
      </c>
      <c r="BD27" s="3">
        <f>SUM(BD13:BD26)</f>
        <v>850279610.62000012</v>
      </c>
      <c r="BE27" s="3">
        <f>SUM(BE13:BE26)</f>
        <v>576279731.87</v>
      </c>
      <c r="BF27" s="16">
        <f t="shared" si="18"/>
        <v>0.67775320573639641</v>
      </c>
      <c r="BG27" s="3">
        <f>SUM(BG13:BG26)</f>
        <v>628985693.06000006</v>
      </c>
      <c r="BH27" s="3">
        <f>SUM(BH13:BH26)</f>
        <v>363784145.02999997</v>
      </c>
      <c r="BI27" s="16">
        <f t="shared" si="19"/>
        <v>0.57836632699894808</v>
      </c>
      <c r="BJ27" s="3">
        <f>SUM(BJ13:BJ26)</f>
        <v>369436314.26000005</v>
      </c>
      <c r="BK27" s="3">
        <f>SUM(BK13:BK26)</f>
        <v>210342831.18000004</v>
      </c>
      <c r="BL27" s="16">
        <f t="shared" si="20"/>
        <v>0.56936154639082392</v>
      </c>
      <c r="BM27" s="3">
        <f>SUM(BM13:BM26)</f>
        <v>769369526.59000003</v>
      </c>
      <c r="BN27" s="3">
        <f>SUM(BN13:BN26)</f>
        <v>411476543.06999999</v>
      </c>
      <c r="BO27" s="16">
        <f t="shared" si="21"/>
        <v>0.53482303216992033</v>
      </c>
      <c r="BP27" s="3">
        <f>SUM(BP13:BP26)</f>
        <v>472678424.85000002</v>
      </c>
      <c r="BQ27" s="3">
        <f>SUM(BQ13:BQ26)</f>
        <v>296549349.53000003</v>
      </c>
      <c r="BR27" s="16">
        <f t="shared" si="22"/>
        <v>0.62738076023695633</v>
      </c>
      <c r="BS27" s="3">
        <f>SUM(BS13:BS26)</f>
        <v>459357356.10000002</v>
      </c>
      <c r="BT27" s="3">
        <f>SUM(BT13:BT26)</f>
        <v>281496203.13</v>
      </c>
      <c r="BU27" s="16">
        <f t="shared" si="23"/>
        <v>0.61280438724207464</v>
      </c>
      <c r="BV27" s="3">
        <f>SUM(BV13:BV26)</f>
        <v>3916094728.1199999</v>
      </c>
      <c r="BW27" s="3">
        <f>SUM(BW13:BW26)</f>
        <v>2593251319.6499996</v>
      </c>
      <c r="BX27" s="16">
        <f t="shared" si="24"/>
        <v>0.66220341939862681</v>
      </c>
      <c r="BY27" s="3">
        <f>SUM(BY13:BY26)</f>
        <v>11254987583.52</v>
      </c>
      <c r="BZ27" s="3">
        <f>SUM(BZ13:BZ26)</f>
        <v>7835815336.3200006</v>
      </c>
      <c r="CA27" s="16">
        <f t="shared" si="25"/>
        <v>0.69620826128617974</v>
      </c>
      <c r="CB27" s="3">
        <f>SUM(CB13:CB26)</f>
        <v>36317743104.569992</v>
      </c>
      <c r="CC27" s="3">
        <f>SUM(CC13:CC26)</f>
        <v>23032979135.299999</v>
      </c>
      <c r="CD27" s="19">
        <f t="shared" si="26"/>
        <v>0.6342073368650949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-14305440.389999986</v>
      </c>
      <c r="C28" s="3">
        <f>C12-C27</f>
        <v>44077724.049999952</v>
      </c>
      <c r="D28" s="16"/>
      <c r="E28" s="3">
        <f>E12-E27</f>
        <v>14181275.889999986</v>
      </c>
      <c r="F28" s="3">
        <f>F12-F27</f>
        <v>44781749.75000003</v>
      </c>
      <c r="G28" s="16"/>
      <c r="H28" s="3">
        <f>H12-H27</f>
        <v>-37343037.180000305</v>
      </c>
      <c r="I28" s="3">
        <f>I12-I27</f>
        <v>395205191.58999991</v>
      </c>
      <c r="J28" s="16"/>
      <c r="K28" s="3">
        <f>K12-K27</f>
        <v>-16451933.289999723</v>
      </c>
      <c r="L28" s="3">
        <f>L12-L27</f>
        <v>105730603.89999998</v>
      </c>
      <c r="M28" s="16"/>
      <c r="N28" s="3">
        <f>N12-N27</f>
        <v>33008249.75999999</v>
      </c>
      <c r="O28" s="3">
        <f>O12-O27</f>
        <v>84510761.360000074</v>
      </c>
      <c r="P28" s="16"/>
      <c r="Q28" s="3">
        <f>Q12-Q27</f>
        <v>-1679276.3199999332</v>
      </c>
      <c r="R28" s="3">
        <f>R12-R27</f>
        <v>37622864.879999995</v>
      </c>
      <c r="S28" s="16"/>
      <c r="T28" s="3">
        <f>T12-T27</f>
        <v>-9458060.0799999237</v>
      </c>
      <c r="U28" s="3">
        <f>U12-U27</f>
        <v>156399286.93000007</v>
      </c>
      <c r="V28" s="16"/>
      <c r="W28" s="3">
        <f>W12-W27</f>
        <v>28116647.519999981</v>
      </c>
      <c r="X28" s="3">
        <f>X12-X27</f>
        <v>64288219.879999965</v>
      </c>
      <c r="Y28" s="16"/>
      <c r="Z28" s="3">
        <f>Z12-Z27</f>
        <v>141818952.76000023</v>
      </c>
      <c r="AA28" s="3">
        <f>AA12-AA27</f>
        <v>233868329.61999989</v>
      </c>
      <c r="AB28" s="16"/>
      <c r="AC28" s="3">
        <f>AC12-AC27</f>
        <v>39298459.739999771</v>
      </c>
      <c r="AD28" s="3">
        <f>AD12-AD27</f>
        <v>170366449.98000002</v>
      </c>
      <c r="AE28" s="16"/>
      <c r="AF28" s="3">
        <f>AF12-AF27</f>
        <v>-1225000</v>
      </c>
      <c r="AG28" s="3">
        <f>AG12-AG27</f>
        <v>31189856.149999976</v>
      </c>
      <c r="AH28" s="16"/>
      <c r="AI28" s="3">
        <f>AI12-AI27</f>
        <v>124164660.68999982</v>
      </c>
      <c r="AJ28" s="3">
        <f>AJ12-AJ27</f>
        <v>306454821.6099999</v>
      </c>
      <c r="AK28" s="19"/>
      <c r="AL28" s="3">
        <f>AL12-AL27</f>
        <v>118730683.98000002</v>
      </c>
      <c r="AM28" s="3">
        <f>AM12-AM27</f>
        <v>261059586.12000012</v>
      </c>
      <c r="AN28" s="16"/>
      <c r="AO28" s="3">
        <f>AO12-AO27</f>
        <v>113873652.30999988</v>
      </c>
      <c r="AP28" s="3">
        <f>AP12-AP27</f>
        <v>164453221.82999998</v>
      </c>
      <c r="AQ28" s="16"/>
      <c r="AR28" s="3">
        <f>AR12-AR27</f>
        <v>1746910.9999999404</v>
      </c>
      <c r="AS28" s="3">
        <f>AS12-AS27</f>
        <v>86736546.980000019</v>
      </c>
      <c r="AT28" s="16"/>
      <c r="AU28" s="3">
        <f>AU12-AU27</f>
        <v>10347411.910000026</v>
      </c>
      <c r="AV28" s="3">
        <f>AV12-AV27</f>
        <v>45836360.089999974</v>
      </c>
      <c r="AW28" s="16"/>
      <c r="AX28" s="3">
        <f>AX12-AX27</f>
        <v>60090327.420000196</v>
      </c>
      <c r="AY28" s="3">
        <f>AY12-AY27</f>
        <v>130138260.73999995</v>
      </c>
      <c r="AZ28" s="16"/>
      <c r="BA28" s="3">
        <f>BA12-BA27</f>
        <v>4907611.9399999976</v>
      </c>
      <c r="BB28" s="3">
        <f>BB12-BB27</f>
        <v>24924085.23999998</v>
      </c>
      <c r="BC28" s="16"/>
      <c r="BD28" s="3">
        <f>BD12-BD27</f>
        <v>47836202.219999909</v>
      </c>
      <c r="BE28" s="3">
        <f>BE12-BE27</f>
        <v>90097831.710000038</v>
      </c>
      <c r="BF28" s="16"/>
      <c r="BG28" s="3">
        <f>BG12-BG27</f>
        <v>-30334472.820000052</v>
      </c>
      <c r="BH28" s="3">
        <f>BH12-BH27</f>
        <v>44704432.01000005</v>
      </c>
      <c r="BI28" s="16"/>
      <c r="BJ28" s="3">
        <f>BJ12-BJ27</f>
        <v>13371129.299999952</v>
      </c>
      <c r="BK28" s="3">
        <f>BK12-BK27</f>
        <v>36971897.469999969</v>
      </c>
      <c r="BL28" s="16"/>
      <c r="BM28" s="3">
        <f>BM12-BM27</f>
        <v>-33690389.040000081</v>
      </c>
      <c r="BN28" s="3">
        <f>BN12-BN27</f>
        <v>118960609.90000004</v>
      </c>
      <c r="BO28" s="16"/>
      <c r="BP28" s="3">
        <f>BP12-BP27</f>
        <v>8443513.8499999642</v>
      </c>
      <c r="BQ28" s="3">
        <f>BQ12-BQ27</f>
        <v>76436375.149999976</v>
      </c>
      <c r="BR28" s="16"/>
      <c r="BS28" s="3">
        <f>BS12-BS27</f>
        <v>-4275585.4399999976</v>
      </c>
      <c r="BT28" s="3">
        <f>BT12-BT27</f>
        <v>47410934.879999995</v>
      </c>
      <c r="BU28" s="16"/>
      <c r="BV28" s="3">
        <f>BV12-BV27</f>
        <v>-135321587.17999983</v>
      </c>
      <c r="BW28" s="3">
        <f>BW12-BW27</f>
        <v>267587100.21000051</v>
      </c>
      <c r="BX28" s="16"/>
      <c r="BY28" s="3">
        <f>BY12-BY27</f>
        <v>0</v>
      </c>
      <c r="BZ28" s="3">
        <f>BZ12-BZ27</f>
        <v>709299879.59999943</v>
      </c>
      <c r="CA28" s="16"/>
      <c r="CB28" s="3">
        <f t="shared" ref="CB28:CC28" si="29">BY28+BV28+BS28+BP28+BM28+BJ28+BG28+BD28+BA28+AX28+AU28+AR28+AO28+AL28+AI28+AF28+AC28+Z28+W28+T28+Q28+N28+K28+H28+E28+B28</f>
        <v>475850908.54999983</v>
      </c>
      <c r="CC28" s="3">
        <f t="shared" si="29"/>
        <v>3779112981.6300011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>
        <v>0</v>
      </c>
      <c r="BK29" s="1">
        <v>0</v>
      </c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75" hidden="1" x14ac:dyDescent="0.25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>
        <v>105014724</v>
      </c>
      <c r="BK30" s="2">
        <v>70347909.099999994</v>
      </c>
      <c r="BL30" s="12">
        <f>SUM(BK30/BJ30)</f>
        <v>0.66988614948890401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105014724</v>
      </c>
      <c r="CC30" s="3">
        <f>BZ30+BW30+BT30+BQ30+BN30+BK30+BH30+BE30+BB30+AY30+AV30+AS30+AP30+AM30+AJ30+AG30+AD30+AA30+X30+U30+R30+O30+L30+I30+F30+C30</f>
        <v>70347909.099999994</v>
      </c>
      <c r="CD30" s="19">
        <f>SUM(CC30/CB30)</f>
        <v>0.66988614948890401</v>
      </c>
      <c r="CF30" s="23"/>
      <c r="CG30" s="23"/>
      <c r="CH30" s="23"/>
      <c r="CI30" s="23"/>
    </row>
    <row r="31" spans="1:87" ht="16.5" hidden="1" thickBot="1" x14ac:dyDescent="0.3">
      <c r="A31" s="7" t="s">
        <v>47</v>
      </c>
      <c r="B31" s="36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7"/>
      <c r="AG31" s="37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>
        <v>1823000</v>
      </c>
      <c r="BK31" s="24">
        <v>227522.8</v>
      </c>
      <c r="BL31" s="12">
        <f>SUM(BK31/BJ31)</f>
        <v>0.12480680197476686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1823000</v>
      </c>
      <c r="CC31" s="3">
        <f>BZ31+BW31+BT31+BQ31+BN31+BK31+BH31+BE31+BB31+AY31+AV31+AS31+AP31+AM31+AJ31+AG31+AD31+AA31+X31+U31+R31+O31+L31+I31+F31+C31</f>
        <v>227522.8</v>
      </c>
      <c r="CD31" s="19">
        <f>SUM(CC31/CB31)</f>
        <v>0.12480680197476686</v>
      </c>
      <c r="CF31" s="27"/>
      <c r="CG31" s="27"/>
      <c r="CH31" s="23"/>
      <c r="CI31" s="23"/>
    </row>
    <row r="32" spans="1:87" ht="32.25" hidden="1" thickBot="1" x14ac:dyDescent="0.3">
      <c r="A32" s="7" t="s">
        <v>48</v>
      </c>
      <c r="B32" s="36">
        <f>(B31+B30)/B27*100</f>
        <v>0</v>
      </c>
      <c r="C32" s="24">
        <f>(C31+C30)/C27*100</f>
        <v>0</v>
      </c>
      <c r="D32" s="12"/>
      <c r="E32" s="24">
        <f>(E31+E30)/E27*100</f>
        <v>0</v>
      </c>
      <c r="F32" s="24">
        <f>(F31+F30)/F27*100</f>
        <v>0</v>
      </c>
      <c r="G32" s="12"/>
      <c r="H32" s="24">
        <f>(H31+H30)/H27*100</f>
        <v>0</v>
      </c>
      <c r="I32" s="24">
        <f>(I31+I30)/I27*100</f>
        <v>0</v>
      </c>
      <c r="J32" s="12"/>
      <c r="K32" s="24">
        <f>(K31+K30)/K27*100</f>
        <v>0</v>
      </c>
      <c r="L32" s="24">
        <f>(L31+L30)/L27*100</f>
        <v>0</v>
      </c>
      <c r="M32" s="12"/>
      <c r="N32" s="24">
        <f>(N31+N30)/N27*100</f>
        <v>0</v>
      </c>
      <c r="O32" s="24">
        <f>(O31+O30)/O27*100</f>
        <v>0</v>
      </c>
      <c r="P32" s="12"/>
      <c r="Q32" s="24">
        <f>(Q31+Q30)/Q27*100</f>
        <v>0</v>
      </c>
      <c r="R32" s="24">
        <f>(R31+R30)/R27*100</f>
        <v>0</v>
      </c>
      <c r="S32" s="12"/>
      <c r="T32" s="24">
        <f>(T31+T30)/T27*100</f>
        <v>0</v>
      </c>
      <c r="U32" s="24">
        <f>(U31+U30)/U27*100</f>
        <v>0</v>
      </c>
      <c r="V32" s="12"/>
      <c r="W32" s="24">
        <f>(W31+W30)/W27*100</f>
        <v>0</v>
      </c>
      <c r="X32" s="24">
        <f>(X31+X30)/X27*100</f>
        <v>0</v>
      </c>
      <c r="Y32" s="12"/>
      <c r="Z32" s="24">
        <f>(Z31+Z30)/Z27*100</f>
        <v>0</v>
      </c>
      <c r="AA32" s="24">
        <f>(AA31+AA30)/AA27*100</f>
        <v>0</v>
      </c>
      <c r="AB32" s="12"/>
      <c r="AC32" s="24">
        <f>(AC31+AC30)/AC27*100</f>
        <v>0</v>
      </c>
      <c r="AD32" s="24">
        <f>(AD31+AD30)/AD27*100</f>
        <v>0</v>
      </c>
      <c r="AE32" s="12"/>
      <c r="AF32" s="24">
        <f>(AF31+AF30)/AF27*100</f>
        <v>0</v>
      </c>
      <c r="AG32" s="24">
        <f>(AG31+AG30)/AG27*100</f>
        <v>0</v>
      </c>
      <c r="AH32" s="12"/>
      <c r="AI32" s="24">
        <f>(AI31+AI30)/AI27*100</f>
        <v>0</v>
      </c>
      <c r="AJ32" s="24">
        <f>(AJ31+AJ30)/AJ27*100</f>
        <v>0</v>
      </c>
      <c r="AK32" s="11"/>
      <c r="AL32" s="24">
        <f>(AL31+AL30)/AL27*100</f>
        <v>0</v>
      </c>
      <c r="AM32" s="24">
        <f>(AM31+AM30)/AM27*100</f>
        <v>0</v>
      </c>
      <c r="AN32" s="12"/>
      <c r="AO32" s="24">
        <f>(AO31+AO30)/AO27*100</f>
        <v>0</v>
      </c>
      <c r="AP32" s="24">
        <f>(AP31+AP30)/AP27*100</f>
        <v>0</v>
      </c>
      <c r="AQ32" s="12"/>
      <c r="AR32" s="24">
        <f>(AR31+AR30)/AR27*100</f>
        <v>0</v>
      </c>
      <c r="AS32" s="24">
        <f>(AS31+AS30)/AS27*100</f>
        <v>0</v>
      </c>
      <c r="AT32" s="12"/>
      <c r="AU32" s="24">
        <f>(AU31+AU30)/AU27*100</f>
        <v>0</v>
      </c>
      <c r="AV32" s="24">
        <f>(AV31+AV30)/AV27*100</f>
        <v>0</v>
      </c>
      <c r="AW32" s="12"/>
      <c r="AX32" s="24">
        <f>(AX31+AX30)/AX27*100</f>
        <v>0</v>
      </c>
      <c r="AY32" s="24">
        <f>(AY31+AY30)/AY27*100</f>
        <v>0</v>
      </c>
      <c r="AZ32" s="12"/>
      <c r="BA32" s="24">
        <f>(BA31+BA30)/BA27*100</f>
        <v>0</v>
      </c>
      <c r="BB32" s="24">
        <f>(BB31+BB30)/BB27*100</f>
        <v>0</v>
      </c>
      <c r="BC32" s="12"/>
      <c r="BD32" s="24">
        <f>(BD31+BD30)/BD27*100</f>
        <v>0</v>
      </c>
      <c r="BE32" s="24">
        <f>(BE31+BE30)/BE27*100</f>
        <v>0</v>
      </c>
      <c r="BF32" s="12" t="e">
        <f>SUM(BE32/BD32)</f>
        <v>#DIV/0!</v>
      </c>
      <c r="BG32" s="24">
        <f>(BG31+BG30)/BG27*100</f>
        <v>0</v>
      </c>
      <c r="BH32" s="24">
        <f>(BH31+BH30)/BH27*100</f>
        <v>0</v>
      </c>
      <c r="BI32" s="12"/>
      <c r="BJ32" s="24">
        <v>1400000</v>
      </c>
      <c r="BK32" s="24">
        <v>1049200</v>
      </c>
      <c r="BL32" s="12"/>
      <c r="BM32" s="24">
        <f>(BM31+BM30)/BM27*100</f>
        <v>0</v>
      </c>
      <c r="BN32" s="24">
        <f>(BN31+BN30)/BN27*100</f>
        <v>0</v>
      </c>
      <c r="BO32" s="12"/>
      <c r="BP32" s="24">
        <f>(BP31+BP30)/BP27*100</f>
        <v>0</v>
      </c>
      <c r="BQ32" s="24">
        <f>(BQ31+BQ30)/BQ27*100</f>
        <v>0</v>
      </c>
      <c r="BR32" s="12"/>
      <c r="BS32" s="37">
        <f>(BS31+BS30)/BS27*100</f>
        <v>0</v>
      </c>
      <c r="BT32" s="37">
        <f>(BT31+BT30)/BT27*100</f>
        <v>0</v>
      </c>
      <c r="BU32" s="12"/>
      <c r="BV32" s="24">
        <f>(BV31+BV30)/BV27*100</f>
        <v>0</v>
      </c>
      <c r="BW32" s="24">
        <f>(BW31+BW30)/BW27*100</f>
        <v>0</v>
      </c>
      <c r="BX32" s="12"/>
      <c r="BY32" s="24">
        <f>(BY31+BY30)/BY27*100</f>
        <v>0</v>
      </c>
      <c r="BZ32" s="24">
        <f>(BZ31+BZ30)/BZ27*100</f>
        <v>0</v>
      </c>
      <c r="CA32" s="12"/>
      <c r="CB32" s="3">
        <f>(CB31+CB30)/CB27*100</f>
        <v>0.294175008872058</v>
      </c>
      <c r="CC32" s="3">
        <f>(CC31+CC30)/CC27*100</f>
        <v>0.30641034963574093</v>
      </c>
      <c r="CD32" s="19"/>
      <c r="CF32" s="27"/>
      <c r="CG32" s="27"/>
      <c r="CH32" s="23"/>
      <c r="CI32" s="23"/>
    </row>
    <row r="33" spans="1:87" ht="15.75" hidden="1" x14ac:dyDescent="0.25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>
        <v>17100</v>
      </c>
      <c r="BK33" s="2">
        <v>0</v>
      </c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">
      <c r="B34" s="43"/>
      <c r="C34" s="43"/>
      <c r="R34" s="33"/>
      <c r="S34" s="38"/>
      <c r="T34" s="33"/>
      <c r="AY34" s="33"/>
      <c r="AZ34" s="15"/>
      <c r="BE34" s="33"/>
      <c r="BF34" s="15"/>
      <c r="BG34" s="33"/>
      <c r="CF34" s="23"/>
      <c r="CG34" s="23"/>
      <c r="CH34" s="23"/>
      <c r="CI34" s="23"/>
    </row>
    <row r="35" spans="1:87" x14ac:dyDescent="0.2">
      <c r="B35" s="44"/>
      <c r="C35" s="45"/>
      <c r="E35" s="40"/>
      <c r="F35" s="40"/>
      <c r="H35" s="40"/>
      <c r="I35" s="40"/>
      <c r="K35" s="40"/>
      <c r="L35" s="40"/>
      <c r="N35" s="40"/>
      <c r="O35" s="40"/>
      <c r="Q35" s="40"/>
      <c r="R35" s="40"/>
      <c r="T35" s="40"/>
      <c r="U35" s="40"/>
      <c r="W35" s="40"/>
      <c r="X35" s="40"/>
      <c r="Z35" s="40"/>
      <c r="AA35" s="40"/>
      <c r="AC35" s="40"/>
      <c r="AD35" s="40"/>
      <c r="AF35" s="40"/>
      <c r="AG35" s="40"/>
      <c r="AI35" s="40"/>
      <c r="AJ35" s="40"/>
      <c r="AL35" s="40"/>
      <c r="AM35" s="40"/>
      <c r="AO35" s="40"/>
      <c r="AP35" s="40"/>
      <c r="AR35" s="40"/>
      <c r="AS35" s="40"/>
      <c r="AU35" s="40"/>
      <c r="AV35" s="40"/>
      <c r="AX35" s="40"/>
      <c r="AY35" s="40"/>
      <c r="AZ35" s="33"/>
      <c r="BA35" s="40"/>
      <c r="BB35" s="40"/>
      <c r="BD35" s="40"/>
      <c r="BE35" s="41"/>
      <c r="BF35" s="15"/>
      <c r="BG35" s="41"/>
      <c r="BH35" s="40"/>
      <c r="BJ35" s="40"/>
      <c r="BK35" s="40"/>
      <c r="BM35" s="40"/>
      <c r="BN35" s="40"/>
      <c r="BP35" s="40"/>
      <c r="BQ35" s="40"/>
      <c r="BS35" s="40"/>
      <c r="BT35" s="40"/>
      <c r="BV35" s="40"/>
      <c r="BW35" s="40"/>
      <c r="BY35" s="40"/>
      <c r="BZ35" s="40"/>
      <c r="CB35" s="40"/>
      <c r="CC35" s="40"/>
      <c r="CF35" s="23"/>
      <c r="CG35" s="23"/>
      <c r="CH35" s="23"/>
      <c r="CI35" s="23"/>
    </row>
    <row r="36" spans="1:87" x14ac:dyDescent="0.2">
      <c r="B36" s="33"/>
      <c r="C36" s="33"/>
      <c r="BE36" s="33"/>
      <c r="BF36" s="15"/>
      <c r="BG36" s="33"/>
      <c r="CF36" s="23"/>
      <c r="CG36" s="23"/>
      <c r="CH36" s="23"/>
      <c r="CI36" s="23"/>
    </row>
    <row r="37" spans="1:87" x14ac:dyDescent="0.2">
      <c r="B37" s="33"/>
      <c r="BD37" s="40"/>
      <c r="BE37" s="41"/>
      <c r="BF37" s="15"/>
      <c r="BG37" s="33"/>
    </row>
    <row r="38" spans="1:87" x14ac:dyDescent="0.2">
      <c r="BE38" s="33"/>
      <c r="BF38" s="33"/>
      <c r="BG38" s="33"/>
    </row>
    <row r="39" spans="1:87" x14ac:dyDescent="0.2">
      <c r="BE39" s="33"/>
      <c r="BF39" s="33"/>
      <c r="BG39" s="33"/>
    </row>
  </sheetData>
  <mergeCells count="110"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Август!Заголовки_для_печати</vt:lpstr>
      <vt:lpstr>Апрель!Заголовки_для_печати</vt:lpstr>
      <vt:lpstr>Декабрь!Заголовки_для_печати</vt:lpstr>
      <vt:lpstr>Июль!Заголовки_для_печати</vt:lpstr>
      <vt:lpstr>Июнь!Заголовки_для_печати</vt:lpstr>
      <vt:lpstr>Май!Заголовки_для_печати</vt:lpstr>
      <vt:lpstr>Март!Заголовки_для_печати</vt:lpstr>
      <vt:lpstr>Ноябрь!Заголовки_для_печати</vt:lpstr>
      <vt:lpstr>Октябрь!Заголовки_для_печати</vt:lpstr>
      <vt:lpstr>Сентябрь!Заголовки_для_печати</vt:lpstr>
      <vt:lpstr>Февраль!Заголовки_для_печати</vt:lpstr>
      <vt:lpstr>Январь!Заголовки_для_печати</vt:lpstr>
    </vt:vector>
  </TitlesOfParts>
  <Company>Министерство финансов К.О.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Иващенко</dc:creator>
  <cp:lastModifiedBy>Alt NI.</cp:lastModifiedBy>
  <cp:lastPrinted>2016-07-21T12:27:04Z</cp:lastPrinted>
  <dcterms:created xsi:type="dcterms:W3CDTF">2010-03-01T08:28:04Z</dcterms:created>
  <dcterms:modified xsi:type="dcterms:W3CDTF">2018-12-27T13:39:01Z</dcterms:modified>
</cp:coreProperties>
</file>