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20" yWindow="420" windowWidth="15165" windowHeight="8025" activeTab="10"/>
  </bookViews>
  <sheets>
    <sheet name="Январь" sheetId="34" r:id="rId1"/>
    <sheet name="Февраль" sheetId="37" r:id="rId2"/>
    <sheet name="Март" sheetId="38" r:id="rId3"/>
    <sheet name="Апрель" sheetId="39" r:id="rId4"/>
    <sheet name="Май" sheetId="40" r:id="rId5"/>
    <sheet name="Июнь" sheetId="41" r:id="rId6"/>
    <sheet name="Июль" sheetId="42" r:id="rId7"/>
    <sheet name="Август" sheetId="43" r:id="rId8"/>
    <sheet name="Сентябрь" sheetId="44" r:id="rId9"/>
    <sheet name="Октябрь" sheetId="45" r:id="rId10"/>
    <sheet name="Ноябрь" sheetId="46" r:id="rId11"/>
    <sheet name="Декабрь" sheetId="47" r:id="rId12"/>
  </sheets>
  <definedNames>
    <definedName name="_xlnm.Print_Titles" localSheetId="7">Август!$A:$A</definedName>
    <definedName name="_xlnm.Print_Titles" localSheetId="3">Апрель!$A:$A</definedName>
    <definedName name="_xlnm.Print_Titles" localSheetId="11">Декабрь!$A:$A</definedName>
    <definedName name="_xlnm.Print_Titles" localSheetId="6">Июль!$A:$A</definedName>
    <definedName name="_xlnm.Print_Titles" localSheetId="5">Июнь!$A:$A</definedName>
    <definedName name="_xlnm.Print_Titles" localSheetId="4">Май!$A:$A</definedName>
    <definedName name="_xlnm.Print_Titles" localSheetId="2">Март!$A:$A</definedName>
    <definedName name="_xlnm.Print_Titles" localSheetId="10">Ноябрь!$A:$A</definedName>
    <definedName name="_xlnm.Print_Titles" localSheetId="9">Октябрь!$A:$A</definedName>
    <definedName name="_xlnm.Print_Titles" localSheetId="8">Сентябрь!$A:$A</definedName>
    <definedName name="_xlnm.Print_Titles" localSheetId="1">Февраль!$A:$A</definedName>
    <definedName name="_xlnm.Print_Titles" localSheetId="0">Январь!$A:$A</definedName>
  </definedNames>
  <calcPr calcId="145621"/>
</workbook>
</file>

<file path=xl/calcChain.xml><?xml version="1.0" encoding="utf-8"?>
<calcChain xmlns="http://schemas.openxmlformats.org/spreadsheetml/2006/main">
  <c r="B27" i="45" l="1"/>
  <c r="C27" i="45"/>
  <c r="CC27" i="44"/>
  <c r="CB27" i="44"/>
  <c r="CD27" i="44" s="1"/>
  <c r="CA27" i="44"/>
  <c r="BZ27" i="44"/>
  <c r="BY27" i="44"/>
  <c r="BW27" i="44"/>
  <c r="BX27" i="44" s="1"/>
  <c r="BV27" i="44"/>
  <c r="BT27" i="44"/>
  <c r="BS27" i="44"/>
  <c r="BU27" i="44" s="1"/>
  <c r="BQ27" i="44"/>
  <c r="BP27" i="44"/>
  <c r="BR27" i="44" s="1"/>
  <c r="BO27" i="44"/>
  <c r="BN27" i="44"/>
  <c r="BM27" i="44"/>
  <c r="BK27" i="44"/>
  <c r="BL27" i="44" s="1"/>
  <c r="BJ27" i="44"/>
  <c r="BH27" i="44"/>
  <c r="BG27" i="44"/>
  <c r="BI27" i="44" s="1"/>
  <c r="BE27" i="44"/>
  <c r="BD27" i="44"/>
  <c r="BF27" i="44" s="1"/>
  <c r="BC27" i="44"/>
  <c r="BB27" i="44"/>
  <c r="BA27" i="44"/>
  <c r="AY27" i="44"/>
  <c r="AZ27" i="44" s="1"/>
  <c r="AX27" i="44"/>
  <c r="AV27" i="44"/>
  <c r="AU27" i="44"/>
  <c r="AW27" i="44" s="1"/>
  <c r="AS27" i="44"/>
  <c r="AR27" i="44"/>
  <c r="AT27" i="44" s="1"/>
  <c r="AQ27" i="44"/>
  <c r="AP27" i="44"/>
  <c r="AO27" i="44"/>
  <c r="AM27" i="44"/>
  <c r="AN27" i="44" s="1"/>
  <c r="AL27" i="44"/>
  <c r="AJ27" i="44"/>
  <c r="AI27" i="44"/>
  <c r="AK27" i="44" s="1"/>
  <c r="AG27" i="44"/>
  <c r="AF27" i="44"/>
  <c r="AH27" i="44" s="1"/>
  <c r="AE27" i="44"/>
  <c r="AD27" i="44"/>
  <c r="AC27" i="44"/>
  <c r="AA27" i="44"/>
  <c r="AB27" i="44" s="1"/>
  <c r="Z27" i="44"/>
  <c r="X27" i="44"/>
  <c r="W27" i="44"/>
  <c r="Y27" i="44" s="1"/>
  <c r="U27" i="44"/>
  <c r="T27" i="44"/>
  <c r="V27" i="44" s="1"/>
  <c r="S27" i="44"/>
  <c r="R27" i="44"/>
  <c r="Q27" i="44"/>
  <c r="O27" i="44"/>
  <c r="P27" i="44" s="1"/>
  <c r="N27" i="44"/>
  <c r="L27" i="44"/>
  <c r="K27" i="44"/>
  <c r="M27" i="44" s="1"/>
  <c r="I27" i="44"/>
  <c r="H27" i="44"/>
  <c r="J27" i="44" s="1"/>
  <c r="G27" i="44"/>
  <c r="F27" i="44"/>
  <c r="E27" i="44"/>
  <c r="C27" i="44"/>
  <c r="D27" i="44" s="1"/>
  <c r="B27" i="44"/>
  <c r="CC26" i="40" l="1"/>
  <c r="CB26" i="40"/>
  <c r="CC25" i="40"/>
  <c r="CB25" i="40"/>
  <c r="CD25" i="40" s="1"/>
  <c r="CC24" i="40"/>
  <c r="CB24" i="40"/>
  <c r="CC23" i="40"/>
  <c r="CB23" i="40"/>
  <c r="CD23" i="40" s="1"/>
  <c r="CC22" i="40"/>
  <c r="CB22" i="40"/>
  <c r="CC21" i="40"/>
  <c r="CB21" i="40"/>
  <c r="CD21" i="40" s="1"/>
  <c r="CC20" i="40"/>
  <c r="CB20" i="40"/>
  <c r="CC19" i="40"/>
  <c r="CB19" i="40"/>
  <c r="CD19" i="40" s="1"/>
  <c r="CC18" i="40"/>
  <c r="CB18" i="40"/>
  <c r="CC17" i="40"/>
  <c r="CB17" i="40"/>
  <c r="CD17" i="40" s="1"/>
  <c r="CC16" i="40"/>
  <c r="CB16" i="40"/>
  <c r="CC15" i="40"/>
  <c r="CB15" i="40"/>
  <c r="CC14" i="40"/>
  <c r="CB14" i="40"/>
  <c r="CC13" i="40"/>
  <c r="CB13" i="40"/>
  <c r="BY27" i="40"/>
  <c r="CC27" i="40"/>
  <c r="CC21" i="47"/>
  <c r="CB21" i="47"/>
  <c r="CD21" i="47" s="1"/>
  <c r="CA21" i="47"/>
  <c r="BX21" i="47"/>
  <c r="BU21" i="47"/>
  <c r="BR21" i="47"/>
  <c r="BO21" i="47"/>
  <c r="BL21" i="47"/>
  <c r="BI21" i="47"/>
  <c r="BF21" i="47"/>
  <c r="BC21" i="47"/>
  <c r="AZ21" i="47"/>
  <c r="AW21" i="47"/>
  <c r="AT21" i="47"/>
  <c r="AQ21" i="47"/>
  <c r="AN21" i="47"/>
  <c r="AK21" i="47"/>
  <c r="AH21" i="47"/>
  <c r="AE21" i="47"/>
  <c r="AB21" i="47"/>
  <c r="Y21" i="47"/>
  <c r="V21" i="47"/>
  <c r="S21" i="47"/>
  <c r="P21" i="47"/>
  <c r="M21" i="47"/>
  <c r="J21" i="47"/>
  <c r="G21" i="47"/>
  <c r="D21" i="47"/>
  <c r="CC21" i="46"/>
  <c r="CB21" i="46"/>
  <c r="CA21" i="46"/>
  <c r="BX21" i="46"/>
  <c r="BU21" i="46"/>
  <c r="BR21" i="46"/>
  <c r="BO21" i="46"/>
  <c r="BL21" i="46"/>
  <c r="BI21" i="46"/>
  <c r="BF21" i="46"/>
  <c r="BC21" i="46"/>
  <c r="AZ21" i="46"/>
  <c r="AW21" i="46"/>
  <c r="AT21" i="46"/>
  <c r="AQ21" i="46"/>
  <c r="AN21" i="46"/>
  <c r="AK21" i="46"/>
  <c r="AH21" i="46"/>
  <c r="AE21" i="46"/>
  <c r="AB21" i="46"/>
  <c r="Y21" i="46"/>
  <c r="V21" i="46"/>
  <c r="S21" i="46"/>
  <c r="P21" i="46"/>
  <c r="M21" i="46"/>
  <c r="J21" i="46"/>
  <c r="G21" i="46"/>
  <c r="D21" i="46"/>
  <c r="CC21" i="45"/>
  <c r="CB21" i="45"/>
  <c r="CA21" i="45"/>
  <c r="BX21" i="45"/>
  <c r="BU21" i="45"/>
  <c r="BR21" i="45"/>
  <c r="BO21" i="45"/>
  <c r="BL21" i="45"/>
  <c r="BI21" i="45"/>
  <c r="BF21" i="45"/>
  <c r="BC21" i="45"/>
  <c r="AZ21" i="45"/>
  <c r="AW21" i="45"/>
  <c r="AT21" i="45"/>
  <c r="AQ21" i="45"/>
  <c r="AN21" i="45"/>
  <c r="AK21" i="45"/>
  <c r="AH21" i="45"/>
  <c r="AE21" i="45"/>
  <c r="AB21" i="45"/>
  <c r="Y21" i="45"/>
  <c r="V21" i="45"/>
  <c r="S21" i="45"/>
  <c r="P21" i="45"/>
  <c r="M21" i="45"/>
  <c r="J21" i="45"/>
  <c r="G21" i="45"/>
  <c r="D21" i="45"/>
  <c r="CC21" i="44"/>
  <c r="CB21" i="44"/>
  <c r="CD21" i="44" s="1"/>
  <c r="CA21" i="44"/>
  <c r="BX21" i="44"/>
  <c r="BU21" i="44"/>
  <c r="BR21" i="44"/>
  <c r="BO21" i="44"/>
  <c r="BL21" i="44"/>
  <c r="BI21" i="44"/>
  <c r="BF21" i="44"/>
  <c r="BC21" i="44"/>
  <c r="AZ21" i="44"/>
  <c r="AW21" i="44"/>
  <c r="AT21" i="44"/>
  <c r="AQ21" i="44"/>
  <c r="AN21" i="44"/>
  <c r="AK21" i="44"/>
  <c r="AH21" i="44"/>
  <c r="AE21" i="44"/>
  <c r="AB21" i="44"/>
  <c r="Y21" i="44"/>
  <c r="V21" i="44"/>
  <c r="S21" i="44"/>
  <c r="P21" i="44"/>
  <c r="M21" i="44"/>
  <c r="J21" i="44"/>
  <c r="G21" i="44"/>
  <c r="D21" i="44"/>
  <c r="CC21" i="43"/>
  <c r="CB21" i="43"/>
  <c r="CA21" i="43"/>
  <c r="BX21" i="43"/>
  <c r="BU21" i="43"/>
  <c r="BR21" i="43"/>
  <c r="BO21" i="43"/>
  <c r="BL21" i="43"/>
  <c r="BI21" i="43"/>
  <c r="BF21" i="43"/>
  <c r="BC21" i="43"/>
  <c r="AZ21" i="43"/>
  <c r="AW21" i="43"/>
  <c r="AT21" i="43"/>
  <c r="AQ21" i="43"/>
  <c r="AN21" i="43"/>
  <c r="AK21" i="43"/>
  <c r="AH21" i="43"/>
  <c r="AE21" i="43"/>
  <c r="AB21" i="43"/>
  <c r="Y21" i="43"/>
  <c r="V21" i="43"/>
  <c r="S21" i="43"/>
  <c r="P21" i="43"/>
  <c r="M21" i="43"/>
  <c r="J21" i="43"/>
  <c r="G21" i="43"/>
  <c r="D21" i="43"/>
  <c r="CC21" i="42"/>
  <c r="CB21" i="42"/>
  <c r="CA21" i="42"/>
  <c r="BX21" i="42"/>
  <c r="BU21" i="42"/>
  <c r="BR21" i="42"/>
  <c r="BO21" i="42"/>
  <c r="BL21" i="42"/>
  <c r="BI21" i="42"/>
  <c r="BF21" i="42"/>
  <c r="BC21" i="42"/>
  <c r="AZ21" i="42"/>
  <c r="AW21" i="42"/>
  <c r="AT21" i="42"/>
  <c r="AQ21" i="42"/>
  <c r="AN21" i="42"/>
  <c r="AK21" i="42"/>
  <c r="AH21" i="42"/>
  <c r="AE21" i="42"/>
  <c r="AB21" i="42"/>
  <c r="Y21" i="42"/>
  <c r="V21" i="42"/>
  <c r="S21" i="42"/>
  <c r="P21" i="42"/>
  <c r="M21" i="42"/>
  <c r="J21" i="42"/>
  <c r="G21" i="42"/>
  <c r="D21" i="42"/>
  <c r="CC21" i="41"/>
  <c r="CB21" i="41"/>
  <c r="CA21" i="41"/>
  <c r="BX21" i="41"/>
  <c r="BU21" i="41"/>
  <c r="BR21" i="41"/>
  <c r="BO21" i="41"/>
  <c r="BL21" i="41"/>
  <c r="BI21" i="41"/>
  <c r="BF21" i="41"/>
  <c r="BC21" i="41"/>
  <c r="AZ21" i="41"/>
  <c r="AW21" i="41"/>
  <c r="AT21" i="41"/>
  <c r="AQ21" i="41"/>
  <c r="AN21" i="41"/>
  <c r="AK21" i="41"/>
  <c r="AH21" i="41"/>
  <c r="AE21" i="41"/>
  <c r="AB21" i="41"/>
  <c r="Y21" i="41"/>
  <c r="V21" i="41"/>
  <c r="S21" i="41"/>
  <c r="P21" i="41"/>
  <c r="M21" i="41"/>
  <c r="J21" i="41"/>
  <c r="G21" i="41"/>
  <c r="D21" i="41"/>
  <c r="CA21" i="40"/>
  <c r="BX21" i="40"/>
  <c r="BU21" i="40"/>
  <c r="BR21" i="40"/>
  <c r="BO21" i="40"/>
  <c r="BL21" i="40"/>
  <c r="BI21" i="40"/>
  <c r="BF21" i="40"/>
  <c r="BC21" i="40"/>
  <c r="AZ21" i="40"/>
  <c r="AW21" i="40"/>
  <c r="AT21" i="40"/>
  <c r="AQ21" i="40"/>
  <c r="AN21" i="40"/>
  <c r="AK21" i="40"/>
  <c r="AH21" i="40"/>
  <c r="AE21" i="40"/>
  <c r="AB21" i="40"/>
  <c r="Y21" i="40"/>
  <c r="V21" i="40"/>
  <c r="S21" i="40"/>
  <c r="P21" i="40"/>
  <c r="M21" i="40"/>
  <c r="J21" i="40"/>
  <c r="G21" i="40"/>
  <c r="D21" i="40"/>
  <c r="CC21" i="39"/>
  <c r="CB21" i="39"/>
  <c r="CB27" i="39" s="1"/>
  <c r="CA21" i="39"/>
  <c r="BX21" i="39"/>
  <c r="BU21" i="39"/>
  <c r="BR21" i="39"/>
  <c r="BO21" i="39"/>
  <c r="BL21" i="39"/>
  <c r="BI21" i="39"/>
  <c r="BF21" i="39"/>
  <c r="BC21" i="39"/>
  <c r="AZ21" i="39"/>
  <c r="AW21" i="39"/>
  <c r="AT21" i="39"/>
  <c r="AQ21" i="39"/>
  <c r="AN21" i="39"/>
  <c r="AK21" i="39"/>
  <c r="AH21" i="39"/>
  <c r="AE21" i="39"/>
  <c r="AB21" i="39"/>
  <c r="Y21" i="39"/>
  <c r="V21" i="39"/>
  <c r="S21" i="39"/>
  <c r="P21" i="39"/>
  <c r="M21" i="39"/>
  <c r="J21" i="39"/>
  <c r="G21" i="39"/>
  <c r="D21" i="39"/>
  <c r="B27" i="39"/>
  <c r="D27" i="39"/>
  <c r="C27" i="39"/>
  <c r="E27" i="39"/>
  <c r="F27" i="39"/>
  <c r="F28" i="39"/>
  <c r="H27" i="39"/>
  <c r="I27" i="39"/>
  <c r="I28" i="39"/>
  <c r="K27" i="39"/>
  <c r="M27" i="39" s="1"/>
  <c r="L27" i="39"/>
  <c r="N27" i="39"/>
  <c r="O27" i="39"/>
  <c r="Q27" i="39"/>
  <c r="R27" i="39"/>
  <c r="R32" i="39" s="1"/>
  <c r="T27" i="39"/>
  <c r="U27" i="39"/>
  <c r="V27" i="39" s="1"/>
  <c r="W27" i="39"/>
  <c r="Y27" i="39" s="1"/>
  <c r="X27" i="39"/>
  <c r="X28" i="39" s="1"/>
  <c r="AC27" i="39"/>
  <c r="AC28" i="39" s="1"/>
  <c r="AD27" i="39"/>
  <c r="AF27" i="39"/>
  <c r="AG27" i="39"/>
  <c r="AG28" i="39" s="1"/>
  <c r="AL27" i="39"/>
  <c r="AM27" i="39"/>
  <c r="AM32" i="39" s="1"/>
  <c r="AO27" i="39"/>
  <c r="AP27" i="39"/>
  <c r="AP32" i="39"/>
  <c r="AR27" i="39"/>
  <c r="AT27" i="39" s="1"/>
  <c r="AS27" i="39"/>
  <c r="AU27" i="39"/>
  <c r="AU32" i="39"/>
  <c r="AV27" i="39"/>
  <c r="AX27" i="39"/>
  <c r="AY27" i="39"/>
  <c r="BA27" i="39"/>
  <c r="BB27" i="39"/>
  <c r="BB28" i="39"/>
  <c r="BD27" i="39"/>
  <c r="BF27" i="39" s="1"/>
  <c r="BE27" i="39"/>
  <c r="BG27" i="39"/>
  <c r="BH27" i="39"/>
  <c r="BH28" i="39" s="1"/>
  <c r="BJ27" i="39"/>
  <c r="BK27" i="39"/>
  <c r="BL27" i="39" s="1"/>
  <c r="BM27" i="39"/>
  <c r="BM28" i="39" s="1"/>
  <c r="BN27" i="39"/>
  <c r="BN32" i="39"/>
  <c r="BP27" i="39"/>
  <c r="BR27" i="39" s="1"/>
  <c r="BQ27" i="39"/>
  <c r="BS27" i="39"/>
  <c r="BU27" i="39" s="1"/>
  <c r="BS28" i="39"/>
  <c r="BT27" i="39"/>
  <c r="BV27" i="39"/>
  <c r="BW27" i="39"/>
  <c r="BY27" i="39"/>
  <c r="CA27" i="39" s="1"/>
  <c r="BZ27" i="39"/>
  <c r="BZ32" i="39" s="1"/>
  <c r="Z27" i="39"/>
  <c r="AA27" i="39"/>
  <c r="AB27" i="39"/>
  <c r="AI27" i="39"/>
  <c r="AK27" i="39" s="1"/>
  <c r="AJ27" i="39"/>
  <c r="AJ28" i="39"/>
  <c r="CA26" i="47"/>
  <c r="CA25" i="47"/>
  <c r="CA24" i="47"/>
  <c r="CA23" i="47"/>
  <c r="CA22" i="47"/>
  <c r="CA20" i="47"/>
  <c r="CA19" i="47"/>
  <c r="CA18" i="47"/>
  <c r="CA17" i="47"/>
  <c r="CA16" i="47"/>
  <c r="CA15" i="47"/>
  <c r="CA14" i="47"/>
  <c r="CA13" i="47"/>
  <c r="CA12" i="47"/>
  <c r="CA11" i="47"/>
  <c r="CA10" i="47"/>
  <c r="CA9" i="47"/>
  <c r="CA8" i="47"/>
  <c r="CA7" i="47"/>
  <c r="CA6" i="47"/>
  <c r="BX26" i="47"/>
  <c r="BX25" i="47"/>
  <c r="BX24" i="47"/>
  <c r="BX23" i="47"/>
  <c r="BX22" i="47"/>
  <c r="BX20" i="47"/>
  <c r="BX19" i="47"/>
  <c r="BX18" i="47"/>
  <c r="BX17" i="47"/>
  <c r="BX16" i="47"/>
  <c r="BX15" i="47"/>
  <c r="BX14" i="47"/>
  <c r="BX13" i="47"/>
  <c r="BX12" i="47"/>
  <c r="BX11" i="47"/>
  <c r="BX10" i="47"/>
  <c r="BX9" i="47"/>
  <c r="BX8" i="47"/>
  <c r="BX7" i="47"/>
  <c r="BX6" i="47"/>
  <c r="BU26" i="47"/>
  <c r="BU25" i="47"/>
  <c r="BU24" i="47"/>
  <c r="BU23" i="47"/>
  <c r="BU22" i="47"/>
  <c r="BU20" i="47"/>
  <c r="BU19" i="47"/>
  <c r="BU18" i="47"/>
  <c r="BU17" i="47"/>
  <c r="BU16" i="47"/>
  <c r="BU15" i="47"/>
  <c r="BU14" i="47"/>
  <c r="BU13" i="47"/>
  <c r="BU12" i="47"/>
  <c r="BU11" i="47"/>
  <c r="BU10" i="47"/>
  <c r="BU9" i="47"/>
  <c r="BU8" i="47"/>
  <c r="BU7" i="47"/>
  <c r="BU6" i="47"/>
  <c r="BR26" i="47"/>
  <c r="BR25" i="47"/>
  <c r="BR24" i="47"/>
  <c r="BR23" i="47"/>
  <c r="BR22" i="47"/>
  <c r="BR20" i="47"/>
  <c r="BR19" i="47"/>
  <c r="BR18" i="47"/>
  <c r="BR17" i="47"/>
  <c r="BR16" i="47"/>
  <c r="BR15" i="47"/>
  <c r="BR14" i="47"/>
  <c r="BR13" i="47"/>
  <c r="BR12" i="47"/>
  <c r="BR11" i="47"/>
  <c r="BR10" i="47"/>
  <c r="BR9" i="47"/>
  <c r="BR8" i="47"/>
  <c r="BR7" i="47"/>
  <c r="BR6" i="47"/>
  <c r="BL25" i="47"/>
  <c r="BO26" i="47"/>
  <c r="BO25" i="47"/>
  <c r="BO24" i="47"/>
  <c r="BO23" i="47"/>
  <c r="BO22" i="47"/>
  <c r="BO20" i="47"/>
  <c r="BO19" i="47"/>
  <c r="BO18" i="47"/>
  <c r="BO17" i="47"/>
  <c r="BO16" i="47"/>
  <c r="BO15" i="47"/>
  <c r="BO14" i="47"/>
  <c r="BO13" i="47"/>
  <c r="BO12" i="47"/>
  <c r="BO11" i="47"/>
  <c r="BO10" i="47"/>
  <c r="BO9" i="47"/>
  <c r="BO8" i="47"/>
  <c r="BO7" i="47"/>
  <c r="BO6" i="47"/>
  <c r="BL26" i="47"/>
  <c r="BL24" i="47"/>
  <c r="BL23" i="47"/>
  <c r="BL22" i="47"/>
  <c r="BL20" i="47"/>
  <c r="BL19" i="47"/>
  <c r="BL18" i="47"/>
  <c r="BL17" i="47"/>
  <c r="BL16" i="47"/>
  <c r="BL15" i="47"/>
  <c r="BL14" i="47"/>
  <c r="BL13" i="47"/>
  <c r="BL12" i="47"/>
  <c r="BL11" i="47"/>
  <c r="BL10" i="47"/>
  <c r="BL9" i="47"/>
  <c r="BL8" i="47"/>
  <c r="BL7" i="47"/>
  <c r="BL6" i="47"/>
  <c r="BI26" i="47"/>
  <c r="BI25" i="47"/>
  <c r="BI24" i="47"/>
  <c r="BI23" i="47"/>
  <c r="BI22" i="47"/>
  <c r="BI20" i="47"/>
  <c r="BI19" i="47"/>
  <c r="BI18" i="47"/>
  <c r="BI17" i="47"/>
  <c r="BI16" i="47"/>
  <c r="BI15" i="47"/>
  <c r="BI14" i="47"/>
  <c r="BI13" i="47"/>
  <c r="BI12" i="47"/>
  <c r="BI11" i="47"/>
  <c r="BI10" i="47"/>
  <c r="BI9" i="47"/>
  <c r="BI8" i="47"/>
  <c r="BI7" i="47"/>
  <c r="BI6" i="47"/>
  <c r="BF26" i="47"/>
  <c r="BF25" i="47"/>
  <c r="BF24" i="47"/>
  <c r="BF23" i="47"/>
  <c r="BF22" i="47"/>
  <c r="BF20" i="47"/>
  <c r="BF19" i="47"/>
  <c r="BF18" i="47"/>
  <c r="BF17" i="47"/>
  <c r="BF16" i="47"/>
  <c r="BF15" i="47"/>
  <c r="BF14" i="47"/>
  <c r="BF13" i="47"/>
  <c r="BF12" i="47"/>
  <c r="BF11" i="47"/>
  <c r="BF10" i="47"/>
  <c r="BF9" i="47"/>
  <c r="BF8" i="47"/>
  <c r="BF7" i="47"/>
  <c r="BF6" i="47"/>
  <c r="BC26" i="47"/>
  <c r="BC25" i="47"/>
  <c r="BC24" i="47"/>
  <c r="BC23" i="47"/>
  <c r="BC22" i="47"/>
  <c r="BC20" i="47"/>
  <c r="BC19" i="47"/>
  <c r="BC18" i="47"/>
  <c r="BC17" i="47"/>
  <c r="BC16" i="47"/>
  <c r="BC15" i="47"/>
  <c r="BC14" i="47"/>
  <c r="BC13" i="47"/>
  <c r="BC12" i="47"/>
  <c r="BC11" i="47"/>
  <c r="BC10" i="47"/>
  <c r="BC9" i="47"/>
  <c r="BC8" i="47"/>
  <c r="BC7" i="47"/>
  <c r="BC6" i="47"/>
  <c r="AZ26" i="47"/>
  <c r="AZ25" i="47"/>
  <c r="AZ24" i="47"/>
  <c r="AZ23" i="47"/>
  <c r="AZ22" i="47"/>
  <c r="AZ20" i="47"/>
  <c r="AZ19" i="47"/>
  <c r="AZ18" i="47"/>
  <c r="AZ17" i="47"/>
  <c r="AZ16" i="47"/>
  <c r="AZ15" i="47"/>
  <c r="AZ14" i="47"/>
  <c r="AZ13" i="47"/>
  <c r="AZ12" i="47"/>
  <c r="AZ11" i="47"/>
  <c r="AZ10" i="47"/>
  <c r="AZ9" i="47"/>
  <c r="AZ8" i="47"/>
  <c r="AZ7" i="47"/>
  <c r="AZ6" i="47"/>
  <c r="AW26" i="47"/>
  <c r="AW25" i="47"/>
  <c r="AW24" i="47"/>
  <c r="AW23" i="47"/>
  <c r="AW22" i="47"/>
  <c r="AW20" i="47"/>
  <c r="AW19" i="47"/>
  <c r="AW18" i="47"/>
  <c r="AW17" i="47"/>
  <c r="AW16" i="47"/>
  <c r="AW15" i="47"/>
  <c r="AW14" i="47"/>
  <c r="AW13" i="47"/>
  <c r="AW12" i="47"/>
  <c r="AW11" i="47"/>
  <c r="AW10" i="47"/>
  <c r="AW9" i="47"/>
  <c r="AW8" i="47"/>
  <c r="AW7" i="47"/>
  <c r="AW6" i="47"/>
  <c r="AT26" i="47"/>
  <c r="AT25" i="47"/>
  <c r="AT24" i="47"/>
  <c r="AT23" i="47"/>
  <c r="AT22" i="47"/>
  <c r="AT20" i="47"/>
  <c r="AT19" i="47"/>
  <c r="AT18" i="47"/>
  <c r="AT17" i="47"/>
  <c r="AT16" i="47"/>
  <c r="AT15" i="47"/>
  <c r="AT14" i="47"/>
  <c r="AT13" i="47"/>
  <c r="AT12" i="47"/>
  <c r="AT11" i="47"/>
  <c r="AT10" i="47"/>
  <c r="AT9" i="47"/>
  <c r="AT8" i="47"/>
  <c r="AT7" i="47"/>
  <c r="AT6" i="47"/>
  <c r="AQ26" i="47"/>
  <c r="AQ25" i="47"/>
  <c r="AQ24" i="47"/>
  <c r="AQ23" i="47"/>
  <c r="AQ22" i="47"/>
  <c r="AQ20" i="47"/>
  <c r="AQ19" i="47"/>
  <c r="AQ18" i="47"/>
  <c r="AQ17" i="47"/>
  <c r="AQ16" i="47"/>
  <c r="AQ15" i="47"/>
  <c r="AQ14" i="47"/>
  <c r="AQ13" i="47"/>
  <c r="AQ12" i="47"/>
  <c r="AQ11" i="47"/>
  <c r="AQ10" i="47"/>
  <c r="AQ9" i="47"/>
  <c r="AQ8" i="47"/>
  <c r="AQ7" i="47"/>
  <c r="AQ6" i="47"/>
  <c r="AN26" i="47"/>
  <c r="AN25" i="47"/>
  <c r="AN24" i="47"/>
  <c r="AN23" i="47"/>
  <c r="AN22" i="47"/>
  <c r="AN20" i="47"/>
  <c r="AN19" i="47"/>
  <c r="AN18" i="47"/>
  <c r="AN17" i="47"/>
  <c r="AN16" i="47"/>
  <c r="AN15" i="47"/>
  <c r="AN14" i="47"/>
  <c r="AN13" i="47"/>
  <c r="AN12" i="47"/>
  <c r="AN11" i="47"/>
  <c r="AN10" i="47"/>
  <c r="AN9" i="47"/>
  <c r="AN8" i="47"/>
  <c r="AN7" i="47"/>
  <c r="AN6" i="47"/>
  <c r="AK26" i="47"/>
  <c r="AK25" i="47"/>
  <c r="AK24" i="47"/>
  <c r="AK23" i="47"/>
  <c r="AK22" i="47"/>
  <c r="AK20" i="47"/>
  <c r="AK19" i="47"/>
  <c r="AK18" i="47"/>
  <c r="AK17" i="47"/>
  <c r="AK16" i="47"/>
  <c r="AK15" i="47"/>
  <c r="AK14" i="47"/>
  <c r="AK13" i="47"/>
  <c r="AK12" i="47"/>
  <c r="AK11" i="47"/>
  <c r="AK10" i="47"/>
  <c r="AK9" i="47"/>
  <c r="AK8" i="47"/>
  <c r="AK7" i="47"/>
  <c r="AK6" i="47"/>
  <c r="AH26" i="47"/>
  <c r="AH25" i="47"/>
  <c r="AH24" i="47"/>
  <c r="AH23" i="47"/>
  <c r="AH22" i="47"/>
  <c r="AH20" i="47"/>
  <c r="AH19" i="47"/>
  <c r="AH18" i="47"/>
  <c r="AH17" i="47"/>
  <c r="AH16" i="47"/>
  <c r="AH15" i="47"/>
  <c r="AH14" i="47"/>
  <c r="AH13" i="47"/>
  <c r="AH12" i="47"/>
  <c r="AH11" i="47"/>
  <c r="AH10" i="47"/>
  <c r="AH9" i="47"/>
  <c r="AH8" i="47"/>
  <c r="AH7" i="47"/>
  <c r="AH6" i="47"/>
  <c r="AE26" i="47"/>
  <c r="AE25" i="47"/>
  <c r="AE24" i="47"/>
  <c r="AE23" i="47"/>
  <c r="AE22" i="47"/>
  <c r="AE20" i="47"/>
  <c r="AE19" i="47"/>
  <c r="AE18" i="47"/>
  <c r="AE17" i="47"/>
  <c r="AE16" i="47"/>
  <c r="AE15" i="47"/>
  <c r="AE14" i="47"/>
  <c r="AE13" i="47"/>
  <c r="AE12" i="47"/>
  <c r="AE11" i="47"/>
  <c r="AE10" i="47"/>
  <c r="AE9" i="47"/>
  <c r="AE8" i="47"/>
  <c r="AE7" i="47"/>
  <c r="AE6" i="47"/>
  <c r="AB26" i="47"/>
  <c r="AB25" i="47"/>
  <c r="AB24" i="47"/>
  <c r="AB23" i="47"/>
  <c r="AB22" i="47"/>
  <c r="AB20" i="47"/>
  <c r="AB19" i="47"/>
  <c r="AB18" i="47"/>
  <c r="AB17" i="47"/>
  <c r="AB16" i="47"/>
  <c r="AB15" i="47"/>
  <c r="AB14" i="47"/>
  <c r="AB13" i="47"/>
  <c r="AB12" i="47"/>
  <c r="AB11" i="47"/>
  <c r="AB10" i="47"/>
  <c r="AB9" i="47"/>
  <c r="AB8" i="47"/>
  <c r="AB7" i="47"/>
  <c r="AB6" i="47"/>
  <c r="Y26" i="47"/>
  <c r="Y25" i="47"/>
  <c r="Y24" i="47"/>
  <c r="Y23" i="47"/>
  <c r="Y22" i="47"/>
  <c r="Y20" i="47"/>
  <c r="Y19" i="47"/>
  <c r="Y18" i="47"/>
  <c r="Y17" i="47"/>
  <c r="Y16" i="47"/>
  <c r="Y15" i="47"/>
  <c r="Y14" i="47"/>
  <c r="Y13" i="47"/>
  <c r="Y12" i="47"/>
  <c r="Y11" i="47"/>
  <c r="Y10" i="47"/>
  <c r="Y9" i="47"/>
  <c r="Y8" i="47"/>
  <c r="Y7" i="47"/>
  <c r="Y6" i="47"/>
  <c r="V26" i="47"/>
  <c r="V25" i="47"/>
  <c r="V24" i="47"/>
  <c r="V23" i="47"/>
  <c r="V22" i="47"/>
  <c r="V20" i="47"/>
  <c r="V19" i="47"/>
  <c r="V18" i="47"/>
  <c r="V17" i="47"/>
  <c r="V16" i="47"/>
  <c r="V15" i="47"/>
  <c r="V14" i="47"/>
  <c r="V13" i="47"/>
  <c r="V12" i="47"/>
  <c r="V11" i="47"/>
  <c r="V10" i="47"/>
  <c r="V9" i="47"/>
  <c r="V8" i="47"/>
  <c r="V7" i="47"/>
  <c r="V6" i="47"/>
  <c r="S26" i="47"/>
  <c r="S25" i="47"/>
  <c r="S24" i="47"/>
  <c r="S23" i="47"/>
  <c r="S22" i="47"/>
  <c r="S20" i="47"/>
  <c r="S19" i="47"/>
  <c r="S18" i="47"/>
  <c r="S17" i="47"/>
  <c r="S16" i="47"/>
  <c r="S15" i="47"/>
  <c r="S14" i="47"/>
  <c r="S13" i="47"/>
  <c r="S12" i="47"/>
  <c r="S11" i="47"/>
  <c r="S10" i="47"/>
  <c r="S9" i="47"/>
  <c r="S8" i="47"/>
  <c r="S7" i="47"/>
  <c r="S6" i="47"/>
  <c r="P26" i="47"/>
  <c r="P25" i="47"/>
  <c r="P24" i="47"/>
  <c r="P23" i="47"/>
  <c r="P22" i="47"/>
  <c r="P20" i="47"/>
  <c r="P19" i="47"/>
  <c r="P18" i="47"/>
  <c r="P17" i="47"/>
  <c r="P16" i="47"/>
  <c r="P15" i="47"/>
  <c r="P14" i="47"/>
  <c r="P13" i="47"/>
  <c r="P12" i="47"/>
  <c r="P11" i="47"/>
  <c r="P10" i="47"/>
  <c r="P9" i="47"/>
  <c r="P8" i="47"/>
  <c r="P7" i="47"/>
  <c r="P6" i="47"/>
  <c r="M26" i="47"/>
  <c r="M25" i="47"/>
  <c r="M24" i="47"/>
  <c r="M23" i="47"/>
  <c r="M22" i="47"/>
  <c r="M20" i="47"/>
  <c r="M19" i="47"/>
  <c r="M18" i="47"/>
  <c r="M17" i="47"/>
  <c r="M16" i="47"/>
  <c r="M15" i="47"/>
  <c r="M14" i="47"/>
  <c r="M13" i="47"/>
  <c r="M12" i="47"/>
  <c r="M11" i="47"/>
  <c r="M10" i="47"/>
  <c r="M9" i="47"/>
  <c r="M8" i="47"/>
  <c r="M7" i="47"/>
  <c r="M6" i="47"/>
  <c r="J26" i="47"/>
  <c r="J25" i="47"/>
  <c r="J24" i="47"/>
  <c r="J23" i="47"/>
  <c r="J22" i="47"/>
  <c r="J20" i="47"/>
  <c r="J19" i="47"/>
  <c r="J18" i="47"/>
  <c r="J17" i="47"/>
  <c r="J16" i="47"/>
  <c r="J15" i="47"/>
  <c r="J14" i="47"/>
  <c r="J13" i="47"/>
  <c r="J12" i="47"/>
  <c r="J11" i="47"/>
  <c r="J10" i="47"/>
  <c r="J9" i="47"/>
  <c r="J8" i="47"/>
  <c r="J7" i="47"/>
  <c r="J6" i="47"/>
  <c r="G26" i="47"/>
  <c r="G25" i="47"/>
  <c r="G24" i="47"/>
  <c r="G23" i="47"/>
  <c r="G22" i="47"/>
  <c r="G20" i="47"/>
  <c r="G19" i="47"/>
  <c r="G18" i="47"/>
  <c r="G17" i="47"/>
  <c r="G16" i="47"/>
  <c r="G15" i="47"/>
  <c r="G14" i="47"/>
  <c r="G13" i="47"/>
  <c r="G12" i="47"/>
  <c r="G11" i="47"/>
  <c r="G10" i="47"/>
  <c r="G9" i="47"/>
  <c r="G8" i="47"/>
  <c r="G7" i="47"/>
  <c r="G6" i="47"/>
  <c r="D26" i="47"/>
  <c r="D25" i="47"/>
  <c r="D24" i="47"/>
  <c r="D23" i="47"/>
  <c r="D22" i="47"/>
  <c r="D20" i="47"/>
  <c r="D19" i="47"/>
  <c r="D18" i="47"/>
  <c r="D17" i="47"/>
  <c r="D16" i="47"/>
  <c r="D15" i="47"/>
  <c r="D14" i="47"/>
  <c r="D13" i="47"/>
  <c r="D12" i="47"/>
  <c r="D11" i="47"/>
  <c r="D10" i="47"/>
  <c r="D9" i="47"/>
  <c r="D8" i="47"/>
  <c r="D7" i="47"/>
  <c r="D6" i="47"/>
  <c r="CA26" i="46"/>
  <c r="CA25" i="46"/>
  <c r="CA24" i="46"/>
  <c r="CA23" i="46"/>
  <c r="CA22" i="46"/>
  <c r="CA20" i="46"/>
  <c r="CA19" i="46"/>
  <c r="CA18" i="46"/>
  <c r="CA17" i="46"/>
  <c r="CA16" i="46"/>
  <c r="CA15" i="46"/>
  <c r="CA14" i="46"/>
  <c r="CA13" i="46"/>
  <c r="CA12" i="46"/>
  <c r="CA11" i="46"/>
  <c r="CA10" i="46"/>
  <c r="CA9" i="46"/>
  <c r="CA8" i="46"/>
  <c r="CA7" i="46"/>
  <c r="CA6" i="46"/>
  <c r="BX26" i="46"/>
  <c r="BX25" i="46"/>
  <c r="BX24" i="46"/>
  <c r="BX23" i="46"/>
  <c r="BX22" i="46"/>
  <c r="BX20" i="46"/>
  <c r="BX19" i="46"/>
  <c r="BX18" i="46"/>
  <c r="BX17" i="46"/>
  <c r="BX16" i="46"/>
  <c r="BX15" i="46"/>
  <c r="BX14" i="46"/>
  <c r="BX13" i="46"/>
  <c r="BX12" i="46"/>
  <c r="BX11" i="46"/>
  <c r="BX10" i="46"/>
  <c r="BX9" i="46"/>
  <c r="BX8" i="46"/>
  <c r="BX7" i="46"/>
  <c r="BX6" i="46"/>
  <c r="BU26" i="46"/>
  <c r="BU25" i="46"/>
  <c r="BU24" i="46"/>
  <c r="BU23" i="46"/>
  <c r="BU22" i="46"/>
  <c r="BU20" i="46"/>
  <c r="BU19" i="46"/>
  <c r="BU18" i="46"/>
  <c r="BU17" i="46"/>
  <c r="BU16" i="46"/>
  <c r="BU15" i="46"/>
  <c r="BU14" i="46"/>
  <c r="BU13" i="46"/>
  <c r="BU12" i="46"/>
  <c r="BU11" i="46"/>
  <c r="BU10" i="46"/>
  <c r="BU9" i="46"/>
  <c r="BU8" i="46"/>
  <c r="BU7" i="46"/>
  <c r="BU6" i="46"/>
  <c r="BR26" i="46"/>
  <c r="BR25" i="46"/>
  <c r="BR24" i="46"/>
  <c r="BR23" i="46"/>
  <c r="BR22" i="46"/>
  <c r="BR20" i="46"/>
  <c r="BR19" i="46"/>
  <c r="BR18" i="46"/>
  <c r="BR17" i="46"/>
  <c r="BR16" i="46"/>
  <c r="BR15" i="46"/>
  <c r="BR14" i="46"/>
  <c r="BR13" i="46"/>
  <c r="BR12" i="46"/>
  <c r="BR11" i="46"/>
  <c r="BR10" i="46"/>
  <c r="BR9" i="46"/>
  <c r="BR8" i="46"/>
  <c r="BR7" i="46"/>
  <c r="BR6" i="46"/>
  <c r="BO26" i="46"/>
  <c r="BO25" i="46"/>
  <c r="BO24" i="46"/>
  <c r="BO23" i="46"/>
  <c r="BO22" i="46"/>
  <c r="BO20" i="46"/>
  <c r="BO19" i="46"/>
  <c r="BO18" i="46"/>
  <c r="BO17" i="46"/>
  <c r="BO16" i="46"/>
  <c r="BO15" i="46"/>
  <c r="BO14" i="46"/>
  <c r="BO13" i="46"/>
  <c r="BO12" i="46"/>
  <c r="BO11" i="46"/>
  <c r="BO10" i="46"/>
  <c r="BO9" i="46"/>
  <c r="BO8" i="46"/>
  <c r="BO7" i="46"/>
  <c r="BO6" i="46"/>
  <c r="BL26" i="46"/>
  <c r="BL25" i="46"/>
  <c r="BL24" i="46"/>
  <c r="BL23" i="46"/>
  <c r="BL22" i="46"/>
  <c r="BL20" i="46"/>
  <c r="BL19" i="46"/>
  <c r="BL18" i="46"/>
  <c r="BL17" i="46"/>
  <c r="BL16" i="46"/>
  <c r="BL15" i="46"/>
  <c r="BL14" i="46"/>
  <c r="BL13" i="46"/>
  <c r="BL12" i="46"/>
  <c r="BL11" i="46"/>
  <c r="BL10" i="46"/>
  <c r="BL9" i="46"/>
  <c r="BL8" i="46"/>
  <c r="BL7" i="46"/>
  <c r="BL6" i="46"/>
  <c r="BI26" i="46"/>
  <c r="BI25" i="46"/>
  <c r="BI24" i="46"/>
  <c r="BI23" i="46"/>
  <c r="BI22" i="46"/>
  <c r="BI20" i="46"/>
  <c r="BI19" i="46"/>
  <c r="BI18" i="46"/>
  <c r="BI17" i="46"/>
  <c r="BI16" i="46"/>
  <c r="BI15" i="46"/>
  <c r="BI14" i="46"/>
  <c r="BI13" i="46"/>
  <c r="BI12" i="46"/>
  <c r="BI11" i="46"/>
  <c r="BI10" i="46"/>
  <c r="BI9" i="46"/>
  <c r="BI8" i="46"/>
  <c r="BI7" i="46"/>
  <c r="BI6" i="46"/>
  <c r="BF26" i="46"/>
  <c r="BF25" i="46"/>
  <c r="BF24" i="46"/>
  <c r="BF23" i="46"/>
  <c r="BF22" i="46"/>
  <c r="BF20" i="46"/>
  <c r="BF19" i="46"/>
  <c r="BF18" i="46"/>
  <c r="BF17" i="46"/>
  <c r="BF16" i="46"/>
  <c r="BF15" i="46"/>
  <c r="BF14" i="46"/>
  <c r="BF13" i="46"/>
  <c r="BF12" i="46"/>
  <c r="BF11" i="46"/>
  <c r="BF10" i="46"/>
  <c r="BF9" i="46"/>
  <c r="BF8" i="46"/>
  <c r="BF7" i="46"/>
  <c r="BF6" i="46"/>
  <c r="BC26" i="46"/>
  <c r="BC25" i="46"/>
  <c r="BC24" i="46"/>
  <c r="BC23" i="46"/>
  <c r="BC22" i="46"/>
  <c r="BC20" i="46"/>
  <c r="BC19" i="46"/>
  <c r="BC18" i="46"/>
  <c r="BC17" i="46"/>
  <c r="BC16" i="46"/>
  <c r="BC15" i="46"/>
  <c r="BC14" i="46"/>
  <c r="BC13" i="46"/>
  <c r="BC12" i="46"/>
  <c r="BC11" i="46"/>
  <c r="BC10" i="46"/>
  <c r="BC9" i="46"/>
  <c r="BC8" i="46"/>
  <c r="BC7" i="46"/>
  <c r="BC6" i="46"/>
  <c r="AZ26" i="46"/>
  <c r="AZ25" i="46"/>
  <c r="AZ24" i="46"/>
  <c r="AZ23" i="46"/>
  <c r="AZ22" i="46"/>
  <c r="AZ20" i="46"/>
  <c r="AZ19" i="46"/>
  <c r="AZ18" i="46"/>
  <c r="AZ17" i="46"/>
  <c r="AZ16" i="46"/>
  <c r="AZ15" i="46"/>
  <c r="AZ14" i="46"/>
  <c r="AZ13" i="46"/>
  <c r="AZ12" i="46"/>
  <c r="AZ11" i="46"/>
  <c r="AZ10" i="46"/>
  <c r="AZ9" i="46"/>
  <c r="AZ8" i="46"/>
  <c r="AZ7" i="46"/>
  <c r="AZ6" i="46"/>
  <c r="AW26" i="46"/>
  <c r="AW25" i="46"/>
  <c r="AW24" i="46"/>
  <c r="AW23" i="46"/>
  <c r="AW22" i="46"/>
  <c r="AW20" i="46"/>
  <c r="AW19" i="46"/>
  <c r="AW18" i="46"/>
  <c r="AW17" i="46"/>
  <c r="AW16" i="46"/>
  <c r="AW15" i="46"/>
  <c r="AW14" i="46"/>
  <c r="AW13" i="46"/>
  <c r="AW12" i="46"/>
  <c r="AW11" i="46"/>
  <c r="AW10" i="46"/>
  <c r="AW9" i="46"/>
  <c r="AW8" i="46"/>
  <c r="AW7" i="46"/>
  <c r="AW6" i="46"/>
  <c r="AT26" i="46"/>
  <c r="AT25" i="46"/>
  <c r="AT24" i="46"/>
  <c r="AT23" i="46"/>
  <c r="AT22" i="46"/>
  <c r="AT20" i="46"/>
  <c r="AT19" i="46"/>
  <c r="AT18" i="46"/>
  <c r="AT17" i="46"/>
  <c r="AT16" i="46"/>
  <c r="AT15" i="46"/>
  <c r="AT14" i="46"/>
  <c r="AT13" i="46"/>
  <c r="AT12" i="46"/>
  <c r="AT11" i="46"/>
  <c r="AT10" i="46"/>
  <c r="AT9" i="46"/>
  <c r="AT8" i="46"/>
  <c r="AT7" i="46"/>
  <c r="AT6" i="46"/>
  <c r="AQ26" i="46"/>
  <c r="AQ25" i="46"/>
  <c r="AQ24" i="46"/>
  <c r="AQ23" i="46"/>
  <c r="AQ22" i="46"/>
  <c r="AQ20" i="46"/>
  <c r="AQ19" i="46"/>
  <c r="AQ18" i="46"/>
  <c r="AQ17" i="46"/>
  <c r="AQ16" i="46"/>
  <c r="AQ15" i="46"/>
  <c r="AQ14" i="46"/>
  <c r="AQ13" i="46"/>
  <c r="AQ12" i="46"/>
  <c r="AQ11" i="46"/>
  <c r="AQ10" i="46"/>
  <c r="AQ9" i="46"/>
  <c r="AQ8" i="46"/>
  <c r="AQ7" i="46"/>
  <c r="AQ6" i="46"/>
  <c r="AN26" i="46"/>
  <c r="AN25" i="46"/>
  <c r="AN24" i="46"/>
  <c r="AN23" i="46"/>
  <c r="AN22" i="46"/>
  <c r="AN20" i="46"/>
  <c r="AN19" i="46"/>
  <c r="AN18" i="46"/>
  <c r="AN17" i="46"/>
  <c r="AN16" i="46"/>
  <c r="AN15" i="46"/>
  <c r="AN14" i="46"/>
  <c r="AN13" i="46"/>
  <c r="AN12" i="46"/>
  <c r="AN11" i="46"/>
  <c r="AN10" i="46"/>
  <c r="AN9" i="46"/>
  <c r="AN8" i="46"/>
  <c r="AN7" i="46"/>
  <c r="AN6" i="46"/>
  <c r="AK26" i="46"/>
  <c r="AK25" i="46"/>
  <c r="AK24" i="46"/>
  <c r="AK23" i="46"/>
  <c r="AK22" i="46"/>
  <c r="AK20" i="46"/>
  <c r="AK19" i="46"/>
  <c r="AK18" i="46"/>
  <c r="AK17" i="46"/>
  <c r="AK16" i="46"/>
  <c r="AK15" i="46"/>
  <c r="AK14" i="46"/>
  <c r="AK13" i="46"/>
  <c r="AK12" i="46"/>
  <c r="AK11" i="46"/>
  <c r="AK10" i="46"/>
  <c r="AK9" i="46"/>
  <c r="AK8" i="46"/>
  <c r="AK7" i="46"/>
  <c r="AK6" i="46"/>
  <c r="AH26" i="46"/>
  <c r="AH25" i="46"/>
  <c r="AH24" i="46"/>
  <c r="AH23" i="46"/>
  <c r="AH22" i="46"/>
  <c r="AH20" i="46"/>
  <c r="AH19" i="46"/>
  <c r="AH18" i="46"/>
  <c r="AH17" i="46"/>
  <c r="AH16" i="46"/>
  <c r="AH15" i="46"/>
  <c r="AH14" i="46"/>
  <c r="AH13" i="46"/>
  <c r="AH12" i="46"/>
  <c r="AH11" i="46"/>
  <c r="AH10" i="46"/>
  <c r="AH9" i="46"/>
  <c r="AH8" i="46"/>
  <c r="AH7" i="46"/>
  <c r="AH6" i="46"/>
  <c r="AE26" i="46"/>
  <c r="AE25" i="46"/>
  <c r="AE24" i="46"/>
  <c r="AE23" i="46"/>
  <c r="AE22" i="46"/>
  <c r="AE20" i="46"/>
  <c r="AE19" i="46"/>
  <c r="AE18" i="46"/>
  <c r="AE17" i="46"/>
  <c r="AE16" i="46"/>
  <c r="AE15" i="46"/>
  <c r="AE14" i="46"/>
  <c r="AE13" i="46"/>
  <c r="AE12" i="46"/>
  <c r="AE11" i="46"/>
  <c r="AE10" i="46"/>
  <c r="AE9" i="46"/>
  <c r="AE8" i="46"/>
  <c r="AE7" i="46"/>
  <c r="AE6" i="46"/>
  <c r="AB26" i="46"/>
  <c r="AB25" i="46"/>
  <c r="AB24" i="46"/>
  <c r="AB23" i="46"/>
  <c r="AB22" i="46"/>
  <c r="AB20" i="46"/>
  <c r="AB19" i="46"/>
  <c r="AB18" i="46"/>
  <c r="AB17" i="46"/>
  <c r="AB16" i="46"/>
  <c r="AB15" i="46"/>
  <c r="AB14" i="46"/>
  <c r="AB13" i="46"/>
  <c r="AB12" i="46"/>
  <c r="AB11" i="46"/>
  <c r="AB10" i="46"/>
  <c r="AB9" i="46"/>
  <c r="AB8" i="46"/>
  <c r="AB7" i="46"/>
  <c r="AB6" i="46"/>
  <c r="Y26" i="46"/>
  <c r="Y25" i="46"/>
  <c r="Y24" i="46"/>
  <c r="Y23" i="46"/>
  <c r="Y22" i="46"/>
  <c r="Y20" i="46"/>
  <c r="Y19" i="46"/>
  <c r="Y18" i="46"/>
  <c r="Y17" i="46"/>
  <c r="Y16" i="46"/>
  <c r="Y15" i="46"/>
  <c r="Y14" i="46"/>
  <c r="Y13" i="46"/>
  <c r="Y12" i="46"/>
  <c r="Y11" i="46"/>
  <c r="Y10" i="46"/>
  <c r="Y9" i="46"/>
  <c r="Y8" i="46"/>
  <c r="Y7" i="46"/>
  <c r="Y6" i="46"/>
  <c r="V26" i="46"/>
  <c r="V25" i="46"/>
  <c r="V24" i="46"/>
  <c r="V23" i="46"/>
  <c r="V22" i="46"/>
  <c r="V20" i="46"/>
  <c r="V19" i="46"/>
  <c r="V18" i="46"/>
  <c r="V17" i="46"/>
  <c r="V16" i="46"/>
  <c r="V15" i="46"/>
  <c r="V14" i="46"/>
  <c r="V13" i="46"/>
  <c r="V12" i="46"/>
  <c r="V11" i="46"/>
  <c r="V10" i="46"/>
  <c r="V9" i="46"/>
  <c r="V8" i="46"/>
  <c r="V7" i="46"/>
  <c r="V6" i="46"/>
  <c r="S26" i="46"/>
  <c r="S25" i="46"/>
  <c r="S24" i="46"/>
  <c r="S23" i="46"/>
  <c r="S22" i="46"/>
  <c r="S20" i="46"/>
  <c r="S19" i="46"/>
  <c r="S18" i="46"/>
  <c r="S17" i="46"/>
  <c r="S16" i="46"/>
  <c r="S15" i="46"/>
  <c r="S14" i="46"/>
  <c r="S13" i="46"/>
  <c r="S12" i="46"/>
  <c r="S11" i="46"/>
  <c r="S10" i="46"/>
  <c r="S9" i="46"/>
  <c r="S8" i="46"/>
  <c r="S7" i="46"/>
  <c r="S6" i="46"/>
  <c r="P26" i="46"/>
  <c r="P25" i="46"/>
  <c r="P24" i="46"/>
  <c r="P23" i="46"/>
  <c r="P22" i="46"/>
  <c r="P20" i="46"/>
  <c r="P19" i="46"/>
  <c r="P18" i="46"/>
  <c r="P17" i="46"/>
  <c r="P16" i="46"/>
  <c r="P15" i="46"/>
  <c r="P14" i="46"/>
  <c r="P13" i="46"/>
  <c r="P12" i="46"/>
  <c r="P11" i="46"/>
  <c r="P10" i="46"/>
  <c r="P9" i="46"/>
  <c r="P8" i="46"/>
  <c r="P7" i="46"/>
  <c r="P6" i="46"/>
  <c r="M26" i="46"/>
  <c r="M25" i="46"/>
  <c r="M24" i="46"/>
  <c r="M23" i="46"/>
  <c r="M22" i="46"/>
  <c r="M20" i="46"/>
  <c r="M19" i="46"/>
  <c r="M18" i="46"/>
  <c r="M17" i="46"/>
  <c r="M16" i="46"/>
  <c r="M15" i="46"/>
  <c r="M14" i="46"/>
  <c r="M13" i="46"/>
  <c r="M12" i="46"/>
  <c r="M11" i="46"/>
  <c r="M10" i="46"/>
  <c r="M9" i="46"/>
  <c r="M8" i="46"/>
  <c r="M7" i="46"/>
  <c r="M6" i="46"/>
  <c r="J26" i="46"/>
  <c r="J25" i="46"/>
  <c r="J24" i="46"/>
  <c r="J23" i="46"/>
  <c r="J22" i="46"/>
  <c r="J20" i="46"/>
  <c r="J19" i="46"/>
  <c r="J18" i="46"/>
  <c r="J17" i="46"/>
  <c r="J16" i="46"/>
  <c r="J15" i="46"/>
  <c r="J14" i="46"/>
  <c r="J13" i="46"/>
  <c r="J12" i="46"/>
  <c r="J11" i="46"/>
  <c r="J10" i="46"/>
  <c r="J9" i="46"/>
  <c r="J8" i="46"/>
  <c r="J7" i="46"/>
  <c r="J6" i="46"/>
  <c r="G26" i="46"/>
  <c r="G25" i="46"/>
  <c r="G24" i="46"/>
  <c r="G23" i="46"/>
  <c r="G22" i="46"/>
  <c r="G20" i="46"/>
  <c r="G19" i="46"/>
  <c r="G18" i="46"/>
  <c r="G17" i="46"/>
  <c r="G16" i="46"/>
  <c r="G15" i="46"/>
  <c r="G14" i="46"/>
  <c r="G13" i="46"/>
  <c r="G12" i="46"/>
  <c r="G11" i="46"/>
  <c r="G10" i="46"/>
  <c r="G9" i="46"/>
  <c r="G8" i="46"/>
  <c r="G7" i="46"/>
  <c r="G6" i="46"/>
  <c r="D26" i="46"/>
  <c r="D25" i="46"/>
  <c r="D24" i="46"/>
  <c r="D23" i="46"/>
  <c r="D22" i="46"/>
  <c r="D20" i="46"/>
  <c r="D19" i="46"/>
  <c r="D18" i="46"/>
  <c r="D17" i="46"/>
  <c r="D16" i="46"/>
  <c r="D15" i="46"/>
  <c r="D14" i="46"/>
  <c r="D13" i="46"/>
  <c r="D12" i="46"/>
  <c r="D11" i="46"/>
  <c r="D10" i="46"/>
  <c r="D9" i="46"/>
  <c r="D8" i="46"/>
  <c r="D7" i="46"/>
  <c r="D6" i="46"/>
  <c r="CA26" i="45"/>
  <c r="CA25" i="45"/>
  <c r="CA24" i="45"/>
  <c r="CA23" i="45"/>
  <c r="CA22" i="45"/>
  <c r="CA20" i="45"/>
  <c r="CA19" i="45"/>
  <c r="CA18" i="45"/>
  <c r="CA17" i="45"/>
  <c r="CA16" i="45"/>
  <c r="CA15" i="45"/>
  <c r="CA14" i="45"/>
  <c r="CA13" i="45"/>
  <c r="CA12" i="45"/>
  <c r="CA11" i="45"/>
  <c r="CA10" i="45"/>
  <c r="CA9" i="45"/>
  <c r="CA8" i="45"/>
  <c r="CA7" i="45"/>
  <c r="CA6" i="45"/>
  <c r="BX26" i="45"/>
  <c r="BX25" i="45"/>
  <c r="BX24" i="45"/>
  <c r="BX23" i="45"/>
  <c r="BX22" i="45"/>
  <c r="BX20" i="45"/>
  <c r="BX19" i="45"/>
  <c r="BX18" i="45"/>
  <c r="BX17" i="45"/>
  <c r="BX16" i="45"/>
  <c r="BX15" i="45"/>
  <c r="BX14" i="45"/>
  <c r="BX13" i="45"/>
  <c r="BX12" i="45"/>
  <c r="BX11" i="45"/>
  <c r="BX10" i="45"/>
  <c r="BX9" i="45"/>
  <c r="BX8" i="45"/>
  <c r="BX7" i="45"/>
  <c r="BX6" i="45"/>
  <c r="BU26" i="45"/>
  <c r="BU25" i="45"/>
  <c r="BU24" i="45"/>
  <c r="BU23" i="45"/>
  <c r="BU22" i="45"/>
  <c r="BU20" i="45"/>
  <c r="BU19" i="45"/>
  <c r="BU18" i="45"/>
  <c r="BU17" i="45"/>
  <c r="BU16" i="45"/>
  <c r="BU15" i="45"/>
  <c r="BU14" i="45"/>
  <c r="BU13" i="45"/>
  <c r="BU12" i="45"/>
  <c r="BU11" i="45"/>
  <c r="BU10" i="45"/>
  <c r="BU9" i="45"/>
  <c r="BU8" i="45"/>
  <c r="BU7" i="45"/>
  <c r="BU6" i="45"/>
  <c r="BR26" i="45"/>
  <c r="BR25" i="45"/>
  <c r="BR24" i="45"/>
  <c r="BR23" i="45"/>
  <c r="BR22" i="45"/>
  <c r="BR20" i="45"/>
  <c r="BR19" i="45"/>
  <c r="BR18" i="45"/>
  <c r="BR17" i="45"/>
  <c r="BR16" i="45"/>
  <c r="BR15" i="45"/>
  <c r="BR14" i="45"/>
  <c r="BR13" i="45"/>
  <c r="BR12" i="45"/>
  <c r="BR11" i="45"/>
  <c r="BR10" i="45"/>
  <c r="BR9" i="45"/>
  <c r="BR8" i="45"/>
  <c r="BR7" i="45"/>
  <c r="BR6" i="45"/>
  <c r="BO26" i="45"/>
  <c r="BO25" i="45"/>
  <c r="BO24" i="45"/>
  <c r="BO23" i="45"/>
  <c r="BO22" i="45"/>
  <c r="BO20" i="45"/>
  <c r="BO19" i="45"/>
  <c r="BO18" i="45"/>
  <c r="BO17" i="45"/>
  <c r="BO16" i="45"/>
  <c r="BO15" i="45"/>
  <c r="BO14" i="45"/>
  <c r="BO13" i="45"/>
  <c r="BO12" i="45"/>
  <c r="BO11" i="45"/>
  <c r="BO10" i="45"/>
  <c r="BO9" i="45"/>
  <c r="BO8" i="45"/>
  <c r="BO7" i="45"/>
  <c r="BO6" i="45"/>
  <c r="BL26" i="45"/>
  <c r="BL25" i="45"/>
  <c r="BL24" i="45"/>
  <c r="BL23" i="45"/>
  <c r="BL22" i="45"/>
  <c r="BL20" i="45"/>
  <c r="BL19" i="45"/>
  <c r="BL18" i="45"/>
  <c r="BL17" i="45"/>
  <c r="BL16" i="45"/>
  <c r="BL15" i="45"/>
  <c r="BL14" i="45"/>
  <c r="BL13" i="45"/>
  <c r="BL12" i="45"/>
  <c r="BL11" i="45"/>
  <c r="BL10" i="45"/>
  <c r="BL9" i="45"/>
  <c r="BL8" i="45"/>
  <c r="BL7" i="45"/>
  <c r="BL6" i="45"/>
  <c r="BI26" i="45"/>
  <c r="BI25" i="45"/>
  <c r="BI24" i="45"/>
  <c r="BI23" i="45"/>
  <c r="BI22" i="45"/>
  <c r="BI20" i="45"/>
  <c r="BI19" i="45"/>
  <c r="BI18" i="45"/>
  <c r="BI17" i="45"/>
  <c r="BI16" i="45"/>
  <c r="BI15" i="45"/>
  <c r="BI14" i="45"/>
  <c r="BI13" i="45"/>
  <c r="BI12" i="45"/>
  <c r="BI11" i="45"/>
  <c r="BI10" i="45"/>
  <c r="BI9" i="45"/>
  <c r="BI8" i="45"/>
  <c r="BI7" i="45"/>
  <c r="BI6" i="45"/>
  <c r="BF26" i="45"/>
  <c r="BF25" i="45"/>
  <c r="BF24" i="45"/>
  <c r="BF23" i="45"/>
  <c r="BF22" i="45"/>
  <c r="BF20" i="45"/>
  <c r="BF19" i="45"/>
  <c r="BF18" i="45"/>
  <c r="BF17" i="45"/>
  <c r="BF16" i="45"/>
  <c r="BF15" i="45"/>
  <c r="BF14" i="45"/>
  <c r="BF13" i="45"/>
  <c r="BF12" i="45"/>
  <c r="BF11" i="45"/>
  <c r="BF10" i="45"/>
  <c r="BF9" i="45"/>
  <c r="BF8" i="45"/>
  <c r="BF7" i="45"/>
  <c r="BF6" i="45"/>
  <c r="BC26" i="45"/>
  <c r="BC25" i="45"/>
  <c r="BC24" i="45"/>
  <c r="BC23" i="45"/>
  <c r="BC22" i="45"/>
  <c r="BC20" i="45"/>
  <c r="BC19" i="45"/>
  <c r="BC18" i="45"/>
  <c r="BC17" i="45"/>
  <c r="BC16" i="45"/>
  <c r="BC15" i="45"/>
  <c r="BC14" i="45"/>
  <c r="BC13" i="45"/>
  <c r="BC12" i="45"/>
  <c r="BC11" i="45"/>
  <c r="BC10" i="45"/>
  <c r="BC9" i="45"/>
  <c r="BC8" i="45"/>
  <c r="BC7" i="45"/>
  <c r="BC6" i="45"/>
  <c r="AZ26" i="45"/>
  <c r="AZ25" i="45"/>
  <c r="AZ24" i="45"/>
  <c r="AZ23" i="45"/>
  <c r="AZ22" i="45"/>
  <c r="AZ20" i="45"/>
  <c r="AZ19" i="45"/>
  <c r="AZ18" i="45"/>
  <c r="AZ17" i="45"/>
  <c r="AZ16" i="45"/>
  <c r="AZ15" i="45"/>
  <c r="AZ14" i="45"/>
  <c r="AZ13" i="45"/>
  <c r="AZ12" i="45"/>
  <c r="AZ11" i="45"/>
  <c r="AZ10" i="45"/>
  <c r="AZ9" i="45"/>
  <c r="AZ8" i="45"/>
  <c r="AZ7" i="45"/>
  <c r="AZ6" i="45"/>
  <c r="AW26" i="45"/>
  <c r="AW25" i="45"/>
  <c r="AW24" i="45"/>
  <c r="AW23" i="45"/>
  <c r="AW22" i="45"/>
  <c r="AW20" i="45"/>
  <c r="AW19" i="45"/>
  <c r="AW18" i="45"/>
  <c r="AW17" i="45"/>
  <c r="AW16" i="45"/>
  <c r="AW15" i="45"/>
  <c r="AW14" i="45"/>
  <c r="AW13" i="45"/>
  <c r="AW12" i="45"/>
  <c r="AW11" i="45"/>
  <c r="AW10" i="45"/>
  <c r="AW9" i="45"/>
  <c r="AW8" i="45"/>
  <c r="AW7" i="45"/>
  <c r="AW6" i="45"/>
  <c r="AT26" i="45"/>
  <c r="AT25" i="45"/>
  <c r="AT24" i="45"/>
  <c r="AT23" i="45"/>
  <c r="AT22" i="45"/>
  <c r="AT20" i="45"/>
  <c r="AT19" i="45"/>
  <c r="AT18" i="45"/>
  <c r="AT17" i="45"/>
  <c r="AT16" i="45"/>
  <c r="AT15" i="45"/>
  <c r="AT14" i="45"/>
  <c r="AT13" i="45"/>
  <c r="AT12" i="45"/>
  <c r="AT11" i="45"/>
  <c r="AT10" i="45"/>
  <c r="AT9" i="45"/>
  <c r="AT8" i="45"/>
  <c r="AT7" i="45"/>
  <c r="AT6" i="45"/>
  <c r="AQ26" i="45"/>
  <c r="AQ25" i="45"/>
  <c r="AQ24" i="45"/>
  <c r="AQ23" i="45"/>
  <c r="AQ22" i="45"/>
  <c r="AQ20" i="45"/>
  <c r="AQ19" i="45"/>
  <c r="AQ18" i="45"/>
  <c r="AQ17" i="45"/>
  <c r="AQ16" i="45"/>
  <c r="AQ15" i="45"/>
  <c r="AQ14" i="45"/>
  <c r="AQ13" i="45"/>
  <c r="AQ12" i="45"/>
  <c r="AQ11" i="45"/>
  <c r="AQ10" i="45"/>
  <c r="AQ9" i="45"/>
  <c r="AQ8" i="45"/>
  <c r="AQ7" i="45"/>
  <c r="AQ6" i="45"/>
  <c r="AN26" i="45"/>
  <c r="AN25" i="45"/>
  <c r="AN24" i="45"/>
  <c r="AN23" i="45"/>
  <c r="AN22" i="45"/>
  <c r="AN20" i="45"/>
  <c r="AN19" i="45"/>
  <c r="AN18" i="45"/>
  <c r="AN17" i="45"/>
  <c r="AN16" i="45"/>
  <c r="AN15" i="45"/>
  <c r="AN14" i="45"/>
  <c r="AN13" i="45"/>
  <c r="AN12" i="45"/>
  <c r="AN11" i="45"/>
  <c r="AN10" i="45"/>
  <c r="AN9" i="45"/>
  <c r="AN8" i="45"/>
  <c r="AN7" i="45"/>
  <c r="AN6" i="45"/>
  <c r="AK26" i="45"/>
  <c r="AK25" i="45"/>
  <c r="AK24" i="45"/>
  <c r="AK23" i="45"/>
  <c r="AK22" i="45"/>
  <c r="AK20" i="45"/>
  <c r="AK19" i="45"/>
  <c r="AK18" i="45"/>
  <c r="AK17" i="45"/>
  <c r="AK16" i="45"/>
  <c r="AK15" i="45"/>
  <c r="AK14" i="45"/>
  <c r="AK13" i="45"/>
  <c r="AK12" i="45"/>
  <c r="AK11" i="45"/>
  <c r="AK10" i="45"/>
  <c r="AK9" i="45"/>
  <c r="AK8" i="45"/>
  <c r="AK7" i="45"/>
  <c r="AK6" i="45"/>
  <c r="AH26" i="45"/>
  <c r="AH25" i="45"/>
  <c r="AH24" i="45"/>
  <c r="AH23" i="45"/>
  <c r="AH22" i="45"/>
  <c r="AH20" i="45"/>
  <c r="AH19" i="45"/>
  <c r="AH18" i="45"/>
  <c r="AH17" i="45"/>
  <c r="AH16" i="45"/>
  <c r="AH15" i="45"/>
  <c r="AH14" i="45"/>
  <c r="AH13" i="45"/>
  <c r="AH12" i="45"/>
  <c r="AH11" i="45"/>
  <c r="AH10" i="45"/>
  <c r="AH9" i="45"/>
  <c r="AH8" i="45"/>
  <c r="AH7" i="45"/>
  <c r="AH6" i="45"/>
  <c r="AE26" i="45"/>
  <c r="AE25" i="45"/>
  <c r="AE24" i="45"/>
  <c r="AE23" i="45"/>
  <c r="AE22" i="45"/>
  <c r="AE20" i="45"/>
  <c r="AE19" i="45"/>
  <c r="AE18" i="45"/>
  <c r="AE17" i="45"/>
  <c r="AE16" i="45"/>
  <c r="AE15" i="45"/>
  <c r="AE14" i="45"/>
  <c r="AE13" i="45"/>
  <c r="AE12" i="45"/>
  <c r="AE11" i="45"/>
  <c r="AE10" i="45"/>
  <c r="AE9" i="45"/>
  <c r="AE8" i="45"/>
  <c r="AE7" i="45"/>
  <c r="AE6" i="45"/>
  <c r="AB26" i="45"/>
  <c r="AB25" i="45"/>
  <c r="AB24" i="45"/>
  <c r="AB23" i="45"/>
  <c r="AB22" i="45"/>
  <c r="AB20" i="45"/>
  <c r="AB19" i="45"/>
  <c r="AB18" i="45"/>
  <c r="AB17" i="45"/>
  <c r="AB16" i="45"/>
  <c r="AB15" i="45"/>
  <c r="AB14" i="45"/>
  <c r="AB13" i="45"/>
  <c r="AB12" i="45"/>
  <c r="AB11" i="45"/>
  <c r="AB10" i="45"/>
  <c r="AB9" i="45"/>
  <c r="AB8" i="45"/>
  <c r="AB7" i="45"/>
  <c r="AB6" i="45"/>
  <c r="Y26" i="45"/>
  <c r="Y25" i="45"/>
  <c r="Y24" i="45"/>
  <c r="Y23" i="45"/>
  <c r="Y22" i="45"/>
  <c r="Y20" i="45"/>
  <c r="Y19" i="45"/>
  <c r="Y18" i="45"/>
  <c r="Y17" i="45"/>
  <c r="Y16" i="45"/>
  <c r="Y15" i="45"/>
  <c r="Y14" i="45"/>
  <c r="Y13" i="45"/>
  <c r="Y12" i="45"/>
  <c r="Y11" i="45"/>
  <c r="Y10" i="45"/>
  <c r="Y9" i="45"/>
  <c r="Y8" i="45"/>
  <c r="Y7" i="45"/>
  <c r="Y6" i="45"/>
  <c r="V26" i="45"/>
  <c r="V25" i="45"/>
  <c r="V24" i="45"/>
  <c r="V23" i="45"/>
  <c r="V22" i="45"/>
  <c r="V20" i="45"/>
  <c r="V19" i="45"/>
  <c r="V18" i="45"/>
  <c r="V17" i="45"/>
  <c r="V16" i="45"/>
  <c r="V15" i="45"/>
  <c r="V14" i="45"/>
  <c r="V13" i="45"/>
  <c r="V12" i="45"/>
  <c r="V11" i="45"/>
  <c r="V10" i="45"/>
  <c r="V9" i="45"/>
  <c r="V8" i="45"/>
  <c r="V7" i="45"/>
  <c r="V6" i="45"/>
  <c r="S26" i="45"/>
  <c r="S25" i="45"/>
  <c r="S24" i="45"/>
  <c r="S23" i="45"/>
  <c r="S22" i="45"/>
  <c r="S20" i="45"/>
  <c r="S19" i="45"/>
  <c r="S18" i="45"/>
  <c r="S17" i="45"/>
  <c r="S16" i="45"/>
  <c r="S15" i="45"/>
  <c r="S14" i="45"/>
  <c r="S13" i="45"/>
  <c r="S12" i="45"/>
  <c r="S11" i="45"/>
  <c r="S10" i="45"/>
  <c r="S9" i="45"/>
  <c r="S8" i="45"/>
  <c r="S7" i="45"/>
  <c r="S6" i="45"/>
  <c r="P26" i="45"/>
  <c r="P25" i="45"/>
  <c r="P24" i="45"/>
  <c r="P23" i="45"/>
  <c r="P22" i="45"/>
  <c r="P20" i="45"/>
  <c r="P19" i="45"/>
  <c r="P18" i="45"/>
  <c r="P17" i="45"/>
  <c r="P16" i="45"/>
  <c r="P15" i="45"/>
  <c r="P14" i="45"/>
  <c r="P13" i="45"/>
  <c r="P12" i="45"/>
  <c r="P11" i="45"/>
  <c r="P10" i="45"/>
  <c r="P9" i="45"/>
  <c r="P8" i="45"/>
  <c r="P7" i="45"/>
  <c r="P6" i="45"/>
  <c r="M26" i="45"/>
  <c r="M25" i="45"/>
  <c r="M24" i="45"/>
  <c r="M23" i="45"/>
  <c r="M22" i="45"/>
  <c r="M20" i="45"/>
  <c r="M19" i="45"/>
  <c r="M18" i="45"/>
  <c r="M17" i="45"/>
  <c r="M16" i="45"/>
  <c r="M15" i="45"/>
  <c r="M14" i="45"/>
  <c r="M13" i="45"/>
  <c r="M12" i="45"/>
  <c r="M11" i="45"/>
  <c r="M10" i="45"/>
  <c r="M9" i="45"/>
  <c r="M8" i="45"/>
  <c r="M7" i="45"/>
  <c r="M6" i="45"/>
  <c r="J26" i="45"/>
  <c r="J25" i="45"/>
  <c r="J24" i="45"/>
  <c r="J23" i="45"/>
  <c r="J22" i="45"/>
  <c r="J20" i="45"/>
  <c r="J19" i="45"/>
  <c r="J18" i="45"/>
  <c r="J17" i="45"/>
  <c r="J16" i="45"/>
  <c r="J15" i="45"/>
  <c r="J14" i="45"/>
  <c r="J13" i="45"/>
  <c r="J12" i="45"/>
  <c r="J11" i="45"/>
  <c r="J10" i="45"/>
  <c r="J9" i="45"/>
  <c r="J8" i="45"/>
  <c r="J7" i="45"/>
  <c r="J6" i="45"/>
  <c r="G26" i="45"/>
  <c r="G25" i="45"/>
  <c r="G24" i="45"/>
  <c r="G23" i="45"/>
  <c r="G22" i="45"/>
  <c r="G20" i="45"/>
  <c r="G19" i="45"/>
  <c r="G18" i="45"/>
  <c r="G17" i="45"/>
  <c r="G16" i="45"/>
  <c r="G15" i="45"/>
  <c r="G14" i="45"/>
  <c r="G13" i="45"/>
  <c r="G12" i="45"/>
  <c r="G11" i="45"/>
  <c r="G10" i="45"/>
  <c r="G9" i="45"/>
  <c r="G8" i="45"/>
  <c r="G7" i="45"/>
  <c r="G6" i="45"/>
  <c r="D26" i="45"/>
  <c r="D25" i="45"/>
  <c r="D24" i="45"/>
  <c r="D23" i="45"/>
  <c r="D22" i="45"/>
  <c r="D20" i="45"/>
  <c r="D19" i="45"/>
  <c r="D18" i="45"/>
  <c r="D17" i="45"/>
  <c r="D16" i="45"/>
  <c r="D15" i="45"/>
  <c r="D14" i="45"/>
  <c r="D13" i="45"/>
  <c r="D12" i="45"/>
  <c r="D11" i="45"/>
  <c r="D10" i="45"/>
  <c r="D9" i="45"/>
  <c r="D8" i="45"/>
  <c r="D7" i="45"/>
  <c r="D6" i="45"/>
  <c r="CA26" i="44"/>
  <c r="CA25" i="44"/>
  <c r="CA24" i="44"/>
  <c r="CA23" i="44"/>
  <c r="CA22" i="44"/>
  <c r="CA20" i="44"/>
  <c r="CA19" i="44"/>
  <c r="CA18" i="44"/>
  <c r="CA17" i="44"/>
  <c r="CA16" i="44"/>
  <c r="CA15" i="44"/>
  <c r="CA14" i="44"/>
  <c r="CA13" i="44"/>
  <c r="CA12" i="44"/>
  <c r="CA11" i="44"/>
  <c r="CA10" i="44"/>
  <c r="CA9" i="44"/>
  <c r="CA8" i="44"/>
  <c r="CA7" i="44"/>
  <c r="CA6" i="44"/>
  <c r="BX26" i="44"/>
  <c r="BX25" i="44"/>
  <c r="BX24" i="44"/>
  <c r="BX23" i="44"/>
  <c r="BX22" i="44"/>
  <c r="BX20" i="44"/>
  <c r="BX19" i="44"/>
  <c r="BX18" i="44"/>
  <c r="BX17" i="44"/>
  <c r="BX16" i="44"/>
  <c r="BX15" i="44"/>
  <c r="BX14" i="44"/>
  <c r="BX13" i="44"/>
  <c r="BX12" i="44"/>
  <c r="BX11" i="44"/>
  <c r="BX10" i="44"/>
  <c r="BX9" i="44"/>
  <c r="BX8" i="44"/>
  <c r="BX7" i="44"/>
  <c r="BX6" i="44"/>
  <c r="BU26" i="44"/>
  <c r="BU25" i="44"/>
  <c r="BU24" i="44"/>
  <c r="BU23" i="44"/>
  <c r="BU22" i="44"/>
  <c r="BU20" i="44"/>
  <c r="BU19" i="44"/>
  <c r="BU18" i="44"/>
  <c r="BU17" i="44"/>
  <c r="BU16" i="44"/>
  <c r="BU15" i="44"/>
  <c r="BU14" i="44"/>
  <c r="BU13" i="44"/>
  <c r="BU12" i="44"/>
  <c r="BU11" i="44"/>
  <c r="BU10" i="44"/>
  <c r="BU9" i="44"/>
  <c r="BU8" i="44"/>
  <c r="BU7" i="44"/>
  <c r="BU6" i="44"/>
  <c r="BR26" i="44"/>
  <c r="BR25" i="44"/>
  <c r="BR24" i="44"/>
  <c r="BR23" i="44"/>
  <c r="BR22" i="44"/>
  <c r="BR20" i="44"/>
  <c r="BR19" i="44"/>
  <c r="BR18" i="44"/>
  <c r="BR17" i="44"/>
  <c r="BR16" i="44"/>
  <c r="BR15" i="44"/>
  <c r="BR14" i="44"/>
  <c r="BR13" i="44"/>
  <c r="BR12" i="44"/>
  <c r="BR11" i="44"/>
  <c r="BR10" i="44"/>
  <c r="BR9" i="44"/>
  <c r="BR8" i="44"/>
  <c r="BR7" i="44"/>
  <c r="BR6" i="44"/>
  <c r="BO26" i="44"/>
  <c r="BO25" i="44"/>
  <c r="BO24" i="44"/>
  <c r="BO23" i="44"/>
  <c r="BO22" i="44"/>
  <c r="BO20" i="44"/>
  <c r="BO19" i="44"/>
  <c r="BO18" i="44"/>
  <c r="BO17" i="44"/>
  <c r="BO16" i="44"/>
  <c r="BO15" i="44"/>
  <c r="BO14" i="44"/>
  <c r="BO13" i="44"/>
  <c r="BO12" i="44"/>
  <c r="BO11" i="44"/>
  <c r="BO10" i="44"/>
  <c r="BO9" i="44"/>
  <c r="BO8" i="44"/>
  <c r="BO7" i="44"/>
  <c r="BO6" i="44"/>
  <c r="BL26" i="44"/>
  <c r="BL25" i="44"/>
  <c r="BL24" i="44"/>
  <c r="BL23" i="44"/>
  <c r="BL22" i="44"/>
  <c r="BL20" i="44"/>
  <c r="BL19" i="44"/>
  <c r="BL18" i="44"/>
  <c r="BL17" i="44"/>
  <c r="BL16" i="44"/>
  <c r="BL15" i="44"/>
  <c r="BL14" i="44"/>
  <c r="BL13" i="44"/>
  <c r="BL12" i="44"/>
  <c r="BL11" i="44"/>
  <c r="BL10" i="44"/>
  <c r="BL9" i="44"/>
  <c r="BL8" i="44"/>
  <c r="BL7" i="44"/>
  <c r="BL6" i="44"/>
  <c r="BI26" i="44"/>
  <c r="BI25" i="44"/>
  <c r="BI24" i="44"/>
  <c r="BI23" i="44"/>
  <c r="BI22" i="44"/>
  <c r="BI20" i="44"/>
  <c r="BI19" i="44"/>
  <c r="BI18" i="44"/>
  <c r="BI17" i="44"/>
  <c r="BI16" i="44"/>
  <c r="BI15" i="44"/>
  <c r="BI14" i="44"/>
  <c r="BI13" i="44"/>
  <c r="BI12" i="44"/>
  <c r="BI11" i="44"/>
  <c r="BI10" i="44"/>
  <c r="BI9" i="44"/>
  <c r="BI8" i="44"/>
  <c r="BI7" i="44"/>
  <c r="BI6" i="44"/>
  <c r="BF26" i="44"/>
  <c r="BF25" i="44"/>
  <c r="BF24" i="44"/>
  <c r="BF23" i="44"/>
  <c r="BF22" i="44"/>
  <c r="BF20" i="44"/>
  <c r="BF19" i="44"/>
  <c r="BF18" i="44"/>
  <c r="BF17" i="44"/>
  <c r="BF16" i="44"/>
  <c r="BF15" i="44"/>
  <c r="BF14" i="44"/>
  <c r="BF13" i="44"/>
  <c r="BF12" i="44"/>
  <c r="BF11" i="44"/>
  <c r="BF10" i="44"/>
  <c r="BF9" i="44"/>
  <c r="BF8" i="44"/>
  <c r="BF7" i="44"/>
  <c r="BF6" i="44"/>
  <c r="BC26" i="44"/>
  <c r="BC25" i="44"/>
  <c r="BC24" i="44"/>
  <c r="BC23" i="44"/>
  <c r="BC22" i="44"/>
  <c r="BC20" i="44"/>
  <c r="BC19" i="44"/>
  <c r="BC18" i="44"/>
  <c r="BC17" i="44"/>
  <c r="BC16" i="44"/>
  <c r="BC15" i="44"/>
  <c r="BC14" i="44"/>
  <c r="BC13" i="44"/>
  <c r="BC12" i="44"/>
  <c r="BC11" i="44"/>
  <c r="BC10" i="44"/>
  <c r="BC9" i="44"/>
  <c r="BC8" i="44"/>
  <c r="BC7" i="44"/>
  <c r="BC6" i="44"/>
  <c r="AZ26" i="44"/>
  <c r="AZ25" i="44"/>
  <c r="AZ24" i="44"/>
  <c r="AZ23" i="44"/>
  <c r="AZ22" i="44"/>
  <c r="AZ20" i="44"/>
  <c r="AZ19" i="44"/>
  <c r="AZ18" i="44"/>
  <c r="AZ17" i="44"/>
  <c r="AZ16" i="44"/>
  <c r="AZ15" i="44"/>
  <c r="AZ14" i="44"/>
  <c r="AZ13" i="44"/>
  <c r="AZ12" i="44"/>
  <c r="AZ11" i="44"/>
  <c r="AZ10" i="44"/>
  <c r="AZ9" i="44"/>
  <c r="AZ8" i="44"/>
  <c r="AZ7" i="44"/>
  <c r="AZ6" i="44"/>
  <c r="AW26" i="44"/>
  <c r="AW25" i="44"/>
  <c r="AW24" i="44"/>
  <c r="AW23" i="44"/>
  <c r="AW22" i="44"/>
  <c r="AW20" i="44"/>
  <c r="AW19" i="44"/>
  <c r="AW18" i="44"/>
  <c r="AW17" i="44"/>
  <c r="AW16" i="44"/>
  <c r="AW15" i="44"/>
  <c r="AW14" i="44"/>
  <c r="AW13" i="44"/>
  <c r="AW12" i="44"/>
  <c r="AW11" i="44"/>
  <c r="AW10" i="44"/>
  <c r="AW9" i="44"/>
  <c r="AW8" i="44"/>
  <c r="AW7" i="44"/>
  <c r="AW6" i="44"/>
  <c r="AT26" i="44"/>
  <c r="AT25" i="44"/>
  <c r="AT24" i="44"/>
  <c r="AT23" i="44"/>
  <c r="AT22" i="44"/>
  <c r="AT20" i="44"/>
  <c r="AT19" i="44"/>
  <c r="AT18" i="44"/>
  <c r="AT17" i="44"/>
  <c r="AT16" i="44"/>
  <c r="AT15" i="44"/>
  <c r="AT14" i="44"/>
  <c r="AT13" i="44"/>
  <c r="AT12" i="44"/>
  <c r="AT11" i="44"/>
  <c r="AT10" i="44"/>
  <c r="AT9" i="44"/>
  <c r="AT8" i="44"/>
  <c r="AT7" i="44"/>
  <c r="AT6" i="44"/>
  <c r="AQ26" i="44"/>
  <c r="AQ25" i="44"/>
  <c r="AQ24" i="44"/>
  <c r="AQ23" i="44"/>
  <c r="AQ22" i="44"/>
  <c r="AQ20" i="44"/>
  <c r="AQ19" i="44"/>
  <c r="AQ18" i="44"/>
  <c r="AQ17" i="44"/>
  <c r="AQ16" i="44"/>
  <c r="AQ15" i="44"/>
  <c r="AQ14" i="44"/>
  <c r="AQ13" i="44"/>
  <c r="AQ12" i="44"/>
  <c r="AQ11" i="44"/>
  <c r="AQ10" i="44"/>
  <c r="AQ9" i="44"/>
  <c r="AQ8" i="44"/>
  <c r="AQ7" i="44"/>
  <c r="AQ6" i="44"/>
  <c r="AN26" i="44"/>
  <c r="AN25" i="44"/>
  <c r="AN24" i="44"/>
  <c r="AN23" i="44"/>
  <c r="AN22" i="44"/>
  <c r="AN20" i="44"/>
  <c r="AN19" i="44"/>
  <c r="AN18" i="44"/>
  <c r="AN17" i="44"/>
  <c r="AN16" i="44"/>
  <c r="AN15" i="44"/>
  <c r="AN14" i="44"/>
  <c r="AN13" i="44"/>
  <c r="AN12" i="44"/>
  <c r="AN11" i="44"/>
  <c r="AN10" i="44"/>
  <c r="AN9" i="44"/>
  <c r="AN8" i="44"/>
  <c r="AN7" i="44"/>
  <c r="AN6" i="44"/>
  <c r="AK26" i="44"/>
  <c r="AK25" i="44"/>
  <c r="AK24" i="44"/>
  <c r="AK23" i="44"/>
  <c r="AK22" i="44"/>
  <c r="AK20" i="44"/>
  <c r="AK19" i="44"/>
  <c r="AK18" i="44"/>
  <c r="AK17" i="44"/>
  <c r="AK16" i="44"/>
  <c r="AK15" i="44"/>
  <c r="AK14" i="44"/>
  <c r="AK13" i="44"/>
  <c r="AK12" i="44"/>
  <c r="AK11" i="44"/>
  <c r="AK10" i="44"/>
  <c r="AK9" i="44"/>
  <c r="AK8" i="44"/>
  <c r="AK7" i="44"/>
  <c r="AK6" i="44"/>
  <c r="AH26" i="44"/>
  <c r="AH25" i="44"/>
  <c r="AH24" i="44"/>
  <c r="AH23" i="44"/>
  <c r="AH22" i="44"/>
  <c r="AH20" i="44"/>
  <c r="AH19" i="44"/>
  <c r="AH18" i="44"/>
  <c r="AH17" i="44"/>
  <c r="AH16" i="44"/>
  <c r="AH15" i="44"/>
  <c r="AH14" i="44"/>
  <c r="AH13" i="44"/>
  <c r="AH12" i="44"/>
  <c r="AH11" i="44"/>
  <c r="AH10" i="44"/>
  <c r="AH9" i="44"/>
  <c r="AH8" i="44"/>
  <c r="AH7" i="44"/>
  <c r="AH6" i="44"/>
  <c r="AE26" i="44"/>
  <c r="AE25" i="44"/>
  <c r="AE24" i="44"/>
  <c r="AE23" i="44"/>
  <c r="AE22" i="44"/>
  <c r="AE20" i="44"/>
  <c r="AE19" i="44"/>
  <c r="AE18" i="44"/>
  <c r="AE17" i="44"/>
  <c r="AE16" i="44"/>
  <c r="AE15" i="44"/>
  <c r="AE14" i="44"/>
  <c r="AE13" i="44"/>
  <c r="AE12" i="44"/>
  <c r="AE11" i="44"/>
  <c r="AE10" i="44"/>
  <c r="AE9" i="44"/>
  <c r="AE8" i="44"/>
  <c r="AE7" i="44"/>
  <c r="AE6" i="44"/>
  <c r="AB26" i="44"/>
  <c r="AB25" i="44"/>
  <c r="AB24" i="44"/>
  <c r="AB23" i="44"/>
  <c r="AB22" i="44"/>
  <c r="AB20" i="44"/>
  <c r="AB19" i="44"/>
  <c r="AB18" i="44"/>
  <c r="AB17" i="44"/>
  <c r="AB16" i="44"/>
  <c r="AB15" i="44"/>
  <c r="AB14" i="44"/>
  <c r="AB13" i="44"/>
  <c r="AB12" i="44"/>
  <c r="AB11" i="44"/>
  <c r="AB10" i="44"/>
  <c r="AB9" i="44"/>
  <c r="AB8" i="44"/>
  <c r="AB7" i="44"/>
  <c r="AB6" i="44"/>
  <c r="Y26" i="44"/>
  <c r="Y25" i="44"/>
  <c r="Y24" i="44"/>
  <c r="Y23" i="44"/>
  <c r="Y22" i="44"/>
  <c r="Y20" i="44"/>
  <c r="Y19" i="44"/>
  <c r="Y18" i="44"/>
  <c r="Y17" i="44"/>
  <c r="Y16" i="44"/>
  <c r="Y15" i="44"/>
  <c r="Y14" i="44"/>
  <c r="Y13" i="44"/>
  <c r="Y12" i="44"/>
  <c r="Y11" i="44"/>
  <c r="Y10" i="44"/>
  <c r="Y9" i="44"/>
  <c r="Y8" i="44"/>
  <c r="Y7" i="44"/>
  <c r="Y6" i="44"/>
  <c r="V26" i="44"/>
  <c r="V25" i="44"/>
  <c r="V24" i="44"/>
  <c r="V23" i="44"/>
  <c r="V22" i="44"/>
  <c r="V20" i="44"/>
  <c r="V19" i="44"/>
  <c r="V18" i="44"/>
  <c r="V17" i="44"/>
  <c r="V16" i="44"/>
  <c r="V15" i="44"/>
  <c r="V14" i="44"/>
  <c r="V13" i="44"/>
  <c r="V12" i="44"/>
  <c r="V11" i="44"/>
  <c r="V10" i="44"/>
  <c r="V9" i="44"/>
  <c r="V8" i="44"/>
  <c r="V7" i="44"/>
  <c r="V6" i="44"/>
  <c r="S26" i="44"/>
  <c r="S25" i="44"/>
  <c r="S24" i="44"/>
  <c r="S23" i="44"/>
  <c r="S22" i="44"/>
  <c r="S20" i="44"/>
  <c r="S19" i="44"/>
  <c r="S18" i="44"/>
  <c r="S17" i="44"/>
  <c r="S16" i="44"/>
  <c r="S15" i="44"/>
  <c r="S14" i="44"/>
  <c r="S13" i="44"/>
  <c r="S12" i="44"/>
  <c r="S11" i="44"/>
  <c r="S10" i="44"/>
  <c r="S9" i="44"/>
  <c r="S8" i="44"/>
  <c r="S7" i="44"/>
  <c r="S6" i="44"/>
  <c r="P26" i="44"/>
  <c r="P25" i="44"/>
  <c r="P24" i="44"/>
  <c r="P23" i="44"/>
  <c r="P22" i="44"/>
  <c r="P20" i="44"/>
  <c r="P19" i="44"/>
  <c r="P18" i="44"/>
  <c r="P17" i="44"/>
  <c r="P16" i="44"/>
  <c r="P15" i="44"/>
  <c r="P14" i="44"/>
  <c r="P13" i="44"/>
  <c r="P12" i="44"/>
  <c r="P11" i="44"/>
  <c r="P10" i="44"/>
  <c r="P9" i="44"/>
  <c r="P8" i="44"/>
  <c r="P7" i="44"/>
  <c r="P6" i="44"/>
  <c r="M26" i="44"/>
  <c r="M25" i="44"/>
  <c r="M24" i="44"/>
  <c r="M23" i="44"/>
  <c r="M22" i="44"/>
  <c r="M20" i="44"/>
  <c r="M19" i="44"/>
  <c r="M18" i="44"/>
  <c r="M17" i="44"/>
  <c r="M16" i="44"/>
  <c r="M15" i="44"/>
  <c r="M14" i="44"/>
  <c r="M13" i="44"/>
  <c r="M12" i="44"/>
  <c r="M11" i="44"/>
  <c r="M10" i="44"/>
  <c r="M9" i="44"/>
  <c r="M8" i="44"/>
  <c r="M7" i="44"/>
  <c r="M6" i="44"/>
  <c r="J26" i="44"/>
  <c r="J25" i="44"/>
  <c r="J24" i="44"/>
  <c r="J23" i="44"/>
  <c r="J22" i="44"/>
  <c r="J20" i="44"/>
  <c r="J19" i="44"/>
  <c r="J18" i="44"/>
  <c r="J17" i="44"/>
  <c r="J16" i="44"/>
  <c r="J15" i="44"/>
  <c r="J14" i="44"/>
  <c r="J13" i="44"/>
  <c r="J12" i="44"/>
  <c r="J11" i="44"/>
  <c r="J10" i="44"/>
  <c r="J9" i="44"/>
  <c r="J8" i="44"/>
  <c r="J7" i="44"/>
  <c r="J6" i="44"/>
  <c r="G26" i="44"/>
  <c r="G25" i="44"/>
  <c r="G24" i="44"/>
  <c r="G23" i="44"/>
  <c r="G22" i="44"/>
  <c r="G20" i="44"/>
  <c r="G19" i="44"/>
  <c r="G18" i="44"/>
  <c r="G17" i="44"/>
  <c r="G16" i="44"/>
  <c r="G15" i="44"/>
  <c r="G14" i="44"/>
  <c r="G13" i="44"/>
  <c r="G12" i="44"/>
  <c r="G11" i="44"/>
  <c r="G10" i="44"/>
  <c r="G9" i="44"/>
  <c r="G8" i="44"/>
  <c r="G7" i="44"/>
  <c r="G6" i="44"/>
  <c r="D26" i="44"/>
  <c r="D25" i="44"/>
  <c r="D24" i="44"/>
  <c r="D23" i="44"/>
  <c r="D22" i="44"/>
  <c r="D20" i="44"/>
  <c r="D19" i="44"/>
  <c r="D18" i="44"/>
  <c r="D17" i="44"/>
  <c r="D16" i="44"/>
  <c r="D15" i="44"/>
  <c r="D14" i="44"/>
  <c r="D13" i="44"/>
  <c r="D12" i="44"/>
  <c r="D11" i="44"/>
  <c r="D10" i="44"/>
  <c r="D9" i="44"/>
  <c r="D8" i="44"/>
  <c r="D7" i="44"/>
  <c r="D6" i="44"/>
  <c r="CA26" i="43"/>
  <c r="CA25" i="43"/>
  <c r="CA24" i="43"/>
  <c r="CA23" i="43"/>
  <c r="CA22" i="43"/>
  <c r="CA20" i="43"/>
  <c r="CA19" i="43"/>
  <c r="CA18" i="43"/>
  <c r="CA17" i="43"/>
  <c r="CA16" i="43"/>
  <c r="CA15" i="43"/>
  <c r="CA14" i="43"/>
  <c r="CA13" i="43"/>
  <c r="CA12" i="43"/>
  <c r="CA11" i="43"/>
  <c r="CA10" i="43"/>
  <c r="CA9" i="43"/>
  <c r="CA8" i="43"/>
  <c r="CA7" i="43"/>
  <c r="CA6" i="43"/>
  <c r="BX26" i="43"/>
  <c r="BX25" i="43"/>
  <c r="BX24" i="43"/>
  <c r="BX23" i="43"/>
  <c r="BX22" i="43"/>
  <c r="BX20" i="43"/>
  <c r="BX19" i="43"/>
  <c r="BX18" i="43"/>
  <c r="BX17" i="43"/>
  <c r="BX16" i="43"/>
  <c r="BX15" i="43"/>
  <c r="BX14" i="43"/>
  <c r="BX13" i="43"/>
  <c r="BX12" i="43"/>
  <c r="BX11" i="43"/>
  <c r="BX10" i="43"/>
  <c r="BX9" i="43"/>
  <c r="BX8" i="43"/>
  <c r="BX7" i="43"/>
  <c r="BX6" i="43"/>
  <c r="BU26" i="43"/>
  <c r="BU25" i="43"/>
  <c r="BU24" i="43"/>
  <c r="BU23" i="43"/>
  <c r="BU22" i="43"/>
  <c r="BU20" i="43"/>
  <c r="BU19" i="43"/>
  <c r="BU18" i="43"/>
  <c r="BU17" i="43"/>
  <c r="BU16" i="43"/>
  <c r="BU15" i="43"/>
  <c r="BU14" i="43"/>
  <c r="BU13" i="43"/>
  <c r="BU12" i="43"/>
  <c r="BU11" i="43"/>
  <c r="BU10" i="43"/>
  <c r="BU9" i="43"/>
  <c r="BU8" i="43"/>
  <c r="BU7" i="43"/>
  <c r="BU6" i="43"/>
  <c r="BR26" i="43"/>
  <c r="BR25" i="43"/>
  <c r="BR24" i="43"/>
  <c r="BR23" i="43"/>
  <c r="BR22" i="43"/>
  <c r="BR20" i="43"/>
  <c r="BR19" i="43"/>
  <c r="BR18" i="43"/>
  <c r="BR17" i="43"/>
  <c r="BR16" i="43"/>
  <c r="BR15" i="43"/>
  <c r="BR14" i="43"/>
  <c r="BR13" i="43"/>
  <c r="BR12" i="43"/>
  <c r="BR11" i="43"/>
  <c r="BR10" i="43"/>
  <c r="BR9" i="43"/>
  <c r="BR8" i="43"/>
  <c r="BR7" i="43"/>
  <c r="BR6" i="43"/>
  <c r="BO26" i="43"/>
  <c r="BO25" i="43"/>
  <c r="BO24" i="43"/>
  <c r="BO23" i="43"/>
  <c r="BO22" i="43"/>
  <c r="BO20" i="43"/>
  <c r="BO19" i="43"/>
  <c r="BO18" i="43"/>
  <c r="BO17" i="43"/>
  <c r="BO16" i="43"/>
  <c r="BO15" i="43"/>
  <c r="BO14" i="43"/>
  <c r="BO13" i="43"/>
  <c r="BO12" i="43"/>
  <c r="BO11" i="43"/>
  <c r="BO10" i="43"/>
  <c r="BO9" i="43"/>
  <c r="BO8" i="43"/>
  <c r="BO7" i="43"/>
  <c r="BO6" i="43"/>
  <c r="BL26" i="43"/>
  <c r="BL25" i="43"/>
  <c r="BL24" i="43"/>
  <c r="BL23" i="43"/>
  <c r="BL22" i="43"/>
  <c r="BL20" i="43"/>
  <c r="BL19" i="43"/>
  <c r="BL18" i="43"/>
  <c r="BL17" i="43"/>
  <c r="BL16" i="43"/>
  <c r="BL15" i="43"/>
  <c r="BL14" i="43"/>
  <c r="BL13" i="43"/>
  <c r="BL12" i="43"/>
  <c r="BL11" i="43"/>
  <c r="BL10" i="43"/>
  <c r="BL9" i="43"/>
  <c r="BL8" i="43"/>
  <c r="BL7" i="43"/>
  <c r="BL6" i="43"/>
  <c r="BI26" i="43"/>
  <c r="BI25" i="43"/>
  <c r="BI24" i="43"/>
  <c r="BI23" i="43"/>
  <c r="BI22" i="43"/>
  <c r="BI20" i="43"/>
  <c r="BI19" i="43"/>
  <c r="BI18" i="43"/>
  <c r="BI17" i="43"/>
  <c r="BI16" i="43"/>
  <c r="BI15" i="43"/>
  <c r="BI14" i="43"/>
  <c r="BI13" i="43"/>
  <c r="BI12" i="43"/>
  <c r="BI11" i="43"/>
  <c r="BI10" i="43"/>
  <c r="BI9" i="43"/>
  <c r="BI8" i="43"/>
  <c r="BI7" i="43"/>
  <c r="BI6" i="43"/>
  <c r="BF26" i="43"/>
  <c r="BF25" i="43"/>
  <c r="BF24" i="43"/>
  <c r="BF23" i="43"/>
  <c r="BF22" i="43"/>
  <c r="BF20" i="43"/>
  <c r="BF19" i="43"/>
  <c r="BF18" i="43"/>
  <c r="BF17" i="43"/>
  <c r="BF16" i="43"/>
  <c r="BF15" i="43"/>
  <c r="BF14" i="43"/>
  <c r="BF13" i="43"/>
  <c r="BF12" i="43"/>
  <c r="BF11" i="43"/>
  <c r="BF10" i="43"/>
  <c r="BF9" i="43"/>
  <c r="BF8" i="43"/>
  <c r="BF7" i="43"/>
  <c r="BF6" i="43"/>
  <c r="BC26" i="43"/>
  <c r="BC25" i="43"/>
  <c r="BC24" i="43"/>
  <c r="BC23" i="43"/>
  <c r="BC22" i="43"/>
  <c r="BC20" i="43"/>
  <c r="BC19" i="43"/>
  <c r="BC18" i="43"/>
  <c r="BC17" i="43"/>
  <c r="BC16" i="43"/>
  <c r="BC15" i="43"/>
  <c r="BC14" i="43"/>
  <c r="BC13" i="43"/>
  <c r="BC12" i="43"/>
  <c r="BC11" i="43"/>
  <c r="BC10" i="43"/>
  <c r="BC9" i="43"/>
  <c r="BC8" i="43"/>
  <c r="BC7" i="43"/>
  <c r="BC6" i="43"/>
  <c r="AZ26" i="43"/>
  <c r="AZ25" i="43"/>
  <c r="AZ24" i="43"/>
  <c r="AZ23" i="43"/>
  <c r="AZ22" i="43"/>
  <c r="AZ20" i="43"/>
  <c r="AZ19" i="43"/>
  <c r="AZ18" i="43"/>
  <c r="AZ17" i="43"/>
  <c r="AZ16" i="43"/>
  <c r="AZ15" i="43"/>
  <c r="AZ14" i="43"/>
  <c r="AZ13" i="43"/>
  <c r="AZ12" i="43"/>
  <c r="AZ11" i="43"/>
  <c r="AZ10" i="43"/>
  <c r="AZ9" i="43"/>
  <c r="AZ8" i="43"/>
  <c r="AZ7" i="43"/>
  <c r="AZ6" i="43"/>
  <c r="AW26" i="43"/>
  <c r="AW25" i="43"/>
  <c r="AW24" i="43"/>
  <c r="AW23" i="43"/>
  <c r="AW22" i="43"/>
  <c r="AW20" i="43"/>
  <c r="AW19" i="43"/>
  <c r="AW18" i="43"/>
  <c r="AW17" i="43"/>
  <c r="AW16" i="43"/>
  <c r="AW15" i="43"/>
  <c r="AW14" i="43"/>
  <c r="AW13" i="43"/>
  <c r="AW12" i="43"/>
  <c r="AW11" i="43"/>
  <c r="AW10" i="43"/>
  <c r="AW9" i="43"/>
  <c r="AW8" i="43"/>
  <c r="AW7" i="43"/>
  <c r="AW6" i="43"/>
  <c r="AT26" i="43"/>
  <c r="AT25" i="43"/>
  <c r="AT24" i="43"/>
  <c r="AT23" i="43"/>
  <c r="AT22" i="43"/>
  <c r="AT20" i="43"/>
  <c r="AT19" i="43"/>
  <c r="AT18" i="43"/>
  <c r="AT17" i="43"/>
  <c r="AT16" i="43"/>
  <c r="AT15" i="43"/>
  <c r="AT14" i="43"/>
  <c r="AT13" i="43"/>
  <c r="AT12" i="43"/>
  <c r="AT11" i="43"/>
  <c r="AT10" i="43"/>
  <c r="AT9" i="43"/>
  <c r="AT8" i="43"/>
  <c r="AT7" i="43"/>
  <c r="AT6" i="43"/>
  <c r="AQ26" i="43"/>
  <c r="AQ25" i="43"/>
  <c r="AQ24" i="43"/>
  <c r="AQ23" i="43"/>
  <c r="AQ22" i="43"/>
  <c r="AQ20" i="43"/>
  <c r="AQ19" i="43"/>
  <c r="AQ18" i="43"/>
  <c r="AQ17" i="43"/>
  <c r="AQ16" i="43"/>
  <c r="AQ15" i="43"/>
  <c r="AQ14" i="43"/>
  <c r="AQ13" i="43"/>
  <c r="AQ12" i="43"/>
  <c r="AQ11" i="43"/>
  <c r="AQ10" i="43"/>
  <c r="AQ9" i="43"/>
  <c r="AQ8" i="43"/>
  <c r="AQ7" i="43"/>
  <c r="AQ6" i="43"/>
  <c r="AN26" i="43"/>
  <c r="AN25" i="43"/>
  <c r="AN24" i="43"/>
  <c r="AN23" i="43"/>
  <c r="AN22" i="43"/>
  <c r="AN20" i="43"/>
  <c r="AN19" i="43"/>
  <c r="AN18" i="43"/>
  <c r="AN17" i="43"/>
  <c r="AN16" i="43"/>
  <c r="AN15" i="43"/>
  <c r="AN14" i="43"/>
  <c r="AN13" i="43"/>
  <c r="AN12" i="43"/>
  <c r="AN11" i="43"/>
  <c r="AN10" i="43"/>
  <c r="AN9" i="43"/>
  <c r="AN8" i="43"/>
  <c r="AN7" i="43"/>
  <c r="AN6" i="43"/>
  <c r="AK26" i="43"/>
  <c r="AK25" i="43"/>
  <c r="AK24" i="43"/>
  <c r="AK23" i="43"/>
  <c r="AK22" i="43"/>
  <c r="AK20" i="43"/>
  <c r="AK19" i="43"/>
  <c r="AK18" i="43"/>
  <c r="AK17" i="43"/>
  <c r="AK16" i="43"/>
  <c r="AK15" i="43"/>
  <c r="AK14" i="43"/>
  <c r="AK13" i="43"/>
  <c r="AK12" i="43"/>
  <c r="AK11" i="43"/>
  <c r="AK10" i="43"/>
  <c r="AK9" i="43"/>
  <c r="AK8" i="43"/>
  <c r="AK7" i="43"/>
  <c r="AK6" i="43"/>
  <c r="AH26" i="43"/>
  <c r="AH25" i="43"/>
  <c r="AH24" i="43"/>
  <c r="AH23" i="43"/>
  <c r="AH22" i="43"/>
  <c r="AH20" i="43"/>
  <c r="AH19" i="43"/>
  <c r="AH18" i="43"/>
  <c r="AH17" i="43"/>
  <c r="AH16" i="43"/>
  <c r="AH15" i="43"/>
  <c r="AH14" i="43"/>
  <c r="AH13" i="43"/>
  <c r="AH12" i="43"/>
  <c r="AH11" i="43"/>
  <c r="AH10" i="43"/>
  <c r="AH9" i="43"/>
  <c r="AH8" i="43"/>
  <c r="AH7" i="43"/>
  <c r="AH6" i="43"/>
  <c r="AE26" i="43"/>
  <c r="AE25" i="43"/>
  <c r="AE24" i="43"/>
  <c r="AE23" i="43"/>
  <c r="AE22" i="43"/>
  <c r="AE20" i="43"/>
  <c r="AE19" i="43"/>
  <c r="AE18" i="43"/>
  <c r="AE17" i="43"/>
  <c r="AE16" i="43"/>
  <c r="AE15" i="43"/>
  <c r="AE14" i="43"/>
  <c r="AE13" i="43"/>
  <c r="AE12" i="43"/>
  <c r="AE11" i="43"/>
  <c r="AE10" i="43"/>
  <c r="AE9" i="43"/>
  <c r="AE8" i="43"/>
  <c r="AE7" i="43"/>
  <c r="AE6" i="43"/>
  <c r="AB26" i="43"/>
  <c r="AB25" i="43"/>
  <c r="AB24" i="43"/>
  <c r="AB23" i="43"/>
  <c r="AB22" i="43"/>
  <c r="AB20" i="43"/>
  <c r="AB19" i="43"/>
  <c r="AB18" i="43"/>
  <c r="AB17" i="43"/>
  <c r="AB16" i="43"/>
  <c r="AB15" i="43"/>
  <c r="AB14" i="43"/>
  <c r="AB13" i="43"/>
  <c r="AB12" i="43"/>
  <c r="AB11" i="43"/>
  <c r="AB10" i="43"/>
  <c r="AB9" i="43"/>
  <c r="AB8" i="43"/>
  <c r="AB7" i="43"/>
  <c r="AB6" i="43"/>
  <c r="Y26" i="43"/>
  <c r="Y25" i="43"/>
  <c r="Y24" i="43"/>
  <c r="Y23" i="43"/>
  <c r="Y22" i="43"/>
  <c r="Y20" i="43"/>
  <c r="Y19" i="43"/>
  <c r="Y18" i="43"/>
  <c r="Y17" i="43"/>
  <c r="Y16" i="43"/>
  <c r="Y15" i="43"/>
  <c r="Y14" i="43"/>
  <c r="Y13" i="43"/>
  <c r="Y12" i="43"/>
  <c r="Y11" i="43"/>
  <c r="Y10" i="43"/>
  <c r="Y9" i="43"/>
  <c r="Y8" i="43"/>
  <c r="Y7" i="43"/>
  <c r="Y6" i="43"/>
  <c r="V26" i="43"/>
  <c r="V25" i="43"/>
  <c r="V24" i="43"/>
  <c r="V23" i="43"/>
  <c r="V22" i="43"/>
  <c r="V20" i="43"/>
  <c r="V19" i="43"/>
  <c r="V18" i="43"/>
  <c r="V17" i="43"/>
  <c r="V16" i="43"/>
  <c r="V15" i="43"/>
  <c r="V14" i="43"/>
  <c r="V13" i="43"/>
  <c r="V12" i="43"/>
  <c r="V11" i="43"/>
  <c r="V10" i="43"/>
  <c r="V9" i="43"/>
  <c r="V8" i="43"/>
  <c r="V7" i="43"/>
  <c r="V6" i="43"/>
  <c r="S26" i="43"/>
  <c r="S25" i="43"/>
  <c r="S24" i="43"/>
  <c r="S23" i="43"/>
  <c r="S22" i="43"/>
  <c r="S20" i="43"/>
  <c r="S19" i="43"/>
  <c r="S18" i="43"/>
  <c r="S17" i="43"/>
  <c r="S16" i="43"/>
  <c r="S15" i="43"/>
  <c r="S14" i="43"/>
  <c r="S13" i="43"/>
  <c r="S12" i="43"/>
  <c r="S11" i="43"/>
  <c r="S10" i="43"/>
  <c r="S9" i="43"/>
  <c r="S8" i="43"/>
  <c r="S7" i="43"/>
  <c r="S6" i="43"/>
  <c r="P26" i="43"/>
  <c r="P25" i="43"/>
  <c r="P24" i="43"/>
  <c r="P23" i="43"/>
  <c r="P22" i="43"/>
  <c r="P20" i="43"/>
  <c r="P19" i="43"/>
  <c r="P18" i="43"/>
  <c r="P17" i="43"/>
  <c r="P16" i="43"/>
  <c r="P15" i="43"/>
  <c r="P14" i="43"/>
  <c r="P13" i="43"/>
  <c r="P12" i="43"/>
  <c r="P11" i="43"/>
  <c r="P10" i="43"/>
  <c r="P9" i="43"/>
  <c r="P8" i="43"/>
  <c r="P7" i="43"/>
  <c r="P6" i="43"/>
  <c r="M26" i="43"/>
  <c r="M25" i="43"/>
  <c r="M24" i="43"/>
  <c r="M23" i="43"/>
  <c r="M22" i="43"/>
  <c r="M20" i="43"/>
  <c r="M19" i="43"/>
  <c r="M18" i="43"/>
  <c r="M17" i="43"/>
  <c r="M16" i="43"/>
  <c r="M15" i="43"/>
  <c r="M14" i="43"/>
  <c r="M13" i="43"/>
  <c r="M12" i="43"/>
  <c r="M11" i="43"/>
  <c r="M10" i="43"/>
  <c r="M9" i="43"/>
  <c r="M8" i="43"/>
  <c r="M7" i="43"/>
  <c r="M6" i="43"/>
  <c r="J26" i="43"/>
  <c r="J25" i="43"/>
  <c r="J24" i="43"/>
  <c r="J23" i="43"/>
  <c r="J22" i="43"/>
  <c r="J20" i="43"/>
  <c r="J19" i="43"/>
  <c r="J18" i="43"/>
  <c r="J17" i="43"/>
  <c r="J16" i="43"/>
  <c r="J15" i="43"/>
  <c r="J14" i="43"/>
  <c r="J13" i="43"/>
  <c r="J12" i="43"/>
  <c r="J11" i="43"/>
  <c r="J10" i="43"/>
  <c r="J9" i="43"/>
  <c r="J8" i="43"/>
  <c r="J7" i="43"/>
  <c r="J6" i="43"/>
  <c r="G26" i="43"/>
  <c r="G25" i="43"/>
  <c r="G24" i="43"/>
  <c r="G23" i="43"/>
  <c r="G22" i="43"/>
  <c r="G20" i="43"/>
  <c r="G19" i="43"/>
  <c r="G18" i="43"/>
  <c r="G17" i="43"/>
  <c r="G16" i="43"/>
  <c r="G15" i="43"/>
  <c r="G14" i="43"/>
  <c r="G13" i="43"/>
  <c r="G12" i="43"/>
  <c r="G11" i="43"/>
  <c r="G10" i="43"/>
  <c r="G9" i="43"/>
  <c r="G8" i="43"/>
  <c r="G7" i="43"/>
  <c r="G6" i="43"/>
  <c r="D26" i="43"/>
  <c r="D25" i="43"/>
  <c r="D24" i="43"/>
  <c r="D23" i="43"/>
  <c r="D22" i="43"/>
  <c r="D20" i="43"/>
  <c r="D19" i="43"/>
  <c r="D18" i="43"/>
  <c r="D17" i="43"/>
  <c r="D16" i="43"/>
  <c r="D15" i="43"/>
  <c r="D14" i="43"/>
  <c r="D13" i="43"/>
  <c r="D12" i="43"/>
  <c r="D11" i="43"/>
  <c r="D10" i="43"/>
  <c r="D9" i="43"/>
  <c r="D8" i="43"/>
  <c r="D7" i="43"/>
  <c r="D6" i="43"/>
  <c r="CA26" i="42"/>
  <c r="CA25" i="42"/>
  <c r="CA24" i="42"/>
  <c r="CA23" i="42"/>
  <c r="CA22" i="42"/>
  <c r="CA20" i="42"/>
  <c r="CA19" i="42"/>
  <c r="CA18" i="42"/>
  <c r="CA17" i="42"/>
  <c r="CA16" i="42"/>
  <c r="CA15" i="42"/>
  <c r="CA14" i="42"/>
  <c r="CA13" i="42"/>
  <c r="CA12" i="42"/>
  <c r="CA11" i="42"/>
  <c r="CA10" i="42"/>
  <c r="CA9" i="42"/>
  <c r="CA8" i="42"/>
  <c r="CA7" i="42"/>
  <c r="CA6" i="42"/>
  <c r="BX26" i="42"/>
  <c r="BX25" i="42"/>
  <c r="BX24" i="42"/>
  <c r="BX23" i="42"/>
  <c r="BX22" i="42"/>
  <c r="BX20" i="42"/>
  <c r="BX19" i="42"/>
  <c r="BX18" i="42"/>
  <c r="BX17" i="42"/>
  <c r="BX16" i="42"/>
  <c r="BX15" i="42"/>
  <c r="BX14" i="42"/>
  <c r="BX13" i="42"/>
  <c r="BX12" i="42"/>
  <c r="BX11" i="42"/>
  <c r="BX10" i="42"/>
  <c r="BX9" i="42"/>
  <c r="BX8" i="42"/>
  <c r="BX7" i="42"/>
  <c r="BX6" i="42"/>
  <c r="BU26" i="42"/>
  <c r="BU25" i="42"/>
  <c r="BU24" i="42"/>
  <c r="BU23" i="42"/>
  <c r="BU22" i="42"/>
  <c r="BU20" i="42"/>
  <c r="BU19" i="42"/>
  <c r="BU18" i="42"/>
  <c r="BU17" i="42"/>
  <c r="BU16" i="42"/>
  <c r="BU15" i="42"/>
  <c r="BU14" i="42"/>
  <c r="BU13" i="42"/>
  <c r="BU12" i="42"/>
  <c r="BU11" i="42"/>
  <c r="BU10" i="42"/>
  <c r="BU9" i="42"/>
  <c r="BU8" i="42"/>
  <c r="BU7" i="42"/>
  <c r="BU6" i="42"/>
  <c r="BR26" i="42"/>
  <c r="BR25" i="42"/>
  <c r="BR24" i="42"/>
  <c r="BR23" i="42"/>
  <c r="BR22" i="42"/>
  <c r="BR20" i="42"/>
  <c r="BR19" i="42"/>
  <c r="BR18" i="42"/>
  <c r="BR17" i="42"/>
  <c r="BR16" i="42"/>
  <c r="BR15" i="42"/>
  <c r="BR14" i="42"/>
  <c r="BR13" i="42"/>
  <c r="BR12" i="42"/>
  <c r="BR11" i="42"/>
  <c r="BR10" i="42"/>
  <c r="BR9" i="42"/>
  <c r="BR8" i="42"/>
  <c r="BR7" i="42"/>
  <c r="BR6" i="42"/>
  <c r="BO26" i="42"/>
  <c r="BO25" i="42"/>
  <c r="BO24" i="42"/>
  <c r="BO23" i="42"/>
  <c r="BO22" i="42"/>
  <c r="BO20" i="42"/>
  <c r="BO19" i="42"/>
  <c r="BO18" i="42"/>
  <c r="BO17" i="42"/>
  <c r="BO16" i="42"/>
  <c r="BO15" i="42"/>
  <c r="BO14" i="42"/>
  <c r="BO13" i="42"/>
  <c r="BO12" i="42"/>
  <c r="BO11" i="42"/>
  <c r="BO10" i="42"/>
  <c r="BO9" i="42"/>
  <c r="BO8" i="42"/>
  <c r="BO7" i="42"/>
  <c r="BO6" i="42"/>
  <c r="BL26" i="42"/>
  <c r="BL25" i="42"/>
  <c r="BL24" i="42"/>
  <c r="BL23" i="42"/>
  <c r="BL22" i="42"/>
  <c r="BL20" i="42"/>
  <c r="BL19" i="42"/>
  <c r="BL18" i="42"/>
  <c r="BL17" i="42"/>
  <c r="BL16" i="42"/>
  <c r="BL15" i="42"/>
  <c r="BL14" i="42"/>
  <c r="BL13" i="42"/>
  <c r="BL12" i="42"/>
  <c r="BL11" i="42"/>
  <c r="BL10" i="42"/>
  <c r="BL9" i="42"/>
  <c r="BL8" i="42"/>
  <c r="BL7" i="42"/>
  <c r="BL6" i="42"/>
  <c r="BI26" i="42"/>
  <c r="BI25" i="42"/>
  <c r="BI24" i="42"/>
  <c r="BI23" i="42"/>
  <c r="BI22" i="42"/>
  <c r="BI20" i="42"/>
  <c r="BI19" i="42"/>
  <c r="BI18" i="42"/>
  <c r="BI17" i="42"/>
  <c r="BI16" i="42"/>
  <c r="BI15" i="42"/>
  <c r="BI14" i="42"/>
  <c r="BI13" i="42"/>
  <c r="BI12" i="42"/>
  <c r="BI11" i="42"/>
  <c r="BI10" i="42"/>
  <c r="BI9" i="42"/>
  <c r="BI8" i="42"/>
  <c r="BI7" i="42"/>
  <c r="BI6" i="42"/>
  <c r="BF26" i="42"/>
  <c r="BF25" i="42"/>
  <c r="BF24" i="42"/>
  <c r="BF23" i="42"/>
  <c r="BF22" i="42"/>
  <c r="BF20" i="42"/>
  <c r="BF19" i="42"/>
  <c r="BF18" i="42"/>
  <c r="BF17" i="42"/>
  <c r="BF16" i="42"/>
  <c r="BF15" i="42"/>
  <c r="BF14" i="42"/>
  <c r="BF13" i="42"/>
  <c r="BF12" i="42"/>
  <c r="BF11" i="42"/>
  <c r="BF10" i="42"/>
  <c r="BF9" i="42"/>
  <c r="BF8" i="42"/>
  <c r="BF7" i="42"/>
  <c r="BF6" i="42"/>
  <c r="BC26" i="42"/>
  <c r="BC25" i="42"/>
  <c r="BC24" i="42"/>
  <c r="BC23" i="42"/>
  <c r="BC22" i="42"/>
  <c r="BC20" i="42"/>
  <c r="BC19" i="42"/>
  <c r="BC18" i="42"/>
  <c r="BC17" i="42"/>
  <c r="BC16" i="42"/>
  <c r="BC15" i="42"/>
  <c r="BC14" i="42"/>
  <c r="BC13" i="42"/>
  <c r="BC12" i="42"/>
  <c r="BC11" i="42"/>
  <c r="BC10" i="42"/>
  <c r="BC9" i="42"/>
  <c r="BC8" i="42"/>
  <c r="BC7" i="42"/>
  <c r="BC6" i="42"/>
  <c r="AZ26" i="42"/>
  <c r="AZ25" i="42"/>
  <c r="AZ24" i="42"/>
  <c r="AZ23" i="42"/>
  <c r="AZ22" i="42"/>
  <c r="AZ20" i="42"/>
  <c r="AZ19" i="42"/>
  <c r="AZ18" i="42"/>
  <c r="AZ17" i="42"/>
  <c r="AZ16" i="42"/>
  <c r="AZ15" i="42"/>
  <c r="AZ14" i="42"/>
  <c r="AZ13" i="42"/>
  <c r="AZ12" i="42"/>
  <c r="AZ11" i="42"/>
  <c r="AZ10" i="42"/>
  <c r="AZ9" i="42"/>
  <c r="AZ8" i="42"/>
  <c r="AZ7" i="42"/>
  <c r="AZ6" i="42"/>
  <c r="AW26" i="42"/>
  <c r="AW25" i="42"/>
  <c r="AW24" i="42"/>
  <c r="AW23" i="42"/>
  <c r="AW22" i="42"/>
  <c r="AW20" i="42"/>
  <c r="AW19" i="42"/>
  <c r="AW18" i="42"/>
  <c r="AW17" i="42"/>
  <c r="AW16" i="42"/>
  <c r="AW15" i="42"/>
  <c r="AW14" i="42"/>
  <c r="AW13" i="42"/>
  <c r="AW12" i="42"/>
  <c r="AW11" i="42"/>
  <c r="AW10" i="42"/>
  <c r="AW9" i="42"/>
  <c r="AW8" i="42"/>
  <c r="AW7" i="42"/>
  <c r="AW6" i="42"/>
  <c r="AT26" i="42"/>
  <c r="AT25" i="42"/>
  <c r="AT24" i="42"/>
  <c r="AT23" i="42"/>
  <c r="AT22" i="42"/>
  <c r="AT20" i="42"/>
  <c r="AT19" i="42"/>
  <c r="AT18" i="42"/>
  <c r="AT17" i="42"/>
  <c r="AT16" i="42"/>
  <c r="AT15" i="42"/>
  <c r="AT14" i="42"/>
  <c r="AT13" i="42"/>
  <c r="AT12" i="42"/>
  <c r="AT11" i="42"/>
  <c r="AT10" i="42"/>
  <c r="AT9" i="42"/>
  <c r="AT8" i="42"/>
  <c r="AT7" i="42"/>
  <c r="AT6" i="42"/>
  <c r="AQ26" i="42"/>
  <c r="AQ25" i="42"/>
  <c r="AQ24" i="42"/>
  <c r="AQ23" i="42"/>
  <c r="AQ22" i="42"/>
  <c r="AQ20" i="42"/>
  <c r="AQ19" i="42"/>
  <c r="AQ18" i="42"/>
  <c r="AQ17" i="42"/>
  <c r="AQ16" i="42"/>
  <c r="AQ15" i="42"/>
  <c r="AQ14" i="42"/>
  <c r="AQ13" i="42"/>
  <c r="AQ12" i="42"/>
  <c r="AQ11" i="42"/>
  <c r="AQ10" i="42"/>
  <c r="AQ9" i="42"/>
  <c r="AQ8" i="42"/>
  <c r="AQ7" i="42"/>
  <c r="AQ6" i="42"/>
  <c r="AN26" i="42"/>
  <c r="AN25" i="42"/>
  <c r="AN24" i="42"/>
  <c r="AN23" i="42"/>
  <c r="AN22" i="42"/>
  <c r="AN20" i="42"/>
  <c r="AN19" i="42"/>
  <c r="AN18" i="42"/>
  <c r="AN17" i="42"/>
  <c r="AN16" i="42"/>
  <c r="AN15" i="42"/>
  <c r="AN14" i="42"/>
  <c r="AN13" i="42"/>
  <c r="AN12" i="42"/>
  <c r="AN11" i="42"/>
  <c r="AN10" i="42"/>
  <c r="AN9" i="42"/>
  <c r="AN8" i="42"/>
  <c r="AN7" i="42"/>
  <c r="AN6" i="42"/>
  <c r="AK26" i="42"/>
  <c r="AK25" i="42"/>
  <c r="AK24" i="42"/>
  <c r="AK23" i="42"/>
  <c r="AK22" i="42"/>
  <c r="AK20" i="42"/>
  <c r="AK19" i="42"/>
  <c r="AK18" i="42"/>
  <c r="AK17" i="42"/>
  <c r="AK16" i="42"/>
  <c r="AK15" i="42"/>
  <c r="AK14" i="42"/>
  <c r="AK13" i="42"/>
  <c r="AK12" i="42"/>
  <c r="AK11" i="42"/>
  <c r="AK10" i="42"/>
  <c r="AK9" i="42"/>
  <c r="AK8" i="42"/>
  <c r="AK7" i="42"/>
  <c r="AK6" i="42"/>
  <c r="AH26" i="42"/>
  <c r="AH25" i="42"/>
  <c r="AH24" i="42"/>
  <c r="AH23" i="42"/>
  <c r="AH22" i="42"/>
  <c r="AH20" i="42"/>
  <c r="AH19" i="42"/>
  <c r="AH18" i="42"/>
  <c r="AH17" i="42"/>
  <c r="AH16" i="42"/>
  <c r="AH15" i="42"/>
  <c r="AH14" i="42"/>
  <c r="AH13" i="42"/>
  <c r="AH12" i="42"/>
  <c r="AH11" i="42"/>
  <c r="AH10" i="42"/>
  <c r="AH9" i="42"/>
  <c r="AH8" i="42"/>
  <c r="AH7" i="42"/>
  <c r="AH6" i="42"/>
  <c r="AE26" i="42"/>
  <c r="AE25" i="42"/>
  <c r="AE24" i="42"/>
  <c r="AE23" i="42"/>
  <c r="AE22" i="42"/>
  <c r="AE20" i="42"/>
  <c r="AE19" i="42"/>
  <c r="AE18" i="42"/>
  <c r="AE17" i="42"/>
  <c r="AE16" i="42"/>
  <c r="AE15" i="42"/>
  <c r="AE14" i="42"/>
  <c r="AE13" i="42"/>
  <c r="AE12" i="42"/>
  <c r="AE11" i="42"/>
  <c r="AE10" i="42"/>
  <c r="AE9" i="42"/>
  <c r="AE8" i="42"/>
  <c r="AE7" i="42"/>
  <c r="AE6" i="42"/>
  <c r="AB26" i="42"/>
  <c r="AB25" i="42"/>
  <c r="AB24" i="42"/>
  <c r="AB23" i="42"/>
  <c r="AB22" i="42"/>
  <c r="AB20" i="42"/>
  <c r="AB19" i="42"/>
  <c r="AB18" i="42"/>
  <c r="AB17" i="42"/>
  <c r="AB16" i="42"/>
  <c r="AB15" i="42"/>
  <c r="AB14" i="42"/>
  <c r="AB13" i="42"/>
  <c r="AB12" i="42"/>
  <c r="AB11" i="42"/>
  <c r="AB10" i="42"/>
  <c r="AB9" i="42"/>
  <c r="AB8" i="42"/>
  <c r="AB7" i="42"/>
  <c r="AB6" i="42"/>
  <c r="Y26" i="42"/>
  <c r="Y25" i="42"/>
  <c r="Y24" i="42"/>
  <c r="Y23" i="42"/>
  <c r="Y22" i="42"/>
  <c r="Y20" i="42"/>
  <c r="Y19" i="42"/>
  <c r="Y18" i="42"/>
  <c r="Y17" i="42"/>
  <c r="Y16" i="42"/>
  <c r="Y15" i="42"/>
  <c r="Y14" i="42"/>
  <c r="Y13" i="42"/>
  <c r="Y12" i="42"/>
  <c r="Y11" i="42"/>
  <c r="Y10" i="42"/>
  <c r="Y9" i="42"/>
  <c r="Y8" i="42"/>
  <c r="Y7" i="42"/>
  <c r="Y6" i="42"/>
  <c r="V26" i="42"/>
  <c r="V25" i="42"/>
  <c r="V24" i="42"/>
  <c r="V23" i="42"/>
  <c r="V22" i="42"/>
  <c r="V20" i="42"/>
  <c r="V19" i="42"/>
  <c r="V18" i="42"/>
  <c r="V17" i="42"/>
  <c r="V16" i="42"/>
  <c r="V15" i="42"/>
  <c r="V14" i="42"/>
  <c r="V13" i="42"/>
  <c r="V12" i="42"/>
  <c r="V11" i="42"/>
  <c r="V10" i="42"/>
  <c r="V9" i="42"/>
  <c r="V8" i="42"/>
  <c r="V7" i="42"/>
  <c r="V6" i="42"/>
  <c r="S26" i="42"/>
  <c r="S25" i="42"/>
  <c r="S24" i="42"/>
  <c r="S23" i="42"/>
  <c r="S22" i="42"/>
  <c r="S20" i="42"/>
  <c r="S19" i="42"/>
  <c r="S18" i="42"/>
  <c r="S17" i="42"/>
  <c r="S16" i="42"/>
  <c r="S15" i="42"/>
  <c r="S14" i="42"/>
  <c r="S13" i="42"/>
  <c r="S12" i="42"/>
  <c r="S11" i="42"/>
  <c r="S10" i="42"/>
  <c r="S9" i="42"/>
  <c r="S8" i="42"/>
  <c r="S7" i="42"/>
  <c r="S6" i="42"/>
  <c r="P26" i="42"/>
  <c r="P25" i="42"/>
  <c r="P24" i="42"/>
  <c r="P23" i="42"/>
  <c r="P22" i="42"/>
  <c r="P20" i="42"/>
  <c r="P19" i="42"/>
  <c r="P18" i="42"/>
  <c r="P17" i="42"/>
  <c r="P16" i="42"/>
  <c r="P15" i="42"/>
  <c r="P14" i="42"/>
  <c r="P13" i="42"/>
  <c r="P12" i="42"/>
  <c r="P11" i="42"/>
  <c r="P10" i="42"/>
  <c r="P9" i="42"/>
  <c r="P8" i="42"/>
  <c r="P7" i="42"/>
  <c r="P6" i="42"/>
  <c r="M26" i="42"/>
  <c r="M25" i="42"/>
  <c r="M24" i="42"/>
  <c r="M23" i="42"/>
  <c r="M22" i="42"/>
  <c r="M20" i="42"/>
  <c r="M19" i="42"/>
  <c r="M18" i="42"/>
  <c r="M17" i="42"/>
  <c r="M16" i="42"/>
  <c r="M15" i="42"/>
  <c r="M14" i="42"/>
  <c r="M13" i="42"/>
  <c r="M12" i="42"/>
  <c r="M11" i="42"/>
  <c r="M10" i="42"/>
  <c r="M9" i="42"/>
  <c r="M8" i="42"/>
  <c r="M7" i="42"/>
  <c r="M6" i="42"/>
  <c r="J26" i="42"/>
  <c r="J25" i="42"/>
  <c r="J24" i="42"/>
  <c r="J23" i="42"/>
  <c r="J22" i="42"/>
  <c r="J20" i="42"/>
  <c r="J19" i="42"/>
  <c r="J18" i="42"/>
  <c r="J17" i="42"/>
  <c r="J16" i="42"/>
  <c r="J15" i="42"/>
  <c r="J14" i="42"/>
  <c r="J13" i="42"/>
  <c r="J12" i="42"/>
  <c r="J11" i="42"/>
  <c r="J10" i="42"/>
  <c r="J9" i="42"/>
  <c r="J8" i="42"/>
  <c r="J7" i="42"/>
  <c r="J6" i="42"/>
  <c r="G26" i="42"/>
  <c r="G25" i="42"/>
  <c r="G24" i="42"/>
  <c r="G23" i="42"/>
  <c r="G22" i="42"/>
  <c r="G20" i="42"/>
  <c r="G19" i="42"/>
  <c r="G18" i="42"/>
  <c r="G17" i="42"/>
  <c r="G16" i="42"/>
  <c r="G15" i="42"/>
  <c r="G14" i="42"/>
  <c r="G13" i="42"/>
  <c r="G12" i="42"/>
  <c r="G11" i="42"/>
  <c r="G10" i="42"/>
  <c r="G9" i="42"/>
  <c r="G8" i="42"/>
  <c r="G7" i="42"/>
  <c r="G6" i="42"/>
  <c r="D26" i="42"/>
  <c r="D25" i="42"/>
  <c r="D24" i="42"/>
  <c r="D23" i="42"/>
  <c r="D22" i="42"/>
  <c r="D20" i="42"/>
  <c r="D19" i="42"/>
  <c r="D18" i="42"/>
  <c r="D17" i="42"/>
  <c r="D16" i="42"/>
  <c r="D15" i="42"/>
  <c r="D14" i="42"/>
  <c r="D13" i="42"/>
  <c r="D12" i="42"/>
  <c r="D11" i="42"/>
  <c r="D10" i="42"/>
  <c r="D9" i="42"/>
  <c r="D8" i="42"/>
  <c r="D7" i="42"/>
  <c r="D6" i="42"/>
  <c r="CB26" i="41"/>
  <c r="CD26" i="41" s="1"/>
  <c r="CC26" i="41"/>
  <c r="CB25" i="41"/>
  <c r="CC25" i="41"/>
  <c r="CD25" i="41" s="1"/>
  <c r="CB24" i="41"/>
  <c r="CD24" i="41" s="1"/>
  <c r="CC24" i="41"/>
  <c r="CB23" i="41"/>
  <c r="CD23" i="41" s="1"/>
  <c r="CC23" i="41"/>
  <c r="CB22" i="41"/>
  <c r="CD22" i="41" s="1"/>
  <c r="CC22" i="41"/>
  <c r="CB20" i="41"/>
  <c r="CC20" i="41"/>
  <c r="CB19" i="41"/>
  <c r="CD19" i="41" s="1"/>
  <c r="CC19" i="41"/>
  <c r="CB18" i="41"/>
  <c r="CC18" i="41"/>
  <c r="CD18" i="41" s="1"/>
  <c r="CB17" i="41"/>
  <c r="CC17" i="41"/>
  <c r="CD17" i="41" s="1"/>
  <c r="CB16" i="41"/>
  <c r="CD16" i="41" s="1"/>
  <c r="CC16" i="41"/>
  <c r="CB15" i="41"/>
  <c r="CC15" i="41"/>
  <c r="CD15" i="41" s="1"/>
  <c r="CB14" i="41"/>
  <c r="CC14" i="41"/>
  <c r="CD14" i="41" s="1"/>
  <c r="CB13" i="41"/>
  <c r="CC13" i="41"/>
  <c r="CD13" i="41" s="1"/>
  <c r="CB12" i="41"/>
  <c r="CC12" i="41"/>
  <c r="CB11" i="41"/>
  <c r="CC11" i="41"/>
  <c r="CD11" i="41" s="1"/>
  <c r="CB10" i="41"/>
  <c r="CC10" i="41"/>
  <c r="CB9" i="41"/>
  <c r="CC9" i="41"/>
  <c r="CB8" i="41"/>
  <c r="CC8" i="41"/>
  <c r="CB7" i="41"/>
  <c r="CD7" i="41" s="1"/>
  <c r="CC7" i="41"/>
  <c r="CB6" i="41"/>
  <c r="CC6" i="41"/>
  <c r="CA26" i="41"/>
  <c r="CA25" i="41"/>
  <c r="CA24" i="41"/>
  <c r="CA23" i="41"/>
  <c r="CA22" i="41"/>
  <c r="CA20" i="41"/>
  <c r="CA19" i="41"/>
  <c r="CA18" i="41"/>
  <c r="CA17" i="41"/>
  <c r="CA16" i="41"/>
  <c r="CA15" i="41"/>
  <c r="CA14" i="41"/>
  <c r="CA13" i="41"/>
  <c r="CA12" i="41"/>
  <c r="CA11" i="41"/>
  <c r="CA10" i="41"/>
  <c r="CA9" i="41"/>
  <c r="CA8" i="41"/>
  <c r="CA7" i="41"/>
  <c r="CA6" i="41"/>
  <c r="BX26" i="41"/>
  <c r="BX25" i="41"/>
  <c r="BX24" i="41"/>
  <c r="BX23" i="41"/>
  <c r="BX22" i="41"/>
  <c r="BX20" i="41"/>
  <c r="BX19" i="41"/>
  <c r="BX18" i="41"/>
  <c r="BX17" i="41"/>
  <c r="BX16" i="41"/>
  <c r="BX15" i="41"/>
  <c r="BX14" i="41"/>
  <c r="BX13" i="41"/>
  <c r="BX12" i="41"/>
  <c r="BX11" i="41"/>
  <c r="BX10" i="41"/>
  <c r="BX9" i="41"/>
  <c r="BX8" i="41"/>
  <c r="BX7" i="41"/>
  <c r="BX6" i="41"/>
  <c r="BS27" i="41"/>
  <c r="BT27" i="41"/>
  <c r="BT28" i="41" s="1"/>
  <c r="BU26" i="41"/>
  <c r="BU25" i="41"/>
  <c r="BU24" i="41"/>
  <c r="BU23" i="41"/>
  <c r="BU22" i="41"/>
  <c r="BU20" i="41"/>
  <c r="BU19" i="41"/>
  <c r="BU18" i="41"/>
  <c r="BU17" i="41"/>
  <c r="BU16" i="41"/>
  <c r="BU15" i="41"/>
  <c r="BU14" i="41"/>
  <c r="BU13" i="41"/>
  <c r="BU12" i="41"/>
  <c r="BU11" i="41"/>
  <c r="BU10" i="41"/>
  <c r="BU9" i="41"/>
  <c r="BU8" i="41"/>
  <c r="BU7" i="41"/>
  <c r="BU6" i="41"/>
  <c r="BR26" i="41"/>
  <c r="BR25" i="41"/>
  <c r="BR24" i="41"/>
  <c r="BR23" i="41"/>
  <c r="BR22" i="41"/>
  <c r="BR20" i="41"/>
  <c r="BR19" i="41"/>
  <c r="BR18" i="41"/>
  <c r="BR17" i="41"/>
  <c r="BR16" i="41"/>
  <c r="BR15" i="41"/>
  <c r="BR14" i="41"/>
  <c r="BR13" i="41"/>
  <c r="BR12" i="41"/>
  <c r="BR11" i="41"/>
  <c r="BR10" i="41"/>
  <c r="BR9" i="41"/>
  <c r="BR8" i="41"/>
  <c r="BR7" i="41"/>
  <c r="BR6" i="41"/>
  <c r="BO26" i="41"/>
  <c r="BO25" i="41"/>
  <c r="BO24" i="41"/>
  <c r="BO23" i="41"/>
  <c r="BO22" i="41"/>
  <c r="BO20" i="41"/>
  <c r="BO19" i="41"/>
  <c r="BO18" i="41"/>
  <c r="BO17" i="41"/>
  <c r="BO16" i="41"/>
  <c r="BO15" i="41"/>
  <c r="BO14" i="41"/>
  <c r="BO13" i="41"/>
  <c r="BO12" i="41"/>
  <c r="BO11" i="41"/>
  <c r="BO10" i="41"/>
  <c r="BO9" i="41"/>
  <c r="BO8" i="41"/>
  <c r="BO7" i="41"/>
  <c r="BO6" i="41"/>
  <c r="BL26" i="41"/>
  <c r="BL25" i="41"/>
  <c r="BL24" i="41"/>
  <c r="BL23" i="41"/>
  <c r="BL22" i="41"/>
  <c r="BL20" i="41"/>
  <c r="BL19" i="41"/>
  <c r="BL18" i="41"/>
  <c r="BL17" i="41"/>
  <c r="BL16" i="41"/>
  <c r="BL15" i="41"/>
  <c r="BL14" i="41"/>
  <c r="BL13" i="41"/>
  <c r="BL12" i="41"/>
  <c r="BL11" i="41"/>
  <c r="BL10" i="41"/>
  <c r="BL9" i="41"/>
  <c r="BL8" i="41"/>
  <c r="BL7" i="41"/>
  <c r="BL6" i="41"/>
  <c r="BG27" i="41"/>
  <c r="BH27" i="41"/>
  <c r="BH32" i="41"/>
  <c r="BI26" i="41"/>
  <c r="BI25" i="41"/>
  <c r="BI24" i="41"/>
  <c r="BI23" i="41"/>
  <c r="BI22" i="41"/>
  <c r="BI20" i="41"/>
  <c r="BI19" i="41"/>
  <c r="BI18" i="41"/>
  <c r="BI17" i="41"/>
  <c r="BI16" i="41"/>
  <c r="BI15" i="41"/>
  <c r="BI14" i="41"/>
  <c r="BI13" i="41"/>
  <c r="BI12" i="41"/>
  <c r="BI11" i="41"/>
  <c r="BI10" i="41"/>
  <c r="BI9" i="41"/>
  <c r="BI8" i="41"/>
  <c r="BI7" i="41"/>
  <c r="BI6" i="41"/>
  <c r="BF26" i="41"/>
  <c r="BF25" i="41"/>
  <c r="BF24" i="41"/>
  <c r="BF23" i="41"/>
  <c r="BF22" i="41"/>
  <c r="BF20" i="41"/>
  <c r="BF19" i="41"/>
  <c r="BF18" i="41"/>
  <c r="BF17" i="41"/>
  <c r="BF16" i="41"/>
  <c r="BF15" i="41"/>
  <c r="BF14" i="41"/>
  <c r="BF13" i="41"/>
  <c r="BF12" i="41"/>
  <c r="BF11" i="41"/>
  <c r="BF10" i="41"/>
  <c r="BF9" i="41"/>
  <c r="BF8" i="41"/>
  <c r="BF7" i="41"/>
  <c r="BF6" i="41"/>
  <c r="BC26" i="41"/>
  <c r="BC25" i="41"/>
  <c r="BC24" i="41"/>
  <c r="BC23" i="41"/>
  <c r="BC22" i="41"/>
  <c r="BC20" i="41"/>
  <c r="BC19" i="41"/>
  <c r="BC18" i="41"/>
  <c r="BC17" i="41"/>
  <c r="BC16" i="41"/>
  <c r="BC15" i="41"/>
  <c r="BC14" i="41"/>
  <c r="BC13" i="41"/>
  <c r="BC12" i="41"/>
  <c r="BC11" i="41"/>
  <c r="BC10" i="41"/>
  <c r="BC9" i="41"/>
  <c r="BC8" i="41"/>
  <c r="BC7" i="41"/>
  <c r="BC6" i="41"/>
  <c r="AX27" i="41"/>
  <c r="AZ27" i="41" s="1"/>
  <c r="AY27" i="41"/>
  <c r="AZ26" i="41"/>
  <c r="AZ25" i="41"/>
  <c r="AZ24" i="41"/>
  <c r="AZ23" i="41"/>
  <c r="AZ22" i="41"/>
  <c r="AZ20" i="41"/>
  <c r="AZ19" i="41"/>
  <c r="AZ18" i="41"/>
  <c r="AZ17" i="41"/>
  <c r="AZ16" i="41"/>
  <c r="AZ15" i="41"/>
  <c r="AZ14" i="41"/>
  <c r="AZ13" i="41"/>
  <c r="AZ12" i="41"/>
  <c r="AZ11" i="41"/>
  <c r="AZ10" i="41"/>
  <c r="AZ9" i="41"/>
  <c r="AZ8" i="41"/>
  <c r="AZ7" i="41"/>
  <c r="AZ6" i="41"/>
  <c r="AW26" i="41"/>
  <c r="AW25" i="41"/>
  <c r="AW24" i="41"/>
  <c r="AW23" i="41"/>
  <c r="AW22" i="41"/>
  <c r="AW20" i="41"/>
  <c r="AW19" i="41"/>
  <c r="AW18" i="41"/>
  <c r="AW17" i="41"/>
  <c r="AW16" i="41"/>
  <c r="AW15" i="41"/>
  <c r="AW14" i="41"/>
  <c r="AW13" i="41"/>
  <c r="AW12" i="41"/>
  <c r="AW11" i="41"/>
  <c r="AW10" i="41"/>
  <c r="AW9" i="41"/>
  <c r="AW8" i="41"/>
  <c r="AW7" i="41"/>
  <c r="AW6" i="41"/>
  <c r="AT26" i="41"/>
  <c r="AT25" i="41"/>
  <c r="AT24" i="41"/>
  <c r="AT23" i="41"/>
  <c r="AT22" i="41"/>
  <c r="AT20" i="41"/>
  <c r="AT19" i="41"/>
  <c r="AT18" i="41"/>
  <c r="AT17" i="41"/>
  <c r="AT16" i="41"/>
  <c r="AT15" i="41"/>
  <c r="AT14" i="41"/>
  <c r="AT13" i="41"/>
  <c r="AT12" i="41"/>
  <c r="AT11" i="41"/>
  <c r="AT10" i="41"/>
  <c r="AT9" i="41"/>
  <c r="AT8" i="41"/>
  <c r="AT7" i="41"/>
  <c r="AT6" i="41"/>
  <c r="AQ26" i="41"/>
  <c r="AQ25" i="41"/>
  <c r="AQ24" i="41"/>
  <c r="AQ23" i="41"/>
  <c r="AQ22" i="41"/>
  <c r="AQ20" i="41"/>
  <c r="AQ19" i="41"/>
  <c r="AQ18" i="41"/>
  <c r="AQ17" i="41"/>
  <c r="AQ16" i="41"/>
  <c r="AQ15" i="41"/>
  <c r="AQ14" i="41"/>
  <c r="AQ13" i="41"/>
  <c r="AQ12" i="41"/>
  <c r="AQ11" i="41"/>
  <c r="AQ10" i="41"/>
  <c r="AQ9" i="41"/>
  <c r="AQ8" i="41"/>
  <c r="AQ7" i="41"/>
  <c r="AQ6" i="41"/>
  <c r="AL27" i="41"/>
  <c r="AL32" i="41" s="1"/>
  <c r="AM27" i="41"/>
  <c r="AN26" i="41"/>
  <c r="AN25" i="41"/>
  <c r="AN24" i="41"/>
  <c r="AN23" i="41"/>
  <c r="AN22" i="41"/>
  <c r="AN20" i="41"/>
  <c r="AN19" i="41"/>
  <c r="AN18" i="41"/>
  <c r="AN17" i="41"/>
  <c r="AN16" i="41"/>
  <c r="AN15" i="41"/>
  <c r="AN14" i="41"/>
  <c r="AN13" i="41"/>
  <c r="AN12" i="41"/>
  <c r="AN11" i="41"/>
  <c r="AN10" i="41"/>
  <c r="AN9" i="41"/>
  <c r="AN8" i="41"/>
  <c r="AN7" i="41"/>
  <c r="AN6" i="41"/>
  <c r="AK26" i="41"/>
  <c r="AK25" i="41"/>
  <c r="AK24" i="41"/>
  <c r="AK23" i="41"/>
  <c r="AK22" i="41"/>
  <c r="AK20" i="41"/>
  <c r="AK19" i="41"/>
  <c r="AK18" i="41"/>
  <c r="AK17" i="41"/>
  <c r="AK16" i="41"/>
  <c r="AK15" i="41"/>
  <c r="AK14" i="41"/>
  <c r="AK13" i="41"/>
  <c r="AK12" i="41"/>
  <c r="AK11" i="41"/>
  <c r="AK10" i="41"/>
  <c r="AK9" i="41"/>
  <c r="AK8" i="41"/>
  <c r="AK7" i="41"/>
  <c r="AK6" i="41"/>
  <c r="AH26" i="41"/>
  <c r="AH25" i="41"/>
  <c r="AH24" i="41"/>
  <c r="AH23" i="41"/>
  <c r="AH22" i="41"/>
  <c r="AH20" i="41"/>
  <c r="AH19" i="41"/>
  <c r="AH18" i="41"/>
  <c r="AH17" i="41"/>
  <c r="AH16" i="41"/>
  <c r="AH15" i="41"/>
  <c r="AH14" i="41"/>
  <c r="AH13" i="41"/>
  <c r="AH12" i="41"/>
  <c r="AH11" i="41"/>
  <c r="AH10" i="41"/>
  <c r="AH9" i="41"/>
  <c r="AH8" i="41"/>
  <c r="AH7" i="41"/>
  <c r="AH6" i="41"/>
  <c r="AE26" i="41"/>
  <c r="AE25" i="41"/>
  <c r="AE24" i="41"/>
  <c r="AE23" i="41"/>
  <c r="AE22" i="41"/>
  <c r="AE20" i="41"/>
  <c r="AE19" i="41"/>
  <c r="AE18" i="41"/>
  <c r="AE17" i="41"/>
  <c r="AE16" i="41"/>
  <c r="AE15" i="41"/>
  <c r="AE14" i="41"/>
  <c r="AE13" i="41"/>
  <c r="AE12" i="41"/>
  <c r="AE11" i="41"/>
  <c r="AE10" i="41"/>
  <c r="AE9" i="41"/>
  <c r="AE8" i="41"/>
  <c r="AE7" i="41"/>
  <c r="AE6" i="41"/>
  <c r="Z27" i="41"/>
  <c r="AA27" i="41"/>
  <c r="AA32" i="41" s="1"/>
  <c r="AB26" i="41"/>
  <c r="AB25" i="41"/>
  <c r="AB24" i="41"/>
  <c r="AB23" i="41"/>
  <c r="AB22" i="41"/>
  <c r="AB20" i="41"/>
  <c r="AB19" i="41"/>
  <c r="AB18" i="41"/>
  <c r="AB17" i="41"/>
  <c r="AB16" i="41"/>
  <c r="AB15" i="41"/>
  <c r="AB14" i="41"/>
  <c r="AB13" i="41"/>
  <c r="AB12" i="41"/>
  <c r="AB11" i="41"/>
  <c r="AB10" i="41"/>
  <c r="AB9" i="41"/>
  <c r="AB8" i="41"/>
  <c r="AB7" i="41"/>
  <c r="AB6" i="41"/>
  <c r="Y26" i="41"/>
  <c r="Y25" i="41"/>
  <c r="Y24" i="41"/>
  <c r="Y23" i="41"/>
  <c r="Y22" i="41"/>
  <c r="Y20" i="41"/>
  <c r="Y19" i="41"/>
  <c r="Y18" i="41"/>
  <c r="Y17" i="41"/>
  <c r="Y16" i="41"/>
  <c r="Y15" i="41"/>
  <c r="Y14" i="41"/>
  <c r="Y13" i="41"/>
  <c r="Y12" i="41"/>
  <c r="Y11" i="41"/>
  <c r="Y10" i="41"/>
  <c r="Y9" i="41"/>
  <c r="Y8" i="41"/>
  <c r="Y7" i="41"/>
  <c r="Y6" i="41"/>
  <c r="V26" i="41"/>
  <c r="V25" i="41"/>
  <c r="V24" i="41"/>
  <c r="V23" i="41"/>
  <c r="V22" i="41"/>
  <c r="V20" i="41"/>
  <c r="V19" i="41"/>
  <c r="V18" i="41"/>
  <c r="V17" i="41"/>
  <c r="V16" i="41"/>
  <c r="V15" i="41"/>
  <c r="V14" i="41"/>
  <c r="V13" i="41"/>
  <c r="V12" i="41"/>
  <c r="V11" i="41"/>
  <c r="V10" i="41"/>
  <c r="V9" i="41"/>
  <c r="V8" i="41"/>
  <c r="V7" i="41"/>
  <c r="V6" i="41"/>
  <c r="S26" i="41"/>
  <c r="S25" i="41"/>
  <c r="S24" i="41"/>
  <c r="S23" i="41"/>
  <c r="S22" i="41"/>
  <c r="S20" i="41"/>
  <c r="S19" i="41"/>
  <c r="S18" i="41"/>
  <c r="S17" i="41"/>
  <c r="S16" i="41"/>
  <c r="S15" i="41"/>
  <c r="S14" i="41"/>
  <c r="S13" i="41"/>
  <c r="S12" i="41"/>
  <c r="S11" i="41"/>
  <c r="S10" i="41"/>
  <c r="S9" i="41"/>
  <c r="S8" i="41"/>
  <c r="S7" i="41"/>
  <c r="S6" i="41"/>
  <c r="P26" i="41"/>
  <c r="P25" i="41"/>
  <c r="P24" i="41"/>
  <c r="P23" i="41"/>
  <c r="P22" i="41"/>
  <c r="P20" i="41"/>
  <c r="P19" i="41"/>
  <c r="P18" i="41"/>
  <c r="P17" i="41"/>
  <c r="P16" i="41"/>
  <c r="P15" i="41"/>
  <c r="P14" i="41"/>
  <c r="P13" i="41"/>
  <c r="P12" i="41"/>
  <c r="P11" i="41"/>
  <c r="P10" i="41"/>
  <c r="P9" i="41"/>
  <c r="P8" i="41"/>
  <c r="P7" i="41"/>
  <c r="P6" i="41"/>
  <c r="K27" i="41"/>
  <c r="K32" i="41" s="1"/>
  <c r="L27" i="41"/>
  <c r="M26" i="41"/>
  <c r="M25" i="41"/>
  <c r="M24" i="41"/>
  <c r="M23" i="41"/>
  <c r="M22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M8" i="41"/>
  <c r="M7" i="41"/>
  <c r="M6" i="41"/>
  <c r="J26" i="41"/>
  <c r="J25" i="41"/>
  <c r="J24" i="41"/>
  <c r="J23" i="41"/>
  <c r="J22" i="41"/>
  <c r="J20" i="41"/>
  <c r="J19" i="41"/>
  <c r="J18" i="41"/>
  <c r="J17" i="41"/>
  <c r="J16" i="41"/>
  <c r="J15" i="41"/>
  <c r="J14" i="41"/>
  <c r="J13" i="41"/>
  <c r="J12" i="41"/>
  <c r="J11" i="41"/>
  <c r="J10" i="41"/>
  <c r="J9" i="41"/>
  <c r="J8" i="41"/>
  <c r="J7" i="41"/>
  <c r="J6" i="41"/>
  <c r="G26" i="41"/>
  <c r="G25" i="41"/>
  <c r="G24" i="41"/>
  <c r="G23" i="41"/>
  <c r="G22" i="41"/>
  <c r="G20" i="41"/>
  <c r="G19" i="41"/>
  <c r="G18" i="41"/>
  <c r="G17" i="41"/>
  <c r="G16" i="41"/>
  <c r="G15" i="41"/>
  <c r="G14" i="41"/>
  <c r="G13" i="41"/>
  <c r="G12" i="41"/>
  <c r="G11" i="41"/>
  <c r="G10" i="41"/>
  <c r="G9" i="41"/>
  <c r="G8" i="41"/>
  <c r="G7" i="41"/>
  <c r="G6" i="41"/>
  <c r="D26" i="41"/>
  <c r="D25" i="41"/>
  <c r="D24" i="41"/>
  <c r="D23" i="41"/>
  <c r="D22" i="41"/>
  <c r="D20" i="41"/>
  <c r="D19" i="41"/>
  <c r="D18" i="41"/>
  <c r="D17" i="41"/>
  <c r="D16" i="41"/>
  <c r="D15" i="41"/>
  <c r="D14" i="41"/>
  <c r="D13" i="41"/>
  <c r="D12" i="41"/>
  <c r="D11" i="41"/>
  <c r="D10" i="41"/>
  <c r="D9" i="41"/>
  <c r="D8" i="41"/>
  <c r="D7" i="41"/>
  <c r="D6" i="41"/>
  <c r="CA26" i="40"/>
  <c r="CA25" i="40"/>
  <c r="CA24" i="40"/>
  <c r="CA23" i="40"/>
  <c r="CA22" i="40"/>
  <c r="CA20" i="40"/>
  <c r="CA19" i="40"/>
  <c r="CA18" i="40"/>
  <c r="CA17" i="40"/>
  <c r="CA16" i="40"/>
  <c r="CA15" i="40"/>
  <c r="CA14" i="40"/>
  <c r="CA13" i="40"/>
  <c r="CA12" i="40"/>
  <c r="CA11" i="40"/>
  <c r="CA10" i="40"/>
  <c r="CA9" i="40"/>
  <c r="CA8" i="40"/>
  <c r="CA7" i="40"/>
  <c r="CA6" i="40"/>
  <c r="BX26" i="40"/>
  <c r="BX25" i="40"/>
  <c r="BX24" i="40"/>
  <c r="BX23" i="40"/>
  <c r="BX22" i="40"/>
  <c r="BX20" i="40"/>
  <c r="BX19" i="40"/>
  <c r="BX18" i="40"/>
  <c r="BX17" i="40"/>
  <c r="BX16" i="40"/>
  <c r="BX15" i="40"/>
  <c r="BX14" i="40"/>
  <c r="BX13" i="40"/>
  <c r="BX12" i="40"/>
  <c r="BX11" i="40"/>
  <c r="BX10" i="40"/>
  <c r="BX9" i="40"/>
  <c r="BX8" i="40"/>
  <c r="BX7" i="40"/>
  <c r="BX6" i="40"/>
  <c r="BU26" i="40"/>
  <c r="BU25" i="40"/>
  <c r="BU24" i="40"/>
  <c r="BU23" i="40"/>
  <c r="BU22" i="40"/>
  <c r="BU20" i="40"/>
  <c r="BU19" i="40"/>
  <c r="BU18" i="40"/>
  <c r="BU17" i="40"/>
  <c r="BU16" i="40"/>
  <c r="BU15" i="40"/>
  <c r="BU14" i="40"/>
  <c r="BU13" i="40"/>
  <c r="BU12" i="40"/>
  <c r="BU11" i="40"/>
  <c r="BU10" i="40"/>
  <c r="BU9" i="40"/>
  <c r="BU8" i="40"/>
  <c r="BU7" i="40"/>
  <c r="BU6" i="40"/>
  <c r="BR26" i="40"/>
  <c r="BR25" i="40"/>
  <c r="BR24" i="40"/>
  <c r="BR23" i="40"/>
  <c r="BR22" i="40"/>
  <c r="BR20" i="40"/>
  <c r="BR19" i="40"/>
  <c r="BR18" i="40"/>
  <c r="BR17" i="40"/>
  <c r="BR16" i="40"/>
  <c r="BR15" i="40"/>
  <c r="BR14" i="40"/>
  <c r="BR13" i="40"/>
  <c r="BR12" i="40"/>
  <c r="BR11" i="40"/>
  <c r="BR10" i="40"/>
  <c r="BR9" i="40"/>
  <c r="BR8" i="40"/>
  <c r="BR7" i="40"/>
  <c r="BR6" i="40"/>
  <c r="BO26" i="40"/>
  <c r="BO25" i="40"/>
  <c r="BO24" i="40"/>
  <c r="BO23" i="40"/>
  <c r="BO22" i="40"/>
  <c r="BO20" i="40"/>
  <c r="BO19" i="40"/>
  <c r="BO18" i="40"/>
  <c r="BO17" i="40"/>
  <c r="BO16" i="40"/>
  <c r="BO15" i="40"/>
  <c r="BO14" i="40"/>
  <c r="BO13" i="40"/>
  <c r="BO12" i="40"/>
  <c r="BO11" i="40"/>
  <c r="BO10" i="40"/>
  <c r="BO9" i="40"/>
  <c r="BO8" i="40"/>
  <c r="BO7" i="40"/>
  <c r="BO6" i="40"/>
  <c r="BL26" i="40"/>
  <c r="BL25" i="40"/>
  <c r="BL24" i="40"/>
  <c r="BL23" i="40"/>
  <c r="BL22" i="40"/>
  <c r="BL20" i="40"/>
  <c r="BL19" i="40"/>
  <c r="BL18" i="40"/>
  <c r="BL17" i="40"/>
  <c r="BL16" i="40"/>
  <c r="BL15" i="40"/>
  <c r="BL14" i="40"/>
  <c r="BL13" i="40"/>
  <c r="BL12" i="40"/>
  <c r="BL11" i="40"/>
  <c r="BL10" i="40"/>
  <c r="BL9" i="40"/>
  <c r="BL8" i="40"/>
  <c r="BL7" i="40"/>
  <c r="BL6" i="40"/>
  <c r="BI26" i="40"/>
  <c r="BI25" i="40"/>
  <c r="BI24" i="40"/>
  <c r="BI23" i="40"/>
  <c r="BI22" i="40"/>
  <c r="BI20" i="40"/>
  <c r="BI19" i="40"/>
  <c r="BI18" i="40"/>
  <c r="BI17" i="40"/>
  <c r="BI16" i="40"/>
  <c r="BI15" i="40"/>
  <c r="BI14" i="40"/>
  <c r="BI13" i="40"/>
  <c r="BI12" i="40"/>
  <c r="BI11" i="40"/>
  <c r="BI10" i="40"/>
  <c r="BI9" i="40"/>
  <c r="BI8" i="40"/>
  <c r="BI7" i="40"/>
  <c r="BI6" i="40"/>
  <c r="BF26" i="40"/>
  <c r="BF25" i="40"/>
  <c r="BF24" i="40"/>
  <c r="BF23" i="40"/>
  <c r="BF22" i="40"/>
  <c r="BF20" i="40"/>
  <c r="BF19" i="40"/>
  <c r="BF18" i="40"/>
  <c r="BF17" i="40"/>
  <c r="BF16" i="40"/>
  <c r="BF15" i="40"/>
  <c r="BF14" i="40"/>
  <c r="BF13" i="40"/>
  <c r="BF12" i="40"/>
  <c r="BF11" i="40"/>
  <c r="BF10" i="40"/>
  <c r="BF9" i="40"/>
  <c r="BF8" i="40"/>
  <c r="BF7" i="40"/>
  <c r="BF6" i="40"/>
  <c r="BC26" i="40"/>
  <c r="BC25" i="40"/>
  <c r="BC24" i="40"/>
  <c r="BC23" i="40"/>
  <c r="BC22" i="40"/>
  <c r="BC20" i="40"/>
  <c r="BC19" i="40"/>
  <c r="BC18" i="40"/>
  <c r="BC17" i="40"/>
  <c r="BC16" i="40"/>
  <c r="BC15" i="40"/>
  <c r="BC14" i="40"/>
  <c r="BC13" i="40"/>
  <c r="BC12" i="40"/>
  <c r="BC11" i="40"/>
  <c r="BC10" i="40"/>
  <c r="BC9" i="40"/>
  <c r="BC8" i="40"/>
  <c r="BC7" i="40"/>
  <c r="BC6" i="40"/>
  <c r="AZ26" i="40"/>
  <c r="AZ25" i="40"/>
  <c r="AZ24" i="40"/>
  <c r="AZ23" i="40"/>
  <c r="AZ22" i="40"/>
  <c r="AZ20" i="40"/>
  <c r="AZ19" i="40"/>
  <c r="AZ18" i="40"/>
  <c r="AZ17" i="40"/>
  <c r="AZ16" i="40"/>
  <c r="AZ15" i="40"/>
  <c r="AZ14" i="40"/>
  <c r="AZ13" i="40"/>
  <c r="AZ12" i="40"/>
  <c r="AZ11" i="40"/>
  <c r="AZ10" i="40"/>
  <c r="AZ9" i="40"/>
  <c r="AZ8" i="40"/>
  <c r="AZ7" i="40"/>
  <c r="AZ6" i="40"/>
  <c r="AW26" i="40"/>
  <c r="AW25" i="40"/>
  <c r="AW24" i="40"/>
  <c r="AW23" i="40"/>
  <c r="AW22" i="40"/>
  <c r="AW20" i="40"/>
  <c r="AW19" i="40"/>
  <c r="AW18" i="40"/>
  <c r="AW17" i="40"/>
  <c r="AW16" i="40"/>
  <c r="AW15" i="40"/>
  <c r="AW14" i="40"/>
  <c r="AW13" i="40"/>
  <c r="AW12" i="40"/>
  <c r="AW11" i="40"/>
  <c r="AW10" i="40"/>
  <c r="AW9" i="40"/>
  <c r="AW8" i="40"/>
  <c r="AW7" i="40"/>
  <c r="AW6" i="40"/>
  <c r="AT26" i="40"/>
  <c r="AT25" i="40"/>
  <c r="AT24" i="40"/>
  <c r="AT23" i="40"/>
  <c r="AT22" i="40"/>
  <c r="AT20" i="40"/>
  <c r="AT19" i="40"/>
  <c r="AT18" i="40"/>
  <c r="AT17" i="40"/>
  <c r="AT16" i="40"/>
  <c r="AT15" i="40"/>
  <c r="AT14" i="40"/>
  <c r="AT13" i="40"/>
  <c r="AT12" i="40"/>
  <c r="AT11" i="40"/>
  <c r="AT10" i="40"/>
  <c r="AT9" i="40"/>
  <c r="AT8" i="40"/>
  <c r="AT7" i="40"/>
  <c r="AT6" i="40"/>
  <c r="AQ26" i="40"/>
  <c r="AQ25" i="40"/>
  <c r="AQ24" i="40"/>
  <c r="AQ23" i="40"/>
  <c r="AQ22" i="40"/>
  <c r="AQ20" i="40"/>
  <c r="AQ19" i="40"/>
  <c r="AQ18" i="40"/>
  <c r="AQ17" i="40"/>
  <c r="AQ16" i="40"/>
  <c r="AQ15" i="40"/>
  <c r="AQ14" i="40"/>
  <c r="AQ13" i="40"/>
  <c r="AQ12" i="40"/>
  <c r="AQ11" i="40"/>
  <c r="AQ10" i="40"/>
  <c r="AQ9" i="40"/>
  <c r="AQ8" i="40"/>
  <c r="AQ7" i="40"/>
  <c r="AQ6" i="40"/>
  <c r="AN26" i="40"/>
  <c r="AN25" i="40"/>
  <c r="AN24" i="40"/>
  <c r="AN23" i="40"/>
  <c r="AN22" i="40"/>
  <c r="AN20" i="40"/>
  <c r="AN19" i="40"/>
  <c r="AN18" i="40"/>
  <c r="AN17" i="40"/>
  <c r="AN16" i="40"/>
  <c r="AN15" i="40"/>
  <c r="AN14" i="40"/>
  <c r="AN13" i="40"/>
  <c r="AN12" i="40"/>
  <c r="AN11" i="40"/>
  <c r="AN10" i="40"/>
  <c r="AN9" i="40"/>
  <c r="AN8" i="40"/>
  <c r="AN7" i="40"/>
  <c r="AN6" i="40"/>
  <c r="AK26" i="40"/>
  <c r="AK25" i="40"/>
  <c r="AK24" i="40"/>
  <c r="AK23" i="40"/>
  <c r="AK22" i="40"/>
  <c r="AK20" i="40"/>
  <c r="AK19" i="40"/>
  <c r="AK18" i="40"/>
  <c r="AK17" i="40"/>
  <c r="AK16" i="40"/>
  <c r="AK15" i="40"/>
  <c r="AK14" i="40"/>
  <c r="AK13" i="40"/>
  <c r="AK12" i="40"/>
  <c r="AK11" i="40"/>
  <c r="AK10" i="40"/>
  <c r="AK9" i="40"/>
  <c r="AK8" i="40"/>
  <c r="AK7" i="40"/>
  <c r="AK6" i="40"/>
  <c r="AH26" i="40"/>
  <c r="AH25" i="40"/>
  <c r="AH24" i="40"/>
  <c r="AH23" i="40"/>
  <c r="AH22" i="40"/>
  <c r="AH20" i="40"/>
  <c r="AH19" i="40"/>
  <c r="AH18" i="40"/>
  <c r="AH17" i="40"/>
  <c r="AH16" i="40"/>
  <c r="AH15" i="40"/>
  <c r="AH14" i="40"/>
  <c r="AH13" i="40"/>
  <c r="AH12" i="40"/>
  <c r="AH11" i="40"/>
  <c r="AH10" i="40"/>
  <c r="AH9" i="40"/>
  <c r="AH8" i="40"/>
  <c r="AH7" i="40"/>
  <c r="AH6" i="40"/>
  <c r="AE26" i="40"/>
  <c r="AE25" i="40"/>
  <c r="AE24" i="40"/>
  <c r="AE23" i="40"/>
  <c r="AE22" i="40"/>
  <c r="AE20" i="40"/>
  <c r="AE19" i="40"/>
  <c r="AE18" i="40"/>
  <c r="AE17" i="40"/>
  <c r="AE16" i="40"/>
  <c r="AE15" i="40"/>
  <c r="AE14" i="40"/>
  <c r="AE13" i="40"/>
  <c r="AE12" i="40"/>
  <c r="AE11" i="40"/>
  <c r="AE10" i="40"/>
  <c r="AE9" i="40"/>
  <c r="AE8" i="40"/>
  <c r="AE7" i="40"/>
  <c r="AE6" i="40"/>
  <c r="AB26" i="40"/>
  <c r="AB25" i="40"/>
  <c r="AB24" i="40"/>
  <c r="AB23" i="40"/>
  <c r="AB22" i="40"/>
  <c r="AB20" i="40"/>
  <c r="AB19" i="40"/>
  <c r="AB18" i="40"/>
  <c r="AB17" i="40"/>
  <c r="AB16" i="40"/>
  <c r="AB15" i="40"/>
  <c r="AB14" i="40"/>
  <c r="AB13" i="40"/>
  <c r="AB12" i="40"/>
  <c r="AB11" i="40"/>
  <c r="AB10" i="40"/>
  <c r="AB9" i="40"/>
  <c r="AB8" i="40"/>
  <c r="AB7" i="40"/>
  <c r="AB6" i="40"/>
  <c r="Y26" i="40"/>
  <c r="Y25" i="40"/>
  <c r="Y24" i="40"/>
  <c r="Y23" i="40"/>
  <c r="Y22" i="40"/>
  <c r="Y20" i="40"/>
  <c r="Y19" i="40"/>
  <c r="Y18" i="40"/>
  <c r="Y17" i="40"/>
  <c r="Y16" i="40"/>
  <c r="Y15" i="40"/>
  <c r="Y14" i="40"/>
  <c r="Y13" i="40"/>
  <c r="Y12" i="40"/>
  <c r="Y11" i="40"/>
  <c r="Y10" i="40"/>
  <c r="Y9" i="40"/>
  <c r="Y8" i="40"/>
  <c r="Y7" i="40"/>
  <c r="Y6" i="40"/>
  <c r="V26" i="40"/>
  <c r="V25" i="40"/>
  <c r="V24" i="40"/>
  <c r="V23" i="40"/>
  <c r="V22" i="40"/>
  <c r="V20" i="40"/>
  <c r="V19" i="40"/>
  <c r="V18" i="40"/>
  <c r="V17" i="40"/>
  <c r="V16" i="40"/>
  <c r="V15" i="40"/>
  <c r="V14" i="40"/>
  <c r="V13" i="40"/>
  <c r="V12" i="40"/>
  <c r="V11" i="40"/>
  <c r="V10" i="40"/>
  <c r="V9" i="40"/>
  <c r="V8" i="40"/>
  <c r="V7" i="40"/>
  <c r="V6" i="40"/>
  <c r="S26" i="40"/>
  <c r="S25" i="40"/>
  <c r="S24" i="40"/>
  <c r="S23" i="40"/>
  <c r="S22" i="40"/>
  <c r="S20" i="40"/>
  <c r="S19" i="40"/>
  <c r="S18" i="40"/>
  <c r="S17" i="40"/>
  <c r="S16" i="40"/>
  <c r="S15" i="40"/>
  <c r="S14" i="40"/>
  <c r="S13" i="40"/>
  <c r="S12" i="40"/>
  <c r="S11" i="40"/>
  <c r="S10" i="40"/>
  <c r="S9" i="40"/>
  <c r="S8" i="40"/>
  <c r="S7" i="40"/>
  <c r="S6" i="40"/>
  <c r="P26" i="40"/>
  <c r="P25" i="40"/>
  <c r="P24" i="40"/>
  <c r="P23" i="40"/>
  <c r="P22" i="40"/>
  <c r="P20" i="40"/>
  <c r="P19" i="40"/>
  <c r="P18" i="40"/>
  <c r="P17" i="40"/>
  <c r="P16" i="40"/>
  <c r="P15" i="40"/>
  <c r="P14" i="40"/>
  <c r="P13" i="40"/>
  <c r="P12" i="40"/>
  <c r="P11" i="40"/>
  <c r="P10" i="40"/>
  <c r="P9" i="40"/>
  <c r="P8" i="40"/>
  <c r="P7" i="40"/>
  <c r="P6" i="40"/>
  <c r="M26" i="40"/>
  <c r="M25" i="40"/>
  <c r="M24" i="40"/>
  <c r="M23" i="40"/>
  <c r="M22" i="40"/>
  <c r="M20" i="40"/>
  <c r="M19" i="40"/>
  <c r="M18" i="40"/>
  <c r="M17" i="40"/>
  <c r="M16" i="40"/>
  <c r="M15" i="40"/>
  <c r="M14" i="40"/>
  <c r="M13" i="40"/>
  <c r="M12" i="40"/>
  <c r="M11" i="40"/>
  <c r="M10" i="40"/>
  <c r="M9" i="40"/>
  <c r="M8" i="40"/>
  <c r="M7" i="40"/>
  <c r="M6" i="40"/>
  <c r="J26" i="40"/>
  <c r="J25" i="40"/>
  <c r="J24" i="40"/>
  <c r="J23" i="40"/>
  <c r="J22" i="40"/>
  <c r="J20" i="40"/>
  <c r="J19" i="40"/>
  <c r="J18" i="40"/>
  <c r="J17" i="40"/>
  <c r="J16" i="40"/>
  <c r="J15" i="40"/>
  <c r="J14" i="40"/>
  <c r="J13" i="40"/>
  <c r="J12" i="40"/>
  <c r="J11" i="40"/>
  <c r="J10" i="40"/>
  <c r="J9" i="40"/>
  <c r="J8" i="40"/>
  <c r="J7" i="40"/>
  <c r="J6" i="40"/>
  <c r="G26" i="40"/>
  <c r="G25" i="40"/>
  <c r="G24" i="40"/>
  <c r="G23" i="40"/>
  <c r="G22" i="40"/>
  <c r="G20" i="40"/>
  <c r="G19" i="40"/>
  <c r="G18" i="40"/>
  <c r="G17" i="40"/>
  <c r="G16" i="40"/>
  <c r="G15" i="40"/>
  <c r="G14" i="40"/>
  <c r="G13" i="40"/>
  <c r="G12" i="40"/>
  <c r="G11" i="40"/>
  <c r="G10" i="40"/>
  <c r="G9" i="40"/>
  <c r="G8" i="40"/>
  <c r="G7" i="40"/>
  <c r="G6" i="40"/>
  <c r="D26" i="40"/>
  <c r="D25" i="40"/>
  <c r="D24" i="40"/>
  <c r="D23" i="40"/>
  <c r="D22" i="40"/>
  <c r="D20" i="40"/>
  <c r="D19" i="40"/>
  <c r="D18" i="40"/>
  <c r="D17" i="40"/>
  <c r="D16" i="40"/>
  <c r="D15" i="40"/>
  <c r="D14" i="40"/>
  <c r="D13" i="40"/>
  <c r="D12" i="40"/>
  <c r="D11" i="40"/>
  <c r="D10" i="40"/>
  <c r="D9" i="40"/>
  <c r="D8" i="40"/>
  <c r="D7" i="40"/>
  <c r="D6" i="40"/>
  <c r="CA26" i="39"/>
  <c r="CA25" i="39"/>
  <c r="CA24" i="39"/>
  <c r="CA23" i="39"/>
  <c r="CA22" i="39"/>
  <c r="CA20" i="39"/>
  <c r="CA19" i="39"/>
  <c r="CA18" i="39"/>
  <c r="CA17" i="39"/>
  <c r="CA16" i="39"/>
  <c r="CA15" i="39"/>
  <c r="CA14" i="39"/>
  <c r="CA13" i="39"/>
  <c r="CA12" i="39"/>
  <c r="CA11" i="39"/>
  <c r="CA10" i="39"/>
  <c r="CA9" i="39"/>
  <c r="CA8" i="39"/>
  <c r="CA7" i="39"/>
  <c r="CA6" i="39"/>
  <c r="BX27" i="39"/>
  <c r="BX26" i="39"/>
  <c r="BX25" i="39"/>
  <c r="BX24" i="39"/>
  <c r="BX23" i="39"/>
  <c r="BX22" i="39"/>
  <c r="BX20" i="39"/>
  <c r="BX19" i="39"/>
  <c r="BX18" i="39"/>
  <c r="BX17" i="39"/>
  <c r="BX16" i="39"/>
  <c r="BX15" i="39"/>
  <c r="BX14" i="39"/>
  <c r="BX13" i="39"/>
  <c r="BX12" i="39"/>
  <c r="BX11" i="39"/>
  <c r="BX10" i="39"/>
  <c r="BX9" i="39"/>
  <c r="BX8" i="39"/>
  <c r="BX7" i="39"/>
  <c r="BX6" i="39"/>
  <c r="BU26" i="39"/>
  <c r="BU25" i="39"/>
  <c r="BU24" i="39"/>
  <c r="BU23" i="39"/>
  <c r="BU22" i="39"/>
  <c r="BU20" i="39"/>
  <c r="BU19" i="39"/>
  <c r="BU18" i="39"/>
  <c r="BU17" i="39"/>
  <c r="BU16" i="39"/>
  <c r="BU15" i="39"/>
  <c r="BU14" i="39"/>
  <c r="BU13" i="39"/>
  <c r="BU12" i="39"/>
  <c r="BU11" i="39"/>
  <c r="BU10" i="39"/>
  <c r="BU9" i="39"/>
  <c r="BU8" i="39"/>
  <c r="BU7" i="39"/>
  <c r="BU6" i="39"/>
  <c r="BR26" i="39"/>
  <c r="BR25" i="39"/>
  <c r="BR24" i="39"/>
  <c r="BR23" i="39"/>
  <c r="BR22" i="39"/>
  <c r="BR20" i="39"/>
  <c r="BR19" i="39"/>
  <c r="BR18" i="39"/>
  <c r="BR17" i="39"/>
  <c r="BR16" i="39"/>
  <c r="BR15" i="39"/>
  <c r="BR14" i="39"/>
  <c r="BR13" i="39"/>
  <c r="BR12" i="39"/>
  <c r="BR11" i="39"/>
  <c r="BR10" i="39"/>
  <c r="BR9" i="39"/>
  <c r="BR8" i="39"/>
  <c r="BR7" i="39"/>
  <c r="BR6" i="39"/>
  <c r="BO26" i="39"/>
  <c r="BO25" i="39"/>
  <c r="BO24" i="39"/>
  <c r="BO23" i="39"/>
  <c r="BO22" i="39"/>
  <c r="BO20" i="39"/>
  <c r="BO19" i="39"/>
  <c r="BO18" i="39"/>
  <c r="BO17" i="39"/>
  <c r="BO16" i="39"/>
  <c r="BO15" i="39"/>
  <c r="BO14" i="39"/>
  <c r="BO13" i="39"/>
  <c r="BO12" i="39"/>
  <c r="BO11" i="39"/>
  <c r="BO10" i="39"/>
  <c r="BO9" i="39"/>
  <c r="BO8" i="39"/>
  <c r="BO7" i="39"/>
  <c r="BO6" i="39"/>
  <c r="BL26" i="39"/>
  <c r="BL25" i="39"/>
  <c r="BL24" i="39"/>
  <c r="BL23" i="39"/>
  <c r="BL22" i="39"/>
  <c r="BL20" i="39"/>
  <c r="BL19" i="39"/>
  <c r="BL18" i="39"/>
  <c r="BL17" i="39"/>
  <c r="BL16" i="39"/>
  <c r="BL15" i="39"/>
  <c r="BL14" i="39"/>
  <c r="BL13" i="39"/>
  <c r="BL12" i="39"/>
  <c r="BL11" i="39"/>
  <c r="BL10" i="39"/>
  <c r="BL9" i="39"/>
  <c r="BL8" i="39"/>
  <c r="BL7" i="39"/>
  <c r="BL6" i="39"/>
  <c r="BI26" i="39"/>
  <c r="BI25" i="39"/>
  <c r="BI24" i="39"/>
  <c r="BI23" i="39"/>
  <c r="BI22" i="39"/>
  <c r="BI20" i="39"/>
  <c r="BI19" i="39"/>
  <c r="BI18" i="39"/>
  <c r="BI17" i="39"/>
  <c r="BI16" i="39"/>
  <c r="BI15" i="39"/>
  <c r="BI14" i="39"/>
  <c r="BI13" i="39"/>
  <c r="BI12" i="39"/>
  <c r="BI11" i="39"/>
  <c r="BI10" i="39"/>
  <c r="BI9" i="39"/>
  <c r="BI8" i="39"/>
  <c r="BI7" i="39"/>
  <c r="BI6" i="39"/>
  <c r="BF26" i="39"/>
  <c r="BF25" i="39"/>
  <c r="BF24" i="39"/>
  <c r="BF23" i="39"/>
  <c r="BF22" i="39"/>
  <c r="BF20" i="39"/>
  <c r="BF19" i="39"/>
  <c r="BF18" i="39"/>
  <c r="BF17" i="39"/>
  <c r="BF16" i="39"/>
  <c r="BF15" i="39"/>
  <c r="BF14" i="39"/>
  <c r="BF13" i="39"/>
  <c r="BF12" i="39"/>
  <c r="BF11" i="39"/>
  <c r="BF10" i="39"/>
  <c r="BF9" i="39"/>
  <c r="BF8" i="39"/>
  <c r="BF7" i="39"/>
  <c r="BF6" i="39"/>
  <c r="BC26" i="39"/>
  <c r="BC25" i="39"/>
  <c r="BC24" i="39"/>
  <c r="BC23" i="39"/>
  <c r="BC22" i="39"/>
  <c r="BC20" i="39"/>
  <c r="BC19" i="39"/>
  <c r="BC18" i="39"/>
  <c r="BC17" i="39"/>
  <c r="BC16" i="39"/>
  <c r="BC15" i="39"/>
  <c r="BC14" i="39"/>
  <c r="BC13" i="39"/>
  <c r="BC12" i="39"/>
  <c r="BC11" i="39"/>
  <c r="BC10" i="39"/>
  <c r="BC9" i="39"/>
  <c r="BC8" i="39"/>
  <c r="BC7" i="39"/>
  <c r="BC6" i="39"/>
  <c r="AZ27" i="39"/>
  <c r="AZ26" i="39"/>
  <c r="AZ25" i="39"/>
  <c r="AZ24" i="39"/>
  <c r="AZ23" i="39"/>
  <c r="AZ22" i="39"/>
  <c r="AZ20" i="39"/>
  <c r="AZ19" i="39"/>
  <c r="AZ18" i="39"/>
  <c r="AZ17" i="39"/>
  <c r="AZ16" i="39"/>
  <c r="AZ15" i="39"/>
  <c r="AZ14" i="39"/>
  <c r="AZ13" i="39"/>
  <c r="AZ12" i="39"/>
  <c r="AZ11" i="39"/>
  <c r="AZ10" i="39"/>
  <c r="AZ9" i="39"/>
  <c r="AZ8" i="39"/>
  <c r="AZ7" i="39"/>
  <c r="AZ6" i="39"/>
  <c r="AW26" i="39"/>
  <c r="AW25" i="39"/>
  <c r="AW24" i="39"/>
  <c r="AW23" i="39"/>
  <c r="AW22" i="39"/>
  <c r="AW20" i="39"/>
  <c r="AW19" i="39"/>
  <c r="AW18" i="39"/>
  <c r="AW17" i="39"/>
  <c r="AW16" i="39"/>
  <c r="AW15" i="39"/>
  <c r="AW14" i="39"/>
  <c r="AW13" i="39"/>
  <c r="AW12" i="39"/>
  <c r="AW11" i="39"/>
  <c r="AW10" i="39"/>
  <c r="AW9" i="39"/>
  <c r="AW8" i="39"/>
  <c r="AW7" i="39"/>
  <c r="AW6" i="39"/>
  <c r="AT26" i="39"/>
  <c r="AT25" i="39"/>
  <c r="AT24" i="39"/>
  <c r="AT23" i="39"/>
  <c r="AT22" i="39"/>
  <c r="AT20" i="39"/>
  <c r="AT19" i="39"/>
  <c r="AT18" i="39"/>
  <c r="AT17" i="39"/>
  <c r="AT16" i="39"/>
  <c r="AT15" i="39"/>
  <c r="AT14" i="39"/>
  <c r="AT13" i="39"/>
  <c r="AT12" i="39"/>
  <c r="AT11" i="39"/>
  <c r="AT10" i="39"/>
  <c r="AT9" i="39"/>
  <c r="AT8" i="39"/>
  <c r="AT7" i="39"/>
  <c r="AT6" i="39"/>
  <c r="AQ27" i="39"/>
  <c r="AQ26" i="39"/>
  <c r="AQ25" i="39"/>
  <c r="AQ24" i="39"/>
  <c r="AQ23" i="39"/>
  <c r="AQ22" i="39"/>
  <c r="AQ20" i="39"/>
  <c r="AQ19" i="39"/>
  <c r="AQ18" i="39"/>
  <c r="AQ17" i="39"/>
  <c r="AQ16" i="39"/>
  <c r="AQ15" i="39"/>
  <c r="AQ14" i="39"/>
  <c r="AQ13" i="39"/>
  <c r="AQ12" i="39"/>
  <c r="AQ11" i="39"/>
  <c r="AQ10" i="39"/>
  <c r="AQ9" i="39"/>
  <c r="AQ8" i="39"/>
  <c r="AQ7" i="39"/>
  <c r="AQ6" i="39"/>
  <c r="AN26" i="39"/>
  <c r="AN25" i="39"/>
  <c r="AN24" i="39"/>
  <c r="AN23" i="39"/>
  <c r="AN22" i="39"/>
  <c r="AN20" i="39"/>
  <c r="AN19" i="39"/>
  <c r="AN18" i="39"/>
  <c r="AN17" i="39"/>
  <c r="AN16" i="39"/>
  <c r="AN15" i="39"/>
  <c r="AN14" i="39"/>
  <c r="AN13" i="39"/>
  <c r="AN12" i="39"/>
  <c r="AN11" i="39"/>
  <c r="AN10" i="39"/>
  <c r="AN9" i="39"/>
  <c r="AN8" i="39"/>
  <c r="AN7" i="39"/>
  <c r="AN6" i="39"/>
  <c r="AK26" i="39"/>
  <c r="AK25" i="39"/>
  <c r="AK24" i="39"/>
  <c r="AK23" i="39"/>
  <c r="AK22" i="39"/>
  <c r="AK20" i="39"/>
  <c r="AK19" i="39"/>
  <c r="AK18" i="39"/>
  <c r="AK17" i="39"/>
  <c r="AK16" i="39"/>
  <c r="AK15" i="39"/>
  <c r="AK14" i="39"/>
  <c r="AK13" i="39"/>
  <c r="AK12" i="39"/>
  <c r="AK11" i="39"/>
  <c r="AK10" i="39"/>
  <c r="AK9" i="39"/>
  <c r="AK8" i="39"/>
  <c r="AK7" i="39"/>
  <c r="AK6" i="39"/>
  <c r="AH26" i="39"/>
  <c r="AH25" i="39"/>
  <c r="AH24" i="39"/>
  <c r="AH23" i="39"/>
  <c r="AH22" i="39"/>
  <c r="AH20" i="39"/>
  <c r="AH19" i="39"/>
  <c r="AH18" i="39"/>
  <c r="AH17" i="39"/>
  <c r="AH16" i="39"/>
  <c r="AH15" i="39"/>
  <c r="AH14" i="39"/>
  <c r="AH13" i="39"/>
  <c r="AH12" i="39"/>
  <c r="AH11" i="39"/>
  <c r="AH10" i="39"/>
  <c r="AH9" i="39"/>
  <c r="AH8" i="39"/>
  <c r="AH7" i="39"/>
  <c r="AH6" i="39"/>
  <c r="AE26" i="39"/>
  <c r="AE25" i="39"/>
  <c r="AE24" i="39"/>
  <c r="AE23" i="39"/>
  <c r="AE22" i="39"/>
  <c r="AE20" i="39"/>
  <c r="AE19" i="39"/>
  <c r="AE18" i="39"/>
  <c r="AE17" i="39"/>
  <c r="AE16" i="39"/>
  <c r="AE15" i="39"/>
  <c r="AE14" i="39"/>
  <c r="AE13" i="39"/>
  <c r="AE12" i="39"/>
  <c r="AE11" i="39"/>
  <c r="AE10" i="39"/>
  <c r="AE9" i="39"/>
  <c r="AE8" i="39"/>
  <c r="AE7" i="39"/>
  <c r="AE6" i="39"/>
  <c r="AB26" i="39"/>
  <c r="AB25" i="39"/>
  <c r="AB24" i="39"/>
  <c r="AB23" i="39"/>
  <c r="AB22" i="39"/>
  <c r="AB20" i="39"/>
  <c r="AB19" i="39"/>
  <c r="AB18" i="39"/>
  <c r="AB17" i="39"/>
  <c r="AB16" i="39"/>
  <c r="AB15" i="39"/>
  <c r="AB14" i="39"/>
  <c r="AB13" i="39"/>
  <c r="AB12" i="39"/>
  <c r="AB11" i="39"/>
  <c r="AB10" i="39"/>
  <c r="AB9" i="39"/>
  <c r="AB8" i="39"/>
  <c r="AB7" i="39"/>
  <c r="AB6" i="39"/>
  <c r="Y26" i="39"/>
  <c r="Y25" i="39"/>
  <c r="Y24" i="39"/>
  <c r="Y23" i="39"/>
  <c r="Y22" i="39"/>
  <c r="Y20" i="39"/>
  <c r="Y19" i="39"/>
  <c r="Y18" i="39"/>
  <c r="Y17" i="39"/>
  <c r="Y16" i="39"/>
  <c r="Y15" i="39"/>
  <c r="Y14" i="39"/>
  <c r="Y13" i="39"/>
  <c r="Y12" i="39"/>
  <c r="Y11" i="39"/>
  <c r="Y10" i="39"/>
  <c r="Y9" i="39"/>
  <c r="Y8" i="39"/>
  <c r="Y7" i="39"/>
  <c r="Y6" i="39"/>
  <c r="V26" i="39"/>
  <c r="V25" i="39"/>
  <c r="V24" i="39"/>
  <c r="V23" i="39"/>
  <c r="V22" i="39"/>
  <c r="V20" i="39"/>
  <c r="V19" i="39"/>
  <c r="V18" i="39"/>
  <c r="V17" i="39"/>
  <c r="V16" i="39"/>
  <c r="V15" i="39"/>
  <c r="V14" i="39"/>
  <c r="V13" i="39"/>
  <c r="V12" i="39"/>
  <c r="V11" i="39"/>
  <c r="V10" i="39"/>
  <c r="V9" i="39"/>
  <c r="V8" i="39"/>
  <c r="V7" i="39"/>
  <c r="V6" i="39"/>
  <c r="S26" i="39"/>
  <c r="S25" i="39"/>
  <c r="S24" i="39"/>
  <c r="S23" i="39"/>
  <c r="S22" i="39"/>
  <c r="S20" i="39"/>
  <c r="S19" i="39"/>
  <c r="S18" i="39"/>
  <c r="S17" i="39"/>
  <c r="S16" i="39"/>
  <c r="S15" i="39"/>
  <c r="S14" i="39"/>
  <c r="S13" i="39"/>
  <c r="S12" i="39"/>
  <c r="S11" i="39"/>
  <c r="S10" i="39"/>
  <c r="S9" i="39"/>
  <c r="S8" i="39"/>
  <c r="S7" i="39"/>
  <c r="S6" i="39"/>
  <c r="P26" i="39"/>
  <c r="P25" i="39"/>
  <c r="P24" i="39"/>
  <c r="P23" i="39"/>
  <c r="P22" i="39"/>
  <c r="P20" i="39"/>
  <c r="P19" i="39"/>
  <c r="P18" i="39"/>
  <c r="P17" i="39"/>
  <c r="P16" i="39"/>
  <c r="P15" i="39"/>
  <c r="P14" i="39"/>
  <c r="P13" i="39"/>
  <c r="P12" i="39"/>
  <c r="P11" i="39"/>
  <c r="P10" i="39"/>
  <c r="P9" i="39"/>
  <c r="P8" i="39"/>
  <c r="P7" i="39"/>
  <c r="P6" i="39"/>
  <c r="M26" i="39"/>
  <c r="M25" i="39"/>
  <c r="M24" i="39"/>
  <c r="M23" i="39"/>
  <c r="M22" i="39"/>
  <c r="M20" i="39"/>
  <c r="M19" i="39"/>
  <c r="M18" i="39"/>
  <c r="M17" i="39"/>
  <c r="M16" i="39"/>
  <c r="M15" i="39"/>
  <c r="M14" i="39"/>
  <c r="M13" i="39"/>
  <c r="M12" i="39"/>
  <c r="M11" i="39"/>
  <c r="M10" i="39"/>
  <c r="M9" i="39"/>
  <c r="M8" i="39"/>
  <c r="M7" i="39"/>
  <c r="M6" i="39"/>
  <c r="J27" i="39"/>
  <c r="J26" i="39"/>
  <c r="J25" i="39"/>
  <c r="J24" i="39"/>
  <c r="J23" i="39"/>
  <c r="J22" i="39"/>
  <c r="J20" i="39"/>
  <c r="J19" i="39"/>
  <c r="J18" i="39"/>
  <c r="J17" i="39"/>
  <c r="J16" i="39"/>
  <c r="J15" i="39"/>
  <c r="J14" i="39"/>
  <c r="J13" i="39"/>
  <c r="J12" i="39"/>
  <c r="J11" i="39"/>
  <c r="J10" i="39"/>
  <c r="J9" i="39"/>
  <c r="J8" i="39"/>
  <c r="J7" i="39"/>
  <c r="J6" i="39"/>
  <c r="G26" i="39"/>
  <c r="G25" i="39"/>
  <c r="G24" i="39"/>
  <c r="G23" i="39"/>
  <c r="G22" i="39"/>
  <c r="G20" i="39"/>
  <c r="G19" i="39"/>
  <c r="G18" i="39"/>
  <c r="G17" i="39"/>
  <c r="G16" i="39"/>
  <c r="G15" i="39"/>
  <c r="G14" i="39"/>
  <c r="G13" i="39"/>
  <c r="G12" i="39"/>
  <c r="G11" i="39"/>
  <c r="G10" i="39"/>
  <c r="G9" i="39"/>
  <c r="G8" i="39"/>
  <c r="G7" i="39"/>
  <c r="G6" i="39"/>
  <c r="D26" i="39"/>
  <c r="D25" i="39"/>
  <c r="D24" i="39"/>
  <c r="D23" i="39"/>
  <c r="D22" i="39"/>
  <c r="D20" i="39"/>
  <c r="D19" i="39"/>
  <c r="D18" i="39"/>
  <c r="D17" i="39"/>
  <c r="D16" i="39"/>
  <c r="D15" i="39"/>
  <c r="D14" i="39"/>
  <c r="D13" i="39"/>
  <c r="D12" i="39"/>
  <c r="D11" i="39"/>
  <c r="D10" i="39"/>
  <c r="D9" i="39"/>
  <c r="D8" i="39"/>
  <c r="D7" i="39"/>
  <c r="D6" i="39"/>
  <c r="CC21" i="38"/>
  <c r="CD21" i="38" s="1"/>
  <c r="CB21" i="38"/>
  <c r="AT21" i="38"/>
  <c r="J21" i="38"/>
  <c r="G21" i="38"/>
  <c r="B27" i="38"/>
  <c r="B28" i="38"/>
  <c r="C27" i="38"/>
  <c r="C28" i="38"/>
  <c r="BZ26" i="37"/>
  <c r="CA26" i="37"/>
  <c r="BY26" i="37"/>
  <c r="BW26" i="37"/>
  <c r="BX26" i="37" s="1"/>
  <c r="BV26" i="37"/>
  <c r="BT26" i="37"/>
  <c r="BT31" i="37" s="1"/>
  <c r="BS26" i="37"/>
  <c r="BS31" i="37" s="1"/>
  <c r="BQ26" i="37"/>
  <c r="BR26" i="37"/>
  <c r="BP26" i="37"/>
  <c r="BN26" i="37"/>
  <c r="BM26" i="37"/>
  <c r="BK26" i="37"/>
  <c r="BJ26" i="37"/>
  <c r="BH26" i="37"/>
  <c r="BH31" i="37"/>
  <c r="BG26" i="37"/>
  <c r="BG31" i="37" s="1"/>
  <c r="BE26" i="37"/>
  <c r="BD26" i="37"/>
  <c r="BD31" i="37" s="1"/>
  <c r="BF31" i="37" s="1"/>
  <c r="BB26" i="37"/>
  <c r="BC26" i="37" s="1"/>
  <c r="BA26" i="37"/>
  <c r="AY26" i="37"/>
  <c r="AY31" i="37" s="1"/>
  <c r="AX26" i="37"/>
  <c r="AV26" i="37"/>
  <c r="AV27" i="37"/>
  <c r="AU26" i="37"/>
  <c r="AS26" i="37"/>
  <c r="AR26" i="37"/>
  <c r="AP26" i="37"/>
  <c r="AP27" i="37" s="1"/>
  <c r="AO26" i="37"/>
  <c r="AM26" i="37"/>
  <c r="AN26" i="37"/>
  <c r="AL26" i="37"/>
  <c r="AL27" i="37" s="1"/>
  <c r="AJ26" i="37"/>
  <c r="AI26" i="37"/>
  <c r="AG26" i="37"/>
  <c r="AF26" i="37"/>
  <c r="AD26" i="37"/>
  <c r="AE26" i="37" s="1"/>
  <c r="AC26" i="37"/>
  <c r="AA26" i="37"/>
  <c r="Z26" i="37"/>
  <c r="X26" i="37"/>
  <c r="W26" i="37"/>
  <c r="W31" i="37"/>
  <c r="U26" i="37"/>
  <c r="V26" i="37"/>
  <c r="T26" i="37"/>
  <c r="R26" i="37"/>
  <c r="Q26" i="37"/>
  <c r="Q31" i="37" s="1"/>
  <c r="O26" i="37"/>
  <c r="O27" i="37" s="1"/>
  <c r="N26" i="37"/>
  <c r="L26" i="37"/>
  <c r="L31" i="37" s="1"/>
  <c r="K26" i="37"/>
  <c r="K31" i="37" s="1"/>
  <c r="I26" i="37"/>
  <c r="J26" i="37"/>
  <c r="H26" i="37"/>
  <c r="F26" i="37"/>
  <c r="E26" i="37"/>
  <c r="C26" i="37"/>
  <c r="D26" i="37" s="1"/>
  <c r="B26" i="37"/>
  <c r="CC25" i="37"/>
  <c r="CB25" i="37"/>
  <c r="CA25" i="37"/>
  <c r="BX25" i="37"/>
  <c r="BU25" i="37"/>
  <c r="BR25" i="37"/>
  <c r="BI25" i="37"/>
  <c r="BF25" i="37"/>
  <c r="BC25" i="37"/>
  <c r="AZ25" i="37"/>
  <c r="AW25" i="37"/>
  <c r="AT25" i="37"/>
  <c r="AQ25" i="37"/>
  <c r="AN25" i="37"/>
  <c r="AK25" i="37"/>
  <c r="AH25" i="37"/>
  <c r="AE25" i="37"/>
  <c r="AB25" i="37"/>
  <c r="Y25" i="37"/>
  <c r="V25" i="37"/>
  <c r="S25" i="37"/>
  <c r="P25" i="37"/>
  <c r="M25" i="37"/>
  <c r="J25" i="37"/>
  <c r="D25" i="37"/>
  <c r="BZ27" i="47"/>
  <c r="BZ28" i="47" s="1"/>
  <c r="BY27" i="47"/>
  <c r="CA27" i="47" s="1"/>
  <c r="BW27" i="47"/>
  <c r="BV27" i="47"/>
  <c r="BX27" i="47" s="1"/>
  <c r="BT27" i="47"/>
  <c r="BS27" i="47"/>
  <c r="BQ27" i="47"/>
  <c r="BQ32" i="47"/>
  <c r="BP27" i="47"/>
  <c r="BN27" i="47"/>
  <c r="BM27" i="47"/>
  <c r="BO27" i="47"/>
  <c r="BK27" i="47"/>
  <c r="BJ27" i="47"/>
  <c r="BJ28" i="47"/>
  <c r="BH27" i="47"/>
  <c r="BG27" i="47"/>
  <c r="BE27" i="47"/>
  <c r="BD27" i="47"/>
  <c r="BB27" i="47"/>
  <c r="BA27" i="47"/>
  <c r="BC27" i="47"/>
  <c r="AY27" i="47"/>
  <c r="AY32" i="47"/>
  <c r="AX27" i="47"/>
  <c r="AZ27" i="47"/>
  <c r="AV27" i="47"/>
  <c r="AU27" i="47"/>
  <c r="AW27" i="47" s="1"/>
  <c r="AS27" i="47"/>
  <c r="AR27" i="47"/>
  <c r="AR28" i="47" s="1"/>
  <c r="AP27" i="47"/>
  <c r="AP32" i="47"/>
  <c r="AO27" i="47"/>
  <c r="AM27" i="47"/>
  <c r="AL27" i="47"/>
  <c r="AL32" i="47" s="1"/>
  <c r="AN27" i="47"/>
  <c r="AJ27" i="47"/>
  <c r="AJ28" i="47" s="1"/>
  <c r="AI27" i="47"/>
  <c r="AI32" i="47"/>
  <c r="AG27" i="47"/>
  <c r="AF27" i="47"/>
  <c r="AH27" i="47"/>
  <c r="AD27" i="47"/>
  <c r="AD32" i="47"/>
  <c r="AC27" i="47"/>
  <c r="AE27" i="47"/>
  <c r="AA27" i="47"/>
  <c r="AA32" i="47"/>
  <c r="Z27" i="47"/>
  <c r="AB27" i="47"/>
  <c r="X27" i="47"/>
  <c r="X28" i="47" s="1"/>
  <c r="X32" i="47"/>
  <c r="W27" i="47"/>
  <c r="W32" i="47"/>
  <c r="U27" i="47"/>
  <c r="U32" i="47" s="1"/>
  <c r="U28" i="47"/>
  <c r="T27" i="47"/>
  <c r="T28" i="47"/>
  <c r="R27" i="47"/>
  <c r="Q27" i="47"/>
  <c r="S27" i="47" s="1"/>
  <c r="O27" i="47"/>
  <c r="O32" i="47"/>
  <c r="O28" i="47"/>
  <c r="N27" i="47"/>
  <c r="P27" i="47"/>
  <c r="L27" i="47"/>
  <c r="K27" i="47"/>
  <c r="K32" i="47" s="1"/>
  <c r="I27" i="47"/>
  <c r="H27" i="47"/>
  <c r="J27" i="47" s="1"/>
  <c r="F27" i="47"/>
  <c r="E27" i="47"/>
  <c r="E28" i="47" s="1"/>
  <c r="C27" i="47"/>
  <c r="C32" i="47" s="1"/>
  <c r="B27" i="47"/>
  <c r="D27" i="47"/>
  <c r="BZ27" i="46"/>
  <c r="BZ32" i="46" s="1"/>
  <c r="BY27" i="46"/>
  <c r="BY32" i="46" s="1"/>
  <c r="BW27" i="46"/>
  <c r="BW32" i="46" s="1"/>
  <c r="BV27" i="46"/>
  <c r="BT27" i="46"/>
  <c r="BT32" i="46" s="1"/>
  <c r="BS27" i="46"/>
  <c r="BU27" i="46"/>
  <c r="BQ27" i="46"/>
  <c r="BP27" i="46"/>
  <c r="BP28" i="46" s="1"/>
  <c r="BN27" i="46"/>
  <c r="BN32" i="46" s="1"/>
  <c r="BM27" i="46"/>
  <c r="BO27" i="46" s="1"/>
  <c r="BK27" i="46"/>
  <c r="BK28" i="46" s="1"/>
  <c r="BJ27" i="46"/>
  <c r="BH27" i="46"/>
  <c r="BH28" i="46"/>
  <c r="BG27" i="46"/>
  <c r="BE27" i="46"/>
  <c r="BE28" i="46" s="1"/>
  <c r="BD27" i="46"/>
  <c r="BD32" i="46" s="1"/>
  <c r="BF32" i="46" s="1"/>
  <c r="BB27" i="46"/>
  <c r="BB28" i="46" s="1"/>
  <c r="BA27" i="46"/>
  <c r="BA32" i="46" s="1"/>
  <c r="BC27" i="46"/>
  <c r="AY27" i="46"/>
  <c r="AY32" i="46"/>
  <c r="AX27" i="46"/>
  <c r="AZ27" i="46" s="1"/>
  <c r="AV27" i="46"/>
  <c r="AV28" i="46" s="1"/>
  <c r="AU27" i="46"/>
  <c r="AW27" i="46"/>
  <c r="AS27" i="46"/>
  <c r="AS32" i="46" s="1"/>
  <c r="AR27" i="46"/>
  <c r="AT27" i="46" s="1"/>
  <c r="AR32" i="46"/>
  <c r="AP27" i="46"/>
  <c r="AP28" i="46" s="1"/>
  <c r="AO27" i="46"/>
  <c r="AQ27" i="46" s="1"/>
  <c r="AM27" i="46"/>
  <c r="AM32" i="46" s="1"/>
  <c r="AL27" i="46"/>
  <c r="AL28" i="46" s="1"/>
  <c r="AJ27" i="46"/>
  <c r="AI27" i="46"/>
  <c r="AI32" i="46" s="1"/>
  <c r="AK27" i="46"/>
  <c r="AG27" i="46"/>
  <c r="AG32" i="46" s="1"/>
  <c r="AF27" i="46"/>
  <c r="AD27" i="46"/>
  <c r="AC27" i="46"/>
  <c r="AE27" i="46" s="1"/>
  <c r="AA27" i="46"/>
  <c r="AA32" i="46" s="1"/>
  <c r="Z27" i="46"/>
  <c r="Z32" i="46" s="1"/>
  <c r="X27" i="46"/>
  <c r="X28" i="46" s="1"/>
  <c r="W27" i="46"/>
  <c r="Y27" i="46" s="1"/>
  <c r="U27" i="46"/>
  <c r="U28" i="46" s="1"/>
  <c r="T27" i="46"/>
  <c r="R27" i="46"/>
  <c r="Q27" i="46"/>
  <c r="Q32" i="46" s="1"/>
  <c r="S27" i="46"/>
  <c r="O27" i="46"/>
  <c r="O28" i="46" s="1"/>
  <c r="N27" i="46"/>
  <c r="L27" i="46"/>
  <c r="L28" i="46" s="1"/>
  <c r="K27" i="46"/>
  <c r="I27" i="46"/>
  <c r="H27" i="46"/>
  <c r="H32" i="46"/>
  <c r="F27" i="46"/>
  <c r="F28" i="46" s="1"/>
  <c r="E27" i="46"/>
  <c r="E32" i="46" s="1"/>
  <c r="G27" i="46"/>
  <c r="C27" i="46"/>
  <c r="C32" i="46" s="1"/>
  <c r="B27" i="46"/>
  <c r="B32" i="46" s="1"/>
  <c r="BZ27" i="45"/>
  <c r="BZ28" i="45" s="1"/>
  <c r="BY27" i="45"/>
  <c r="BY28" i="45" s="1"/>
  <c r="BW27" i="45"/>
  <c r="BV27" i="45"/>
  <c r="BX27" i="45" s="1"/>
  <c r="BT27" i="45"/>
  <c r="BT28" i="45" s="1"/>
  <c r="BS27" i="45"/>
  <c r="BQ27" i="45"/>
  <c r="BQ32" i="45" s="1"/>
  <c r="BP27" i="45"/>
  <c r="BN27" i="45"/>
  <c r="BN32" i="45" s="1"/>
  <c r="BM27" i="45"/>
  <c r="BO27" i="45" s="1"/>
  <c r="BK27" i="45"/>
  <c r="BK32" i="45" s="1"/>
  <c r="BJ27" i="45"/>
  <c r="BJ32" i="45" s="1"/>
  <c r="BH27" i="45"/>
  <c r="BH32" i="45"/>
  <c r="BG27" i="45"/>
  <c r="BI27" i="45" s="1"/>
  <c r="BE27" i="45"/>
  <c r="BE32" i="45" s="1"/>
  <c r="BD27" i="45"/>
  <c r="BF27" i="45"/>
  <c r="BB27" i="45"/>
  <c r="BB32" i="45"/>
  <c r="BA27" i="45"/>
  <c r="BC27" i="45" s="1"/>
  <c r="AY27" i="45"/>
  <c r="AX27" i="45"/>
  <c r="AZ27" i="45" s="1"/>
  <c r="AV27" i="45"/>
  <c r="AV28" i="45" s="1"/>
  <c r="AU27" i="45"/>
  <c r="AU32" i="45" s="1"/>
  <c r="AS27" i="45"/>
  <c r="AS28" i="45" s="1"/>
  <c r="AR27" i="45"/>
  <c r="AT27" i="45" s="1"/>
  <c r="AP27" i="45"/>
  <c r="AO27" i="45"/>
  <c r="AO28" i="45" s="1"/>
  <c r="AM27" i="45"/>
  <c r="AM32" i="45" s="1"/>
  <c r="AL27" i="45"/>
  <c r="AN27" i="45" s="1"/>
  <c r="AJ27" i="45"/>
  <c r="AI27" i="45"/>
  <c r="AI32" i="45" s="1"/>
  <c r="AG27" i="45"/>
  <c r="AG32" i="45" s="1"/>
  <c r="AF27" i="45"/>
  <c r="AD27" i="45"/>
  <c r="AD32" i="45"/>
  <c r="AC27" i="45"/>
  <c r="AC28" i="45" s="1"/>
  <c r="AA27" i="45"/>
  <c r="Z27" i="45"/>
  <c r="AB27" i="45" s="1"/>
  <c r="X27" i="45"/>
  <c r="X32" i="45" s="1"/>
  <c r="W27" i="45"/>
  <c r="Y27" i="45" s="1"/>
  <c r="U27" i="45"/>
  <c r="U32" i="45" s="1"/>
  <c r="T27" i="45"/>
  <c r="R27" i="45"/>
  <c r="R32" i="45"/>
  <c r="Q27" i="45"/>
  <c r="O27" i="45"/>
  <c r="O28" i="45" s="1"/>
  <c r="O32" i="45"/>
  <c r="N27" i="45"/>
  <c r="L27" i="45"/>
  <c r="K27" i="45"/>
  <c r="K32" i="45" s="1"/>
  <c r="I27" i="45"/>
  <c r="I28" i="45" s="1"/>
  <c r="H27" i="45"/>
  <c r="J27" i="45" s="1"/>
  <c r="F27" i="45"/>
  <c r="F28" i="45" s="1"/>
  <c r="E27" i="45"/>
  <c r="G27" i="45" s="1"/>
  <c r="BW32" i="44"/>
  <c r="BT32" i="44"/>
  <c r="BS32" i="44"/>
  <c r="BQ32" i="44"/>
  <c r="BK28" i="44"/>
  <c r="AY32" i="44"/>
  <c r="AX28" i="44"/>
  <c r="AV28" i="44"/>
  <c r="AP32" i="44"/>
  <c r="AL28" i="44"/>
  <c r="AJ32" i="44"/>
  <c r="AI32" i="44"/>
  <c r="AG32" i="44"/>
  <c r="AF32" i="44"/>
  <c r="AA32" i="44"/>
  <c r="W32" i="44"/>
  <c r="U32" i="44"/>
  <c r="O32" i="44"/>
  <c r="K32" i="44"/>
  <c r="F28" i="44"/>
  <c r="C32" i="44"/>
  <c r="B32" i="44"/>
  <c r="BZ27" i="43"/>
  <c r="BZ32" i="43" s="1"/>
  <c r="BY27" i="43"/>
  <c r="BW27" i="43"/>
  <c r="BW32" i="43"/>
  <c r="BV27" i="43"/>
  <c r="BV32" i="43" s="1"/>
  <c r="BT27" i="43"/>
  <c r="BS27" i="43"/>
  <c r="BU27" i="43" s="1"/>
  <c r="BS32" i="43"/>
  <c r="BQ27" i="43"/>
  <c r="BQ32" i="43" s="1"/>
  <c r="BP27" i="43"/>
  <c r="BN27" i="43"/>
  <c r="BN32" i="43"/>
  <c r="BM27" i="43"/>
  <c r="BM28" i="43" s="1"/>
  <c r="BK27" i="43"/>
  <c r="BK32" i="43"/>
  <c r="BJ27" i="43"/>
  <c r="BH27" i="43"/>
  <c r="BH32" i="43"/>
  <c r="BG27" i="43"/>
  <c r="BG28" i="43" s="1"/>
  <c r="BE27" i="43"/>
  <c r="BD27" i="43"/>
  <c r="BB27" i="43"/>
  <c r="BB32" i="43"/>
  <c r="BA27" i="43"/>
  <c r="AY27" i="43"/>
  <c r="AY32" i="43" s="1"/>
  <c r="AX27" i="43"/>
  <c r="AV27" i="43"/>
  <c r="AV32" i="43" s="1"/>
  <c r="AU27" i="43"/>
  <c r="AS27" i="43"/>
  <c r="AS32" i="43" s="1"/>
  <c r="AR27" i="43"/>
  <c r="AR32" i="43" s="1"/>
  <c r="AP27" i="43"/>
  <c r="AP28" i="43"/>
  <c r="AO27" i="43"/>
  <c r="AM27" i="43"/>
  <c r="AL27" i="43"/>
  <c r="AN27" i="43"/>
  <c r="AJ27" i="43"/>
  <c r="AI27" i="43"/>
  <c r="AG27" i="43"/>
  <c r="AG32" i="43" s="1"/>
  <c r="AF27" i="43"/>
  <c r="AF28" i="43" s="1"/>
  <c r="AD27" i="43"/>
  <c r="AC27" i="43"/>
  <c r="AA27" i="43"/>
  <c r="Z27" i="43"/>
  <c r="X27" i="43"/>
  <c r="W27" i="43"/>
  <c r="U27" i="43"/>
  <c r="U28" i="43"/>
  <c r="T27" i="43"/>
  <c r="T32" i="43" s="1"/>
  <c r="V27" i="43"/>
  <c r="R27" i="43"/>
  <c r="R28" i="43" s="1"/>
  <c r="Q27" i="43"/>
  <c r="Q32" i="43" s="1"/>
  <c r="O27" i="43"/>
  <c r="O28" i="43"/>
  <c r="N27" i="43"/>
  <c r="P27" i="43" s="1"/>
  <c r="L27" i="43"/>
  <c r="L28" i="43" s="1"/>
  <c r="K27" i="43"/>
  <c r="K28" i="43" s="1"/>
  <c r="M27" i="43"/>
  <c r="I27" i="43"/>
  <c r="H27" i="43"/>
  <c r="J27" i="43" s="1"/>
  <c r="F27" i="43"/>
  <c r="F32" i="43"/>
  <c r="E27" i="43"/>
  <c r="E32" i="43" s="1"/>
  <c r="C27" i="43"/>
  <c r="B27" i="43"/>
  <c r="B32" i="43" s="1"/>
  <c r="D27" i="43"/>
  <c r="BZ27" i="42"/>
  <c r="BY27" i="42"/>
  <c r="CA27" i="42"/>
  <c r="BW27" i="42"/>
  <c r="BV27" i="42"/>
  <c r="BT27" i="42"/>
  <c r="BS27" i="42"/>
  <c r="BQ27" i="42"/>
  <c r="BP27" i="42"/>
  <c r="BP28" i="42" s="1"/>
  <c r="BN27" i="42"/>
  <c r="BN32" i="42" s="1"/>
  <c r="BN28" i="42"/>
  <c r="BM27" i="42"/>
  <c r="BK27" i="42"/>
  <c r="BK32" i="42"/>
  <c r="BJ27" i="42"/>
  <c r="BJ32" i="42" s="1"/>
  <c r="BH27" i="42"/>
  <c r="BH28" i="42"/>
  <c r="BG27" i="42"/>
  <c r="BE27" i="42"/>
  <c r="BE28" i="42" s="1"/>
  <c r="BD27" i="42"/>
  <c r="BD32" i="42"/>
  <c r="BB27" i="42"/>
  <c r="BB32" i="42" s="1"/>
  <c r="BA27" i="42"/>
  <c r="AY27" i="42"/>
  <c r="AY28" i="42"/>
  <c r="AX27" i="42"/>
  <c r="AX32" i="42"/>
  <c r="AX28" i="42"/>
  <c r="AV27" i="42"/>
  <c r="AV28" i="42" s="1"/>
  <c r="AU27" i="42"/>
  <c r="AS27" i="42"/>
  <c r="AR27" i="42"/>
  <c r="AP27" i="42"/>
  <c r="AP28" i="42" s="1"/>
  <c r="AO27" i="42"/>
  <c r="AM27" i="42"/>
  <c r="AM32" i="42" s="1"/>
  <c r="AL27" i="42"/>
  <c r="AJ27" i="42"/>
  <c r="AI27" i="42"/>
  <c r="AI28" i="42" s="1"/>
  <c r="AG27" i="42"/>
  <c r="AG32" i="42"/>
  <c r="AF27" i="42"/>
  <c r="AF28" i="42" s="1"/>
  <c r="AD27" i="42"/>
  <c r="AD32" i="42" s="1"/>
  <c r="AC27" i="42"/>
  <c r="AA27" i="42"/>
  <c r="AA32" i="42" s="1"/>
  <c r="Z27" i="42"/>
  <c r="X27" i="42"/>
  <c r="X32" i="42"/>
  <c r="W27" i="42"/>
  <c r="Y27" i="42" s="1"/>
  <c r="U27" i="42"/>
  <c r="U28" i="42"/>
  <c r="T27" i="42"/>
  <c r="V27" i="42" s="1"/>
  <c r="R27" i="42"/>
  <c r="R32" i="42"/>
  <c r="Q27" i="42"/>
  <c r="O27" i="42"/>
  <c r="O32" i="42" s="1"/>
  <c r="N27" i="42"/>
  <c r="N28" i="42" s="1"/>
  <c r="L27" i="42"/>
  <c r="L28" i="42" s="1"/>
  <c r="K27" i="42"/>
  <c r="K28" i="42"/>
  <c r="I27" i="42"/>
  <c r="H27" i="42"/>
  <c r="F27" i="42"/>
  <c r="F32" i="42"/>
  <c r="E27" i="42"/>
  <c r="G27" i="42"/>
  <c r="C27" i="42"/>
  <c r="B27" i="42"/>
  <c r="BZ27" i="41"/>
  <c r="BZ28" i="41" s="1"/>
  <c r="BY27" i="41"/>
  <c r="BW27" i="41"/>
  <c r="BW32" i="41"/>
  <c r="BV27" i="41"/>
  <c r="BV28" i="41" s="1"/>
  <c r="BS32" i="41"/>
  <c r="BQ27" i="41"/>
  <c r="BP27" i="41"/>
  <c r="BN27" i="41"/>
  <c r="BN28" i="41" s="1"/>
  <c r="BM27" i="41"/>
  <c r="BK27" i="41"/>
  <c r="BK28" i="41" s="1"/>
  <c r="BJ27" i="41"/>
  <c r="BG32" i="41"/>
  <c r="BE27" i="41"/>
  <c r="BE28" i="41" s="1"/>
  <c r="BD27" i="41"/>
  <c r="BD32" i="41"/>
  <c r="BB27" i="41"/>
  <c r="BA27" i="41"/>
  <c r="AY32" i="41"/>
  <c r="AV27" i="41"/>
  <c r="AU27" i="41"/>
  <c r="AW27" i="41"/>
  <c r="AS27" i="41"/>
  <c r="AS32" i="41" s="1"/>
  <c r="AR27" i="41"/>
  <c r="AR28" i="41" s="1"/>
  <c r="AP27" i="41"/>
  <c r="AP32" i="41"/>
  <c r="AO27" i="41"/>
  <c r="AQ27" i="41" s="1"/>
  <c r="AJ27" i="41"/>
  <c r="AI27" i="41"/>
  <c r="AI32" i="41"/>
  <c r="AG27" i="41"/>
  <c r="AG28" i="41" s="1"/>
  <c r="AF27" i="41"/>
  <c r="AD27" i="41"/>
  <c r="AD28" i="41"/>
  <c r="AC27" i="41"/>
  <c r="AC28" i="41" s="1"/>
  <c r="X27" i="41"/>
  <c r="X32" i="41"/>
  <c r="W27" i="41"/>
  <c r="W32" i="41" s="1"/>
  <c r="U27" i="41"/>
  <c r="T27" i="41"/>
  <c r="R27" i="41"/>
  <c r="R28" i="41" s="1"/>
  <c r="Q27" i="41"/>
  <c r="Q32" i="41" s="1"/>
  <c r="O27" i="41"/>
  <c r="N27" i="41"/>
  <c r="I27" i="41"/>
  <c r="I32" i="41" s="1"/>
  <c r="H27" i="41"/>
  <c r="F27" i="41"/>
  <c r="E27" i="41"/>
  <c r="C27" i="41"/>
  <c r="D27" i="41"/>
  <c r="C32" i="41"/>
  <c r="B27" i="41"/>
  <c r="B28" i="41" s="1"/>
  <c r="BZ27" i="40"/>
  <c r="BW27" i="40"/>
  <c r="BV27" i="40"/>
  <c r="BV28" i="40"/>
  <c r="BT27" i="40"/>
  <c r="BT28" i="40" s="1"/>
  <c r="BS27" i="40"/>
  <c r="BS32" i="40" s="1"/>
  <c r="BS28" i="40"/>
  <c r="BQ27" i="40"/>
  <c r="BQ28" i="40" s="1"/>
  <c r="BP27" i="40"/>
  <c r="BP32" i="40" s="1"/>
  <c r="BN27" i="40"/>
  <c r="BN32" i="40" s="1"/>
  <c r="BM27" i="40"/>
  <c r="BM32" i="40" s="1"/>
  <c r="BK27" i="40"/>
  <c r="BK32" i="40" s="1"/>
  <c r="BJ27" i="40"/>
  <c r="BH27" i="40"/>
  <c r="BH32" i="40"/>
  <c r="BG27" i="40"/>
  <c r="BE27" i="40"/>
  <c r="BD27" i="40"/>
  <c r="BF27" i="40" s="1"/>
  <c r="BD32" i="40"/>
  <c r="BB27" i="40"/>
  <c r="BB32" i="40" s="1"/>
  <c r="BA27" i="40"/>
  <c r="BA32" i="40" s="1"/>
  <c r="AY27" i="40"/>
  <c r="AY28" i="40" s="1"/>
  <c r="AX27" i="40"/>
  <c r="AX28" i="40"/>
  <c r="AV27" i="40"/>
  <c r="AU27" i="40"/>
  <c r="AU32" i="40"/>
  <c r="AS27" i="40"/>
  <c r="AS28" i="40" s="1"/>
  <c r="AR27" i="40"/>
  <c r="AR28" i="40" s="1"/>
  <c r="AP27" i="40"/>
  <c r="AO27" i="40"/>
  <c r="AQ27" i="40" s="1"/>
  <c r="AM27" i="40"/>
  <c r="AM32" i="40"/>
  <c r="AL27" i="40"/>
  <c r="AL32" i="40" s="1"/>
  <c r="AJ27" i="40"/>
  <c r="AJ28" i="40"/>
  <c r="AI27" i="40"/>
  <c r="AI32" i="40" s="1"/>
  <c r="AG27" i="40"/>
  <c r="AG32" i="40"/>
  <c r="AF27" i="40"/>
  <c r="AF32" i="40" s="1"/>
  <c r="AD27" i="40"/>
  <c r="AC27" i="40"/>
  <c r="AE27" i="40"/>
  <c r="AA27" i="40"/>
  <c r="AA32" i="40" s="1"/>
  <c r="Z27" i="40"/>
  <c r="X27" i="40"/>
  <c r="X32" i="40"/>
  <c r="W27" i="40"/>
  <c r="W32" i="40" s="1"/>
  <c r="U27" i="40"/>
  <c r="U32" i="40"/>
  <c r="T27" i="40"/>
  <c r="R27" i="40"/>
  <c r="R28" i="40"/>
  <c r="Q27" i="40"/>
  <c r="O27" i="40"/>
  <c r="O28" i="40"/>
  <c r="N27" i="40"/>
  <c r="L27" i="40"/>
  <c r="L28" i="40"/>
  <c r="K27" i="40"/>
  <c r="K32" i="40" s="1"/>
  <c r="I27" i="40"/>
  <c r="H27" i="40"/>
  <c r="J27" i="40"/>
  <c r="F27" i="40"/>
  <c r="F32" i="40" s="1"/>
  <c r="E27" i="40"/>
  <c r="G27" i="40"/>
  <c r="C27" i="40"/>
  <c r="B27" i="40"/>
  <c r="D27" i="40"/>
  <c r="BS32" i="39"/>
  <c r="C32" i="39"/>
  <c r="CC13" i="38"/>
  <c r="CC14" i="38"/>
  <c r="CC15" i="38"/>
  <c r="CC16" i="38"/>
  <c r="CD16" i="38" s="1"/>
  <c r="CC17" i="38"/>
  <c r="CC18" i="38"/>
  <c r="CC19" i="38"/>
  <c r="CD19" i="38" s="1"/>
  <c r="CC20" i="38"/>
  <c r="CD20" i="38" s="1"/>
  <c r="CC22" i="38"/>
  <c r="CC23" i="38"/>
  <c r="CD23" i="38" s="1"/>
  <c r="CC24" i="38"/>
  <c r="CD24" i="38" s="1"/>
  <c r="CC25" i="38"/>
  <c r="CD25" i="38" s="1"/>
  <c r="CC26" i="38"/>
  <c r="CB13" i="38"/>
  <c r="CB14" i="38"/>
  <c r="CB15" i="38"/>
  <c r="CB16" i="38"/>
  <c r="CB17" i="38"/>
  <c r="CD17" i="38" s="1"/>
  <c r="CB18" i="38"/>
  <c r="CB19" i="38"/>
  <c r="CB20" i="38"/>
  <c r="CB22" i="38"/>
  <c r="CB23" i="38"/>
  <c r="CB24" i="38"/>
  <c r="CB25" i="38"/>
  <c r="CB26" i="38"/>
  <c r="BZ27" i="38"/>
  <c r="BY27" i="38"/>
  <c r="BW27" i="38"/>
  <c r="BX27" i="38"/>
  <c r="BV27" i="38"/>
  <c r="BT27" i="38"/>
  <c r="BS27" i="38"/>
  <c r="BU27" i="38"/>
  <c r="BQ27" i="38"/>
  <c r="BP27" i="38"/>
  <c r="BR27" i="38" s="1"/>
  <c r="BN27" i="38"/>
  <c r="BM27" i="38"/>
  <c r="BO27" i="38"/>
  <c r="BK27" i="38"/>
  <c r="BJ27" i="38"/>
  <c r="BH27" i="38"/>
  <c r="BG27" i="38"/>
  <c r="BG32" i="38" s="1"/>
  <c r="BE27" i="38"/>
  <c r="BD27" i="38"/>
  <c r="BB27" i="38"/>
  <c r="BC27" i="38" s="1"/>
  <c r="BA27" i="38"/>
  <c r="AY27" i="38"/>
  <c r="AY32" i="38"/>
  <c r="AX27" i="38"/>
  <c r="AX32" i="38" s="1"/>
  <c r="AV27" i="38"/>
  <c r="AU27" i="38"/>
  <c r="AU32" i="38" s="1"/>
  <c r="AS27" i="38"/>
  <c r="AT27" i="38"/>
  <c r="AR27" i="38"/>
  <c r="AR32" i="38" s="1"/>
  <c r="AP27" i="38"/>
  <c r="AO27" i="38"/>
  <c r="AM27" i="38"/>
  <c r="AM28" i="38" s="1"/>
  <c r="AL27" i="38"/>
  <c r="AL32" i="38" s="1"/>
  <c r="AJ27" i="38"/>
  <c r="AJ32" i="38" s="1"/>
  <c r="AI27" i="38"/>
  <c r="AI32" i="38"/>
  <c r="AG27" i="38"/>
  <c r="AH27" i="38" s="1"/>
  <c r="AF27" i="38"/>
  <c r="AD27" i="38"/>
  <c r="AE27" i="38" s="1"/>
  <c r="AC27" i="38"/>
  <c r="AA27" i="38"/>
  <c r="AA32" i="38"/>
  <c r="Z27" i="38"/>
  <c r="Z28" i="38" s="1"/>
  <c r="X27" i="38"/>
  <c r="W27" i="38"/>
  <c r="W32" i="38" s="1"/>
  <c r="U27" i="38"/>
  <c r="T27" i="38"/>
  <c r="T32" i="38" s="1"/>
  <c r="V27" i="38"/>
  <c r="R27" i="38"/>
  <c r="R28" i="38"/>
  <c r="Q27" i="38"/>
  <c r="Q32" i="38" s="1"/>
  <c r="O27" i="38"/>
  <c r="N27" i="38"/>
  <c r="N32" i="38"/>
  <c r="L27" i="38"/>
  <c r="M27" i="38"/>
  <c r="K27" i="38"/>
  <c r="K32" i="38"/>
  <c r="I27" i="38"/>
  <c r="H27" i="38"/>
  <c r="H32" i="38" s="1"/>
  <c r="F27" i="38"/>
  <c r="F28" i="38"/>
  <c r="E27" i="38"/>
  <c r="E32" i="38" s="1"/>
  <c r="C32" i="38"/>
  <c r="AI31" i="37"/>
  <c r="AC31" i="37"/>
  <c r="X31" i="37"/>
  <c r="T27" i="37"/>
  <c r="E31" i="37"/>
  <c r="BZ26" i="34"/>
  <c r="BY26" i="34"/>
  <c r="BW26" i="34"/>
  <c r="BW31" i="34"/>
  <c r="BV26" i="34"/>
  <c r="BV27" i="34" s="1"/>
  <c r="BT26" i="34"/>
  <c r="BS26" i="34"/>
  <c r="BQ26" i="34"/>
  <c r="BR26" i="34" s="1"/>
  <c r="BQ27" i="34"/>
  <c r="BP26" i="34"/>
  <c r="BN26" i="34"/>
  <c r="BM26" i="34"/>
  <c r="BM27" i="34"/>
  <c r="BK26" i="34"/>
  <c r="BJ26" i="34"/>
  <c r="BH26" i="34"/>
  <c r="BG26" i="34"/>
  <c r="BE26" i="34"/>
  <c r="BD26" i="34"/>
  <c r="BB26" i="34"/>
  <c r="BB27" i="34" s="1"/>
  <c r="BA26" i="34"/>
  <c r="AY26" i="34"/>
  <c r="AX26" i="34"/>
  <c r="AX27" i="34" s="1"/>
  <c r="AV26" i="34"/>
  <c r="AU26" i="34"/>
  <c r="AS26" i="34"/>
  <c r="AR26" i="34"/>
  <c r="AR31" i="34" s="1"/>
  <c r="AP26" i="34"/>
  <c r="AO26" i="34"/>
  <c r="AM26" i="34"/>
  <c r="AM27" i="34"/>
  <c r="AL26" i="34"/>
  <c r="AJ26" i="34"/>
  <c r="AI26" i="34"/>
  <c r="AG26" i="34"/>
  <c r="AG27" i="34"/>
  <c r="AF26" i="34"/>
  <c r="AD26" i="34"/>
  <c r="AC26" i="34"/>
  <c r="AC31" i="34" s="1"/>
  <c r="AC27" i="34"/>
  <c r="AA26" i="34"/>
  <c r="Z26" i="34"/>
  <c r="X26" i="34"/>
  <c r="X27" i="34" s="1"/>
  <c r="W26" i="34"/>
  <c r="U26" i="34"/>
  <c r="T26" i="34"/>
  <c r="R26" i="34"/>
  <c r="Q26" i="34"/>
  <c r="Q31" i="34"/>
  <c r="O26" i="34"/>
  <c r="N26" i="34"/>
  <c r="N27" i="34" s="1"/>
  <c r="L26" i="34"/>
  <c r="L31" i="34" s="1"/>
  <c r="K26" i="34"/>
  <c r="I26" i="34"/>
  <c r="H26" i="34"/>
  <c r="F26" i="34"/>
  <c r="F27" i="34"/>
  <c r="E26" i="34"/>
  <c r="C26" i="34"/>
  <c r="B26" i="34"/>
  <c r="BY32" i="47"/>
  <c r="BM32" i="47"/>
  <c r="AF32" i="47"/>
  <c r="N32" i="47"/>
  <c r="B32" i="47"/>
  <c r="CC31" i="47"/>
  <c r="CB31" i="47"/>
  <c r="CD31" i="47"/>
  <c r="CA31" i="47"/>
  <c r="BX31" i="47"/>
  <c r="BU31" i="47"/>
  <c r="BR31" i="47"/>
  <c r="BO31" i="47"/>
  <c r="BL31" i="47"/>
  <c r="BI31" i="47"/>
  <c r="BF31" i="47"/>
  <c r="BC31" i="47"/>
  <c r="AZ31" i="47"/>
  <c r="AW31" i="47"/>
  <c r="AT31" i="47"/>
  <c r="AQ31" i="47"/>
  <c r="AN31" i="47"/>
  <c r="AK31" i="47"/>
  <c r="AH31" i="47"/>
  <c r="AE31" i="47"/>
  <c r="AB31" i="47"/>
  <c r="Y31" i="47"/>
  <c r="V31" i="47"/>
  <c r="S31" i="47"/>
  <c r="P31" i="47"/>
  <c r="M31" i="47"/>
  <c r="J31" i="47"/>
  <c r="G31" i="47"/>
  <c r="D31" i="47"/>
  <c r="CC30" i="47"/>
  <c r="CD30" i="47"/>
  <c r="CB30" i="47"/>
  <c r="CA30" i="47"/>
  <c r="BX30" i="47"/>
  <c r="BU30" i="47"/>
  <c r="BR30" i="47"/>
  <c r="BO30" i="47"/>
  <c r="BL30" i="47"/>
  <c r="BI30" i="47"/>
  <c r="BF30" i="47"/>
  <c r="BC30" i="47"/>
  <c r="AZ30" i="47"/>
  <c r="AW30" i="47"/>
  <c r="AT30" i="47"/>
  <c r="AQ30" i="47"/>
  <c r="AN30" i="47"/>
  <c r="AK30" i="47"/>
  <c r="AH30" i="47"/>
  <c r="AE30" i="47"/>
  <c r="AB30" i="47"/>
  <c r="Y30" i="47"/>
  <c r="V30" i="47"/>
  <c r="S30" i="47"/>
  <c r="P30" i="47"/>
  <c r="M30" i="47"/>
  <c r="J30" i="47"/>
  <c r="G30" i="47"/>
  <c r="D30" i="47"/>
  <c r="BT28" i="47"/>
  <c r="N28" i="47"/>
  <c r="B28" i="47"/>
  <c r="BY28" i="47"/>
  <c r="BM28" i="47"/>
  <c r="BE32" i="47"/>
  <c r="BB32" i="47"/>
  <c r="AX32" i="47"/>
  <c r="AU32" i="47"/>
  <c r="AS32" i="47"/>
  <c r="AC32" i="47"/>
  <c r="CC26" i="47"/>
  <c r="CB26" i="47"/>
  <c r="CD26" i="47" s="1"/>
  <c r="CC25" i="47"/>
  <c r="CB25" i="47"/>
  <c r="CD25" i="47"/>
  <c r="CC24" i="47"/>
  <c r="CB24" i="47"/>
  <c r="CD24" i="47"/>
  <c r="CC23" i="47"/>
  <c r="CB23" i="47"/>
  <c r="CD23" i="47" s="1"/>
  <c r="CC22" i="47"/>
  <c r="CB22" i="47"/>
  <c r="CD22" i="47"/>
  <c r="CC20" i="47"/>
  <c r="CB20" i="47"/>
  <c r="CD20" i="47"/>
  <c r="CC19" i="47"/>
  <c r="CC27" i="47" s="1"/>
  <c r="CC32" i="47" s="1"/>
  <c r="CB19" i="47"/>
  <c r="CD19" i="47"/>
  <c r="CC18" i="47"/>
  <c r="CB18" i="47"/>
  <c r="CC17" i="47"/>
  <c r="CB17" i="47"/>
  <c r="CD17" i="47"/>
  <c r="CC16" i="47"/>
  <c r="CB16" i="47"/>
  <c r="CD16" i="47"/>
  <c r="CC15" i="47"/>
  <c r="CB15" i="47"/>
  <c r="CD15" i="47"/>
  <c r="CC14" i="47"/>
  <c r="CB14" i="47"/>
  <c r="CD14" i="47"/>
  <c r="CC13" i="47"/>
  <c r="CB13" i="47"/>
  <c r="CC12" i="47"/>
  <c r="CB12" i="47"/>
  <c r="CD12" i="47" s="1"/>
  <c r="CC11" i="47"/>
  <c r="CB11" i="47"/>
  <c r="CD11" i="47"/>
  <c r="CC10" i="47"/>
  <c r="CB10" i="47"/>
  <c r="CD10" i="47" s="1"/>
  <c r="CC9" i="47"/>
  <c r="CB9" i="47"/>
  <c r="CD9" i="47" s="1"/>
  <c r="CC8" i="47"/>
  <c r="CB8" i="47"/>
  <c r="CD8" i="47"/>
  <c r="CC7" i="47"/>
  <c r="CB7" i="47"/>
  <c r="CD7" i="47"/>
  <c r="CC6" i="47"/>
  <c r="CB6" i="47"/>
  <c r="CD6" i="47" s="1"/>
  <c r="BS32" i="46"/>
  <c r="BM32" i="46"/>
  <c r="CC31" i="46"/>
  <c r="CB31" i="46"/>
  <c r="CD31" i="46" s="1"/>
  <c r="CA31" i="46"/>
  <c r="BX31" i="46"/>
  <c r="BU31" i="46"/>
  <c r="BR31" i="46"/>
  <c r="BO31" i="46"/>
  <c r="BL31" i="46"/>
  <c r="BI31" i="46"/>
  <c r="BF31" i="46"/>
  <c r="BC31" i="46"/>
  <c r="AZ31" i="46"/>
  <c r="AW31" i="46"/>
  <c r="AT31" i="46"/>
  <c r="AQ31" i="46"/>
  <c r="AN31" i="46"/>
  <c r="AK31" i="46"/>
  <c r="AH31" i="46"/>
  <c r="AE31" i="46"/>
  <c r="AB31" i="46"/>
  <c r="Y31" i="46"/>
  <c r="V31" i="46"/>
  <c r="S31" i="46"/>
  <c r="P31" i="46"/>
  <c r="M31" i="46"/>
  <c r="J31" i="46"/>
  <c r="G31" i="46"/>
  <c r="D31" i="46"/>
  <c r="CC30" i="46"/>
  <c r="CB30" i="46"/>
  <c r="CA30" i="46"/>
  <c r="BX30" i="46"/>
  <c r="BU30" i="46"/>
  <c r="BR30" i="46"/>
  <c r="BO30" i="46"/>
  <c r="BL30" i="46"/>
  <c r="BI30" i="46"/>
  <c r="BF30" i="46"/>
  <c r="BC30" i="46"/>
  <c r="AZ30" i="46"/>
  <c r="AW30" i="46"/>
  <c r="AT30" i="46"/>
  <c r="AQ30" i="46"/>
  <c r="AN30" i="46"/>
  <c r="AK30" i="46"/>
  <c r="AH30" i="46"/>
  <c r="AE30" i="46"/>
  <c r="AB30" i="46"/>
  <c r="Y30" i="46"/>
  <c r="V30" i="46"/>
  <c r="S30" i="46"/>
  <c r="P30" i="46"/>
  <c r="M30" i="46"/>
  <c r="J30" i="46"/>
  <c r="G30" i="46"/>
  <c r="D30" i="46"/>
  <c r="BT28" i="46"/>
  <c r="AR28" i="46"/>
  <c r="BS28" i="46"/>
  <c r="BQ32" i="46"/>
  <c r="BE32" i="46"/>
  <c r="AU32" i="46"/>
  <c r="AO32" i="46"/>
  <c r="U32" i="46"/>
  <c r="I32" i="46"/>
  <c r="H28" i="46"/>
  <c r="CC26" i="46"/>
  <c r="CB26" i="46"/>
  <c r="CC25" i="46"/>
  <c r="CB25" i="46"/>
  <c r="CC24" i="46"/>
  <c r="CB24" i="46"/>
  <c r="CC23" i="46"/>
  <c r="CB23" i="46"/>
  <c r="CC22" i="46"/>
  <c r="CB22" i="46"/>
  <c r="CC20" i="46"/>
  <c r="CB20" i="46"/>
  <c r="CC19" i="46"/>
  <c r="CB19" i="46"/>
  <c r="CC18" i="46"/>
  <c r="CB18" i="46"/>
  <c r="CC17" i="46"/>
  <c r="CB17" i="46"/>
  <c r="CC16" i="46"/>
  <c r="CB16" i="46"/>
  <c r="CC15" i="46"/>
  <c r="CB15" i="46"/>
  <c r="CC14" i="46"/>
  <c r="CB14" i="46"/>
  <c r="CC13" i="46"/>
  <c r="CB13" i="46"/>
  <c r="CC12" i="46"/>
  <c r="CB12" i="46"/>
  <c r="CC11" i="46"/>
  <c r="CB11" i="46"/>
  <c r="CC10" i="46"/>
  <c r="CB10" i="46"/>
  <c r="CC9" i="46"/>
  <c r="CB9" i="46"/>
  <c r="CC8" i="46"/>
  <c r="CB8" i="46"/>
  <c r="CC7" i="46"/>
  <c r="CB7" i="46"/>
  <c r="CC6" i="46"/>
  <c r="CB6" i="46"/>
  <c r="BM32" i="45"/>
  <c r="BG32" i="45"/>
  <c r="AR32" i="45"/>
  <c r="T32" i="45"/>
  <c r="N32" i="45"/>
  <c r="CC31" i="45"/>
  <c r="CB31" i="45"/>
  <c r="CA31" i="45"/>
  <c r="BX31" i="45"/>
  <c r="BU31" i="45"/>
  <c r="BR31" i="45"/>
  <c r="BO31" i="45"/>
  <c r="BL31" i="45"/>
  <c r="BI31" i="45"/>
  <c r="BF31" i="45"/>
  <c r="BC31" i="45"/>
  <c r="AZ31" i="45"/>
  <c r="AW31" i="45"/>
  <c r="AT31" i="45"/>
  <c r="AQ31" i="45"/>
  <c r="AN31" i="45"/>
  <c r="AK31" i="45"/>
  <c r="AH31" i="45"/>
  <c r="AE31" i="45"/>
  <c r="AB31" i="45"/>
  <c r="Y31" i="45"/>
  <c r="V31" i="45"/>
  <c r="S31" i="45"/>
  <c r="P31" i="45"/>
  <c r="M31" i="45"/>
  <c r="J31" i="45"/>
  <c r="G31" i="45"/>
  <c r="D31" i="45"/>
  <c r="CC30" i="45"/>
  <c r="CB30" i="45"/>
  <c r="CD30" i="45" s="1"/>
  <c r="CA30" i="45"/>
  <c r="BX30" i="45"/>
  <c r="BU30" i="45"/>
  <c r="BR30" i="45"/>
  <c r="BO30" i="45"/>
  <c r="BL30" i="45"/>
  <c r="BI30" i="45"/>
  <c r="BF30" i="45"/>
  <c r="BC30" i="45"/>
  <c r="AZ30" i="45"/>
  <c r="AW30" i="45"/>
  <c r="AT30" i="45"/>
  <c r="AQ30" i="45"/>
  <c r="AN30" i="45"/>
  <c r="AK30" i="45"/>
  <c r="AH30" i="45"/>
  <c r="AE30" i="45"/>
  <c r="AB30" i="45"/>
  <c r="Y30" i="45"/>
  <c r="V30" i="45"/>
  <c r="S30" i="45"/>
  <c r="P30" i="45"/>
  <c r="M30" i="45"/>
  <c r="J30" i="45"/>
  <c r="G30" i="45"/>
  <c r="D30" i="45"/>
  <c r="BD28" i="45"/>
  <c r="N28" i="45"/>
  <c r="BW32" i="45"/>
  <c r="BP32" i="45"/>
  <c r="BM28" i="45"/>
  <c r="AY32" i="45"/>
  <c r="AX28" i="45"/>
  <c r="AS32" i="45"/>
  <c r="AD28" i="45"/>
  <c r="AC32" i="45"/>
  <c r="Q32" i="45"/>
  <c r="H32" i="45"/>
  <c r="CC26" i="45"/>
  <c r="CB26" i="45"/>
  <c r="CC25" i="45"/>
  <c r="CB25" i="45"/>
  <c r="CC24" i="45"/>
  <c r="CB24" i="45"/>
  <c r="CC23" i="45"/>
  <c r="CB23" i="45"/>
  <c r="CC22" i="45"/>
  <c r="CB22" i="45"/>
  <c r="CC20" i="45"/>
  <c r="CB20" i="45"/>
  <c r="CC19" i="45"/>
  <c r="CB19" i="45"/>
  <c r="CC18" i="45"/>
  <c r="CB18" i="45"/>
  <c r="CC17" i="45"/>
  <c r="CB17" i="45"/>
  <c r="CC16" i="45"/>
  <c r="CB16" i="45"/>
  <c r="CC15" i="45"/>
  <c r="CB15" i="45"/>
  <c r="CC14" i="45"/>
  <c r="CB14" i="45"/>
  <c r="CC13" i="45"/>
  <c r="CB13" i="45"/>
  <c r="CC12" i="45"/>
  <c r="CB12" i="45"/>
  <c r="CC11" i="45"/>
  <c r="CB11" i="45"/>
  <c r="CC10" i="45"/>
  <c r="CB10" i="45"/>
  <c r="CC9" i="45"/>
  <c r="CB9" i="45"/>
  <c r="CC8" i="45"/>
  <c r="CB8" i="45"/>
  <c r="CC7" i="45"/>
  <c r="CB7" i="45"/>
  <c r="CC6" i="45"/>
  <c r="CB6" i="45"/>
  <c r="BY32" i="44"/>
  <c r="BH32" i="44"/>
  <c r="AR32" i="44"/>
  <c r="X32" i="44"/>
  <c r="T32" i="44"/>
  <c r="N32" i="44"/>
  <c r="F32" i="44"/>
  <c r="CC31" i="44"/>
  <c r="CB31" i="44"/>
  <c r="CB13" i="44"/>
  <c r="CB14" i="44"/>
  <c r="CD14" i="44" s="1"/>
  <c r="CB15" i="44"/>
  <c r="CB16" i="44"/>
  <c r="CB17" i="44"/>
  <c r="CB18" i="44"/>
  <c r="CB19" i="44"/>
  <c r="CB20" i="44"/>
  <c r="CB22" i="44"/>
  <c r="CB23" i="44"/>
  <c r="CD23" i="44" s="1"/>
  <c r="CB24" i="44"/>
  <c r="CB25" i="44"/>
  <c r="CB26" i="44"/>
  <c r="CB30" i="44"/>
  <c r="CB32" i="44" s="1"/>
  <c r="CA31" i="44"/>
  <c r="BX31" i="44"/>
  <c r="BU31" i="44"/>
  <c r="BR31" i="44"/>
  <c r="BO31" i="44"/>
  <c r="BL31" i="44"/>
  <c r="BI31" i="44"/>
  <c r="BF31" i="44"/>
  <c r="BC31" i="44"/>
  <c r="AZ31" i="44"/>
  <c r="AW31" i="44"/>
  <c r="AT31" i="44"/>
  <c r="AQ31" i="44"/>
  <c r="AN31" i="44"/>
  <c r="AK31" i="44"/>
  <c r="AH31" i="44"/>
  <c r="AE31" i="44"/>
  <c r="AB31" i="44"/>
  <c r="Y31" i="44"/>
  <c r="V31" i="44"/>
  <c r="S31" i="44"/>
  <c r="P31" i="44"/>
  <c r="M31" i="44"/>
  <c r="J31" i="44"/>
  <c r="G31" i="44"/>
  <c r="D31" i="44"/>
  <c r="CC30" i="44"/>
  <c r="CD30" i="44" s="1"/>
  <c r="CA30" i="44"/>
  <c r="BX30" i="44"/>
  <c r="BU30" i="44"/>
  <c r="BR30" i="44"/>
  <c r="BO30" i="44"/>
  <c r="BL30" i="44"/>
  <c r="BI30" i="44"/>
  <c r="BF30" i="44"/>
  <c r="BC30" i="44"/>
  <c r="AZ30" i="44"/>
  <c r="AW30" i="44"/>
  <c r="AT30" i="44"/>
  <c r="AQ30" i="44"/>
  <c r="AN30" i="44"/>
  <c r="AK30" i="44"/>
  <c r="AH30" i="44"/>
  <c r="AE30" i="44"/>
  <c r="AB30" i="44"/>
  <c r="Y30" i="44"/>
  <c r="V30" i="44"/>
  <c r="S30" i="44"/>
  <c r="P30" i="44"/>
  <c r="M30" i="44"/>
  <c r="J30" i="44"/>
  <c r="G30" i="44"/>
  <c r="D30" i="44"/>
  <c r="BP28" i="44"/>
  <c r="BH28" i="44"/>
  <c r="AR28" i="44"/>
  <c r="T28" i="44"/>
  <c r="N28" i="44"/>
  <c r="BY28" i="44"/>
  <c r="BV28" i="44"/>
  <c r="BN32" i="44"/>
  <c r="BM28" i="44"/>
  <c r="BK32" i="44"/>
  <c r="BJ28" i="44"/>
  <c r="BE32" i="44"/>
  <c r="BF32" i="44" s="1"/>
  <c r="AX32" i="44"/>
  <c r="AS32" i="44"/>
  <c r="AL32" i="44"/>
  <c r="Z28" i="44"/>
  <c r="R32" i="44"/>
  <c r="Q32" i="44"/>
  <c r="I32" i="44"/>
  <c r="CC26" i="44"/>
  <c r="CC25" i="44"/>
  <c r="CD25" i="44"/>
  <c r="CC24" i="44"/>
  <c r="CD24" i="44" s="1"/>
  <c r="CC23" i="44"/>
  <c r="CC22" i="44"/>
  <c r="CC20" i="44"/>
  <c r="CD20" i="44"/>
  <c r="CC19" i="44"/>
  <c r="CD19" i="44" s="1"/>
  <c r="CC18" i="44"/>
  <c r="CD18" i="44"/>
  <c r="CC17" i="44"/>
  <c r="CC16" i="44"/>
  <c r="CD16" i="44"/>
  <c r="CC15" i="44"/>
  <c r="CD15" i="44" s="1"/>
  <c r="CC14" i="44"/>
  <c r="CC13" i="44"/>
  <c r="CD13" i="44"/>
  <c r="CC12" i="44"/>
  <c r="CD12" i="44" s="1"/>
  <c r="CB12" i="44"/>
  <c r="CC11" i="44"/>
  <c r="CB11" i="44"/>
  <c r="CD11" i="44" s="1"/>
  <c r="CC10" i="44"/>
  <c r="CB10" i="44"/>
  <c r="CD10" i="44"/>
  <c r="CC9" i="44"/>
  <c r="CB9" i="44"/>
  <c r="CD9" i="44"/>
  <c r="CC8" i="44"/>
  <c r="CD8" i="44" s="1"/>
  <c r="CB8" i="44"/>
  <c r="CC7" i="44"/>
  <c r="CB7" i="44"/>
  <c r="CC6" i="44"/>
  <c r="CB6" i="44"/>
  <c r="CD6" i="44" s="1"/>
  <c r="BD32" i="43"/>
  <c r="X32" i="43"/>
  <c r="N32" i="43"/>
  <c r="CC31" i="43"/>
  <c r="CB31" i="43"/>
  <c r="CA31" i="43"/>
  <c r="BX31" i="43"/>
  <c r="BU31" i="43"/>
  <c r="BR31" i="43"/>
  <c r="BO31" i="43"/>
  <c r="BL31" i="43"/>
  <c r="BI31" i="43"/>
  <c r="BF31" i="43"/>
  <c r="BC31" i="43"/>
  <c r="AZ31" i="43"/>
  <c r="AW31" i="43"/>
  <c r="AT31" i="43"/>
  <c r="AQ31" i="43"/>
  <c r="AN31" i="43"/>
  <c r="AK31" i="43"/>
  <c r="AH31" i="43"/>
  <c r="AE31" i="43"/>
  <c r="AB31" i="43"/>
  <c r="Y31" i="43"/>
  <c r="V31" i="43"/>
  <c r="S31" i="43"/>
  <c r="P31" i="43"/>
  <c r="M31" i="43"/>
  <c r="J31" i="43"/>
  <c r="G31" i="43"/>
  <c r="D31" i="43"/>
  <c r="CC30" i="43"/>
  <c r="CB30" i="43"/>
  <c r="CD30" i="43"/>
  <c r="CA30" i="43"/>
  <c r="BX30" i="43"/>
  <c r="BU30" i="43"/>
  <c r="BR30" i="43"/>
  <c r="BO30" i="43"/>
  <c r="BL30" i="43"/>
  <c r="BI30" i="43"/>
  <c r="BF30" i="43"/>
  <c r="BC30" i="43"/>
  <c r="AZ30" i="43"/>
  <c r="AW30" i="43"/>
  <c r="AT30" i="43"/>
  <c r="AQ30" i="43"/>
  <c r="AN30" i="43"/>
  <c r="AK30" i="43"/>
  <c r="AH30" i="43"/>
  <c r="AE30" i="43"/>
  <c r="AB30" i="43"/>
  <c r="Y30" i="43"/>
  <c r="V30" i="43"/>
  <c r="S30" i="43"/>
  <c r="P30" i="43"/>
  <c r="M30" i="43"/>
  <c r="J30" i="43"/>
  <c r="G30" i="43"/>
  <c r="D30" i="43"/>
  <c r="BT28" i="43"/>
  <c r="AR28" i="43"/>
  <c r="T28" i="43"/>
  <c r="F28" i="43"/>
  <c r="BS28" i="43"/>
  <c r="BJ28" i="43"/>
  <c r="BA32" i="43"/>
  <c r="AU32" i="43"/>
  <c r="AO32" i="43"/>
  <c r="AM32" i="43"/>
  <c r="AD32" i="43"/>
  <c r="Z28" i="43"/>
  <c r="W32" i="43"/>
  <c r="U32" i="43"/>
  <c r="I32" i="43"/>
  <c r="C32" i="43"/>
  <c r="CC26" i="43"/>
  <c r="CB26" i="43"/>
  <c r="CC25" i="43"/>
  <c r="CB25" i="43"/>
  <c r="CC24" i="43"/>
  <c r="CB24" i="43"/>
  <c r="CD24" i="43" s="1"/>
  <c r="CC23" i="43"/>
  <c r="CB23" i="43"/>
  <c r="CC22" i="43"/>
  <c r="CB22" i="43"/>
  <c r="CD22" i="43" s="1"/>
  <c r="CC20" i="43"/>
  <c r="CB20" i="43"/>
  <c r="CC19" i="43"/>
  <c r="CB19" i="43"/>
  <c r="CC18" i="43"/>
  <c r="CB18" i="43"/>
  <c r="CC17" i="43"/>
  <c r="CB17" i="43"/>
  <c r="CC16" i="43"/>
  <c r="CB16" i="43"/>
  <c r="CC15" i="43"/>
  <c r="CB15" i="43"/>
  <c r="CD15" i="43" s="1"/>
  <c r="CC14" i="43"/>
  <c r="CB14" i="43"/>
  <c r="CC13" i="43"/>
  <c r="CB13" i="43"/>
  <c r="CD13" i="43" s="1"/>
  <c r="CC12" i="43"/>
  <c r="CB12" i="43"/>
  <c r="CC11" i="43"/>
  <c r="CB11" i="43"/>
  <c r="CD11" i="43" s="1"/>
  <c r="CC10" i="43"/>
  <c r="CB10" i="43"/>
  <c r="CC9" i="43"/>
  <c r="CD9" i="43" s="1"/>
  <c r="CB9" i="43"/>
  <c r="CC8" i="43"/>
  <c r="CB8" i="43"/>
  <c r="CC7" i="43"/>
  <c r="CB7" i="43"/>
  <c r="CD7" i="43"/>
  <c r="CC6" i="43"/>
  <c r="CB6" i="43"/>
  <c r="BS32" i="42"/>
  <c r="BA32" i="42"/>
  <c r="T32" i="42"/>
  <c r="Q32" i="42"/>
  <c r="CC31" i="42"/>
  <c r="CB31" i="42"/>
  <c r="CA31" i="42"/>
  <c r="BX31" i="42"/>
  <c r="BU31" i="42"/>
  <c r="BR31" i="42"/>
  <c r="BO31" i="42"/>
  <c r="BL31" i="42"/>
  <c r="BI31" i="42"/>
  <c r="BF31" i="42"/>
  <c r="BC31" i="42"/>
  <c r="AZ31" i="42"/>
  <c r="AW31" i="42"/>
  <c r="AT31" i="42"/>
  <c r="AQ31" i="42"/>
  <c r="AN31" i="42"/>
  <c r="AK31" i="42"/>
  <c r="AH31" i="42"/>
  <c r="AE31" i="42"/>
  <c r="AB31" i="42"/>
  <c r="Y31" i="42"/>
  <c r="V31" i="42"/>
  <c r="S31" i="42"/>
  <c r="P31" i="42"/>
  <c r="M31" i="42"/>
  <c r="J31" i="42"/>
  <c r="G31" i="42"/>
  <c r="D31" i="42"/>
  <c r="CC30" i="42"/>
  <c r="CD30" i="42"/>
  <c r="CB30" i="42"/>
  <c r="CA30" i="42"/>
  <c r="BX30" i="42"/>
  <c r="BU30" i="42"/>
  <c r="BR30" i="42"/>
  <c r="BO30" i="42"/>
  <c r="BL30" i="42"/>
  <c r="BI30" i="42"/>
  <c r="BF30" i="42"/>
  <c r="BC30" i="42"/>
  <c r="AZ30" i="42"/>
  <c r="AW30" i="42"/>
  <c r="AT30" i="42"/>
  <c r="AQ30" i="42"/>
  <c r="AN30" i="42"/>
  <c r="AK30" i="42"/>
  <c r="AH30" i="42"/>
  <c r="AE30" i="42"/>
  <c r="AB30" i="42"/>
  <c r="Y30" i="42"/>
  <c r="V30" i="42"/>
  <c r="S30" i="42"/>
  <c r="P30" i="42"/>
  <c r="M30" i="42"/>
  <c r="J30" i="42"/>
  <c r="G30" i="42"/>
  <c r="D30" i="42"/>
  <c r="BY28" i="42"/>
  <c r="BM28" i="42"/>
  <c r="BA28" i="42"/>
  <c r="AC28" i="42"/>
  <c r="Q28" i="42"/>
  <c r="F28" i="42"/>
  <c r="B28" i="42"/>
  <c r="BZ32" i="42"/>
  <c r="BV32" i="42"/>
  <c r="BM32" i="42"/>
  <c r="BK28" i="42"/>
  <c r="CC26" i="42"/>
  <c r="CB26" i="42"/>
  <c r="CC25" i="42"/>
  <c r="CB25" i="42"/>
  <c r="CD25" i="42" s="1"/>
  <c r="CC24" i="42"/>
  <c r="CB24" i="42"/>
  <c r="CC23" i="42"/>
  <c r="CB23" i="42"/>
  <c r="CC22" i="42"/>
  <c r="CB22" i="42"/>
  <c r="CC20" i="42"/>
  <c r="CB20" i="42"/>
  <c r="CC19" i="42"/>
  <c r="CB19" i="42"/>
  <c r="CC18" i="42"/>
  <c r="CB18" i="42"/>
  <c r="CD18" i="42" s="1"/>
  <c r="CC17" i="42"/>
  <c r="CB17" i="42"/>
  <c r="CC16" i="42"/>
  <c r="CB16" i="42"/>
  <c r="CC15" i="42"/>
  <c r="CB15" i="42"/>
  <c r="CC14" i="42"/>
  <c r="CB14" i="42"/>
  <c r="CD14" i="42" s="1"/>
  <c r="CC13" i="42"/>
  <c r="CB13" i="42"/>
  <c r="CC12" i="42"/>
  <c r="CB12" i="42"/>
  <c r="CC11" i="42"/>
  <c r="CB11" i="42"/>
  <c r="CD11" i="42"/>
  <c r="CC10" i="42"/>
  <c r="CB10" i="42"/>
  <c r="CC9" i="42"/>
  <c r="CB9" i="42"/>
  <c r="CD9" i="42"/>
  <c r="CC8" i="42"/>
  <c r="CB8" i="42"/>
  <c r="CC7" i="42"/>
  <c r="CB7" i="42"/>
  <c r="CD7" i="42" s="1"/>
  <c r="CC6" i="42"/>
  <c r="CB6" i="42"/>
  <c r="CD6" i="42" s="1"/>
  <c r="BY32" i="41"/>
  <c r="AV32" i="41"/>
  <c r="AF32" i="41"/>
  <c r="F32" i="41"/>
  <c r="B32" i="41"/>
  <c r="CC31" i="41"/>
  <c r="CB31" i="41"/>
  <c r="CD31" i="41"/>
  <c r="CA31" i="41"/>
  <c r="BX31" i="41"/>
  <c r="BU31" i="41"/>
  <c r="BR31" i="41"/>
  <c r="BO31" i="41"/>
  <c r="BL31" i="41"/>
  <c r="BI31" i="41"/>
  <c r="BF31" i="41"/>
  <c r="BC31" i="41"/>
  <c r="AZ31" i="41"/>
  <c r="AW31" i="41"/>
  <c r="AT31" i="41"/>
  <c r="AQ31" i="41"/>
  <c r="AN31" i="41"/>
  <c r="AK31" i="41"/>
  <c r="AH31" i="41"/>
  <c r="AE31" i="41"/>
  <c r="AB31" i="41"/>
  <c r="Y31" i="41"/>
  <c r="V31" i="41"/>
  <c r="S31" i="41"/>
  <c r="P31" i="41"/>
  <c r="M31" i="41"/>
  <c r="J31" i="41"/>
  <c r="G31" i="41"/>
  <c r="D31" i="41"/>
  <c r="CC30" i="41"/>
  <c r="CD30" i="41"/>
  <c r="CB30" i="41"/>
  <c r="CA30" i="41"/>
  <c r="BX30" i="41"/>
  <c r="BU30" i="41"/>
  <c r="BR30" i="41"/>
  <c r="BO30" i="41"/>
  <c r="BL30" i="41"/>
  <c r="BI30" i="41"/>
  <c r="BF30" i="41"/>
  <c r="BC30" i="41"/>
  <c r="AZ30" i="41"/>
  <c r="AW30" i="41"/>
  <c r="AT30" i="41"/>
  <c r="AQ30" i="41"/>
  <c r="AN30" i="41"/>
  <c r="AK30" i="41"/>
  <c r="AH30" i="41"/>
  <c r="AE30" i="41"/>
  <c r="AB30" i="41"/>
  <c r="Y30" i="41"/>
  <c r="V30" i="41"/>
  <c r="S30" i="41"/>
  <c r="P30" i="41"/>
  <c r="M30" i="41"/>
  <c r="J30" i="41"/>
  <c r="G30" i="41"/>
  <c r="D30" i="41"/>
  <c r="AV28" i="41"/>
  <c r="F28" i="41"/>
  <c r="BY28" i="41"/>
  <c r="BS28" i="41"/>
  <c r="BJ32" i="41"/>
  <c r="AX32" i="41"/>
  <c r="AM32" i="41"/>
  <c r="AL28" i="41"/>
  <c r="Z32" i="41"/>
  <c r="U32" i="41"/>
  <c r="E32" i="41"/>
  <c r="BY32" i="40"/>
  <c r="AJ32" i="40"/>
  <c r="B32" i="40"/>
  <c r="CC31" i="40"/>
  <c r="CB31" i="40"/>
  <c r="CA31" i="40"/>
  <c r="BX31" i="40"/>
  <c r="BU31" i="40"/>
  <c r="BR31" i="40"/>
  <c r="BO31" i="40"/>
  <c r="BL31" i="40"/>
  <c r="BI31" i="40"/>
  <c r="BF31" i="40"/>
  <c r="BC31" i="40"/>
  <c r="AZ31" i="40"/>
  <c r="AW31" i="40"/>
  <c r="AT31" i="40"/>
  <c r="AQ31" i="40"/>
  <c r="AN31" i="40"/>
  <c r="AK31" i="40"/>
  <c r="AH31" i="40"/>
  <c r="AE31" i="40"/>
  <c r="AB31" i="40"/>
  <c r="Y31" i="40"/>
  <c r="V31" i="40"/>
  <c r="S31" i="40"/>
  <c r="P31" i="40"/>
  <c r="M31" i="40"/>
  <c r="J31" i="40"/>
  <c r="G31" i="40"/>
  <c r="D31" i="40"/>
  <c r="CC30" i="40"/>
  <c r="CD30" i="40" s="1"/>
  <c r="CB30" i="40"/>
  <c r="CA30" i="40"/>
  <c r="BX30" i="40"/>
  <c r="BU30" i="40"/>
  <c r="BR30" i="40"/>
  <c r="BO30" i="40"/>
  <c r="BL30" i="40"/>
  <c r="BI30" i="40"/>
  <c r="BF30" i="40"/>
  <c r="BC30" i="40"/>
  <c r="AZ30" i="40"/>
  <c r="AW30" i="40"/>
  <c r="AT30" i="40"/>
  <c r="AQ30" i="40"/>
  <c r="AN30" i="40"/>
  <c r="AK30" i="40"/>
  <c r="AH30" i="40"/>
  <c r="AE30" i="40"/>
  <c r="AB30" i="40"/>
  <c r="Y30" i="40"/>
  <c r="V30" i="40"/>
  <c r="S30" i="40"/>
  <c r="P30" i="40"/>
  <c r="M30" i="40"/>
  <c r="J30" i="40"/>
  <c r="G30" i="40"/>
  <c r="D30" i="40"/>
  <c r="B28" i="40"/>
  <c r="BY28" i="40"/>
  <c r="BN28" i="40"/>
  <c r="BM28" i="40"/>
  <c r="BG28" i="40"/>
  <c r="BE32" i="40"/>
  <c r="AP32" i="40"/>
  <c r="Z32" i="40"/>
  <c r="I32" i="40"/>
  <c r="CC12" i="40"/>
  <c r="CB12" i="40"/>
  <c r="CD12" i="40" s="1"/>
  <c r="CC11" i="40"/>
  <c r="CB11" i="40"/>
  <c r="CD11" i="40" s="1"/>
  <c r="CC10" i="40"/>
  <c r="CD10" i="40" s="1"/>
  <c r="CB10" i="40"/>
  <c r="CC9" i="40"/>
  <c r="CB9" i="40"/>
  <c r="CC8" i="40"/>
  <c r="CB8" i="40"/>
  <c r="CD8" i="40"/>
  <c r="CC7" i="40"/>
  <c r="CB7" i="40"/>
  <c r="CC6" i="40"/>
  <c r="CB6" i="40"/>
  <c r="CD6" i="40" s="1"/>
  <c r="BT32" i="39"/>
  <c r="BG32" i="39"/>
  <c r="AR32" i="39"/>
  <c r="T32" i="39"/>
  <c r="N32" i="39"/>
  <c r="B32" i="39"/>
  <c r="CC31" i="39"/>
  <c r="CD31" i="39" s="1"/>
  <c r="CB31" i="39"/>
  <c r="CA31" i="39"/>
  <c r="BX31" i="39"/>
  <c r="BU31" i="39"/>
  <c r="BR31" i="39"/>
  <c r="BO31" i="39"/>
  <c r="BL31" i="39"/>
  <c r="BI31" i="39"/>
  <c r="BF31" i="39"/>
  <c r="BC31" i="39"/>
  <c r="AZ31" i="39"/>
  <c r="AW31" i="39"/>
  <c r="AT31" i="39"/>
  <c r="AQ31" i="39"/>
  <c r="AN31" i="39"/>
  <c r="AK31" i="39"/>
  <c r="AH31" i="39"/>
  <c r="AE31" i="39"/>
  <c r="AB31" i="39"/>
  <c r="Y31" i="39"/>
  <c r="V31" i="39"/>
  <c r="S31" i="39"/>
  <c r="P31" i="39"/>
  <c r="M31" i="39"/>
  <c r="J31" i="39"/>
  <c r="G31" i="39"/>
  <c r="D31" i="39"/>
  <c r="CC30" i="39"/>
  <c r="CB30" i="39"/>
  <c r="CD30" i="39" s="1"/>
  <c r="CA30" i="39"/>
  <c r="BX30" i="39"/>
  <c r="BU30" i="39"/>
  <c r="BR30" i="39"/>
  <c r="BO30" i="39"/>
  <c r="BL30" i="39"/>
  <c r="BI30" i="39"/>
  <c r="BF30" i="39"/>
  <c r="BC30" i="39"/>
  <c r="AZ30" i="39"/>
  <c r="AW30" i="39"/>
  <c r="AT30" i="39"/>
  <c r="AQ30" i="39"/>
  <c r="AN30" i="39"/>
  <c r="AK30" i="39"/>
  <c r="AH30" i="39"/>
  <c r="AE30" i="39"/>
  <c r="AB30" i="39"/>
  <c r="Y30" i="39"/>
  <c r="V30" i="39"/>
  <c r="S30" i="39"/>
  <c r="P30" i="39"/>
  <c r="M30" i="39"/>
  <c r="J30" i="39"/>
  <c r="G30" i="39"/>
  <c r="D30" i="39"/>
  <c r="BD28" i="39"/>
  <c r="AF28" i="39"/>
  <c r="N28" i="39"/>
  <c r="BW32" i="39"/>
  <c r="BV32" i="39"/>
  <c r="BQ32" i="39"/>
  <c r="BP32" i="39"/>
  <c r="BJ32" i="39"/>
  <c r="BE32" i="39"/>
  <c r="AY32" i="39"/>
  <c r="AX32" i="39"/>
  <c r="AS32" i="39"/>
  <c r="AO32" i="39"/>
  <c r="AL32" i="39"/>
  <c r="AI32" i="39"/>
  <c r="Z28" i="39"/>
  <c r="U32" i="39"/>
  <c r="I32" i="39"/>
  <c r="H32" i="39"/>
  <c r="E32" i="39"/>
  <c r="CC26" i="39"/>
  <c r="CB26" i="39"/>
  <c r="CC25" i="39"/>
  <c r="CB25" i="39"/>
  <c r="CC24" i="39"/>
  <c r="CB24" i="39"/>
  <c r="CD24" i="39" s="1"/>
  <c r="CC23" i="39"/>
  <c r="CB23" i="39"/>
  <c r="CC22" i="39"/>
  <c r="CB22" i="39"/>
  <c r="CD22" i="39" s="1"/>
  <c r="CC20" i="39"/>
  <c r="CD20" i="39" s="1"/>
  <c r="CB20" i="39"/>
  <c r="CC19" i="39"/>
  <c r="CB19" i="39"/>
  <c r="CD19" i="39" s="1"/>
  <c r="CC18" i="39"/>
  <c r="CB18" i="39"/>
  <c r="CC17" i="39"/>
  <c r="CD17" i="39"/>
  <c r="CB17" i="39"/>
  <c r="CC16" i="39"/>
  <c r="CB16" i="39"/>
  <c r="CC15" i="39"/>
  <c r="CB15" i="39"/>
  <c r="CC14" i="39"/>
  <c r="CB14" i="39"/>
  <c r="CC13" i="39"/>
  <c r="CC27" i="39" s="1"/>
  <c r="CC32" i="39" s="1"/>
  <c r="CB13" i="39"/>
  <c r="CC12" i="39"/>
  <c r="CB12" i="39"/>
  <c r="CC11" i="39"/>
  <c r="CB11" i="39"/>
  <c r="CC10" i="39"/>
  <c r="CB10" i="39"/>
  <c r="CD10" i="39" s="1"/>
  <c r="CC9" i="39"/>
  <c r="CB9" i="39"/>
  <c r="CC8" i="39"/>
  <c r="CB8" i="39"/>
  <c r="CC7" i="39"/>
  <c r="CB7" i="39"/>
  <c r="CC6" i="39"/>
  <c r="CB6" i="39"/>
  <c r="BY32" i="38"/>
  <c r="BM32" i="38"/>
  <c r="BE32" i="38"/>
  <c r="U32" i="38"/>
  <c r="CC31" i="38"/>
  <c r="CC30" i="38"/>
  <c r="CD30" i="38" s="1"/>
  <c r="CB31" i="38"/>
  <c r="CA31" i="38"/>
  <c r="BX31" i="38"/>
  <c r="BU31" i="38"/>
  <c r="BR31" i="38"/>
  <c r="BO31" i="38"/>
  <c r="BL31" i="38"/>
  <c r="BI31" i="38"/>
  <c r="BF31" i="38"/>
  <c r="BC31" i="38"/>
  <c r="AZ31" i="38"/>
  <c r="AW31" i="38"/>
  <c r="AT31" i="38"/>
  <c r="AQ31" i="38"/>
  <c r="AN31" i="38"/>
  <c r="AK31" i="38"/>
  <c r="AH31" i="38"/>
  <c r="AE31" i="38"/>
  <c r="AB31" i="38"/>
  <c r="Y31" i="38"/>
  <c r="V31" i="38"/>
  <c r="S31" i="38"/>
  <c r="P31" i="38"/>
  <c r="M31" i="38"/>
  <c r="J31" i="38"/>
  <c r="G31" i="38"/>
  <c r="D31" i="38"/>
  <c r="CB30" i="38"/>
  <c r="CA30" i="38"/>
  <c r="BX30" i="38"/>
  <c r="BU30" i="38"/>
  <c r="BR30" i="38"/>
  <c r="BO30" i="38"/>
  <c r="BL30" i="38"/>
  <c r="BI30" i="38"/>
  <c r="BF30" i="38"/>
  <c r="BC30" i="38"/>
  <c r="AZ30" i="38"/>
  <c r="AW30" i="38"/>
  <c r="AT30" i="38"/>
  <c r="AQ30" i="38"/>
  <c r="AN30" i="38"/>
  <c r="AK30" i="38"/>
  <c r="AH30" i="38"/>
  <c r="AE30" i="38"/>
  <c r="AB30" i="38"/>
  <c r="Y30" i="38"/>
  <c r="V30" i="38"/>
  <c r="S30" i="38"/>
  <c r="P30" i="38"/>
  <c r="M30" i="38"/>
  <c r="J30" i="38"/>
  <c r="G30" i="38"/>
  <c r="D30" i="38"/>
  <c r="BQ28" i="38"/>
  <c r="BE28" i="38"/>
  <c r="U28" i="38"/>
  <c r="BY28" i="38"/>
  <c r="BV32" i="38"/>
  <c r="BQ32" i="38"/>
  <c r="BN32" i="38"/>
  <c r="BM28" i="38"/>
  <c r="BJ32" i="38"/>
  <c r="BA32" i="38"/>
  <c r="AF32" i="38"/>
  <c r="AC32" i="38"/>
  <c r="B32" i="38"/>
  <c r="Y26" i="38"/>
  <c r="CA25" i="38"/>
  <c r="BX25" i="38"/>
  <c r="BU25" i="38"/>
  <c r="BR25" i="38"/>
  <c r="BI25" i="38"/>
  <c r="BF25" i="38"/>
  <c r="BC25" i="38"/>
  <c r="AZ25" i="38"/>
  <c r="AW25" i="38"/>
  <c r="AT25" i="38"/>
  <c r="AQ25" i="38"/>
  <c r="AN25" i="38"/>
  <c r="AK25" i="38"/>
  <c r="AH25" i="38"/>
  <c r="AE25" i="38"/>
  <c r="AB25" i="38"/>
  <c r="Y25" i="38"/>
  <c r="V25" i="38"/>
  <c r="S25" i="38"/>
  <c r="P25" i="38"/>
  <c r="M25" i="38"/>
  <c r="J25" i="38"/>
  <c r="D25" i="38"/>
  <c r="CA24" i="38"/>
  <c r="BX24" i="38"/>
  <c r="BU24" i="38"/>
  <c r="BR24" i="38"/>
  <c r="BO24" i="38"/>
  <c r="BL24" i="38"/>
  <c r="BI24" i="38"/>
  <c r="BF24" i="38"/>
  <c r="BC24" i="38"/>
  <c r="AZ24" i="38"/>
  <c r="AW24" i="38"/>
  <c r="AT24" i="38"/>
  <c r="AQ24" i="38"/>
  <c r="AN24" i="38"/>
  <c r="AK24" i="38"/>
  <c r="AH24" i="38"/>
  <c r="AE24" i="38"/>
  <c r="AB24" i="38"/>
  <c r="Y24" i="38"/>
  <c r="V24" i="38"/>
  <c r="S24" i="38"/>
  <c r="P24" i="38"/>
  <c r="M24" i="38"/>
  <c r="J24" i="38"/>
  <c r="G24" i="38"/>
  <c r="D24" i="38"/>
  <c r="CA23" i="38"/>
  <c r="BX23" i="38"/>
  <c r="BU23" i="38"/>
  <c r="BR23" i="38"/>
  <c r="BO23" i="38"/>
  <c r="BL23" i="38"/>
  <c r="BI23" i="38"/>
  <c r="BF23" i="38"/>
  <c r="BC23" i="38"/>
  <c r="AZ23" i="38"/>
  <c r="AW23" i="38"/>
  <c r="AT23" i="38"/>
  <c r="AQ23" i="38"/>
  <c r="AN23" i="38"/>
  <c r="AK23" i="38"/>
  <c r="AH23" i="38"/>
  <c r="AE23" i="38"/>
  <c r="AB23" i="38"/>
  <c r="Y23" i="38"/>
  <c r="V23" i="38"/>
  <c r="S23" i="38"/>
  <c r="P23" i="38"/>
  <c r="M23" i="38"/>
  <c r="J23" i="38"/>
  <c r="G23" i="38"/>
  <c r="D23" i="38"/>
  <c r="CD22" i="38"/>
  <c r="CA22" i="38"/>
  <c r="BX22" i="38"/>
  <c r="BU22" i="38"/>
  <c r="BR22" i="38"/>
  <c r="BO22" i="38"/>
  <c r="BL22" i="38"/>
  <c r="BI22" i="38"/>
  <c r="BF22" i="38"/>
  <c r="BC22" i="38"/>
  <c r="AZ22" i="38"/>
  <c r="AW22" i="38"/>
  <c r="AT22" i="38"/>
  <c r="AQ22" i="38"/>
  <c r="AN22" i="38"/>
  <c r="AK22" i="38"/>
  <c r="AH22" i="38"/>
  <c r="AE22" i="38"/>
  <c r="AB22" i="38"/>
  <c r="Y22" i="38"/>
  <c r="V22" i="38"/>
  <c r="S22" i="38"/>
  <c r="P22" i="38"/>
  <c r="M22" i="38"/>
  <c r="J22" i="38"/>
  <c r="G22" i="38"/>
  <c r="D22" i="38"/>
  <c r="CA20" i="38"/>
  <c r="BX20" i="38"/>
  <c r="BU20" i="38"/>
  <c r="BR20" i="38"/>
  <c r="BO20" i="38"/>
  <c r="BL20" i="38"/>
  <c r="BI20" i="38"/>
  <c r="BF20" i="38"/>
  <c r="BC20" i="38"/>
  <c r="AZ20" i="38"/>
  <c r="AW20" i="38"/>
  <c r="AT20" i="38"/>
  <c r="AQ20" i="38"/>
  <c r="AN20" i="38"/>
  <c r="AK20" i="38"/>
  <c r="AH20" i="38"/>
  <c r="AE20" i="38"/>
  <c r="AB20" i="38"/>
  <c r="Y20" i="38"/>
  <c r="V20" i="38"/>
  <c r="S20" i="38"/>
  <c r="P20" i="38"/>
  <c r="M20" i="38"/>
  <c r="J20" i="38"/>
  <c r="G20" i="38"/>
  <c r="D20" i="38"/>
  <c r="CA19" i="38"/>
  <c r="BX19" i="38"/>
  <c r="BU19" i="38"/>
  <c r="BR19" i="38"/>
  <c r="BO19" i="38"/>
  <c r="BL19" i="38"/>
  <c r="BI19" i="38"/>
  <c r="BF19" i="38"/>
  <c r="BC19" i="38"/>
  <c r="AZ19" i="38"/>
  <c r="AW19" i="38"/>
  <c r="AT19" i="38"/>
  <c r="AQ19" i="38"/>
  <c r="AN19" i="38"/>
  <c r="AK19" i="38"/>
  <c r="AH19" i="38"/>
  <c r="AE19" i="38"/>
  <c r="AB19" i="38"/>
  <c r="Y19" i="38"/>
  <c r="V19" i="38"/>
  <c r="S19" i="38"/>
  <c r="P19" i="38"/>
  <c r="M19" i="38"/>
  <c r="J19" i="38"/>
  <c r="G19" i="38"/>
  <c r="D19" i="38"/>
  <c r="CD18" i="38"/>
  <c r="CA18" i="38"/>
  <c r="BX18" i="38"/>
  <c r="BU18" i="38"/>
  <c r="BR18" i="38"/>
  <c r="BF18" i="38"/>
  <c r="AZ18" i="38"/>
  <c r="AW18" i="38"/>
  <c r="AK18" i="38"/>
  <c r="AH18" i="38"/>
  <c r="AE18" i="38"/>
  <c r="M18" i="38"/>
  <c r="J18" i="38"/>
  <c r="CA17" i="38"/>
  <c r="BX17" i="38"/>
  <c r="BU17" i="38"/>
  <c r="BR17" i="38"/>
  <c r="BO17" i="38"/>
  <c r="BL17" i="38"/>
  <c r="BI17" i="38"/>
  <c r="BF17" i="38"/>
  <c r="BC17" i="38"/>
  <c r="AZ17" i="38"/>
  <c r="AW17" i="38"/>
  <c r="AT17" i="38"/>
  <c r="AQ17" i="38"/>
  <c r="AN17" i="38"/>
  <c r="AK17" i="38"/>
  <c r="AH17" i="38"/>
  <c r="AE17" i="38"/>
  <c r="AB17" i="38"/>
  <c r="Y17" i="38"/>
  <c r="V17" i="38"/>
  <c r="S17" i="38"/>
  <c r="P17" i="38"/>
  <c r="M17" i="38"/>
  <c r="J17" i="38"/>
  <c r="G17" i="38"/>
  <c r="D17" i="38"/>
  <c r="CA16" i="38"/>
  <c r="BX16" i="38"/>
  <c r="BU16" i="38"/>
  <c r="BR16" i="38"/>
  <c r="BO16" i="38"/>
  <c r="BL16" i="38"/>
  <c r="BI16" i="38"/>
  <c r="BF16" i="38"/>
  <c r="BC16" i="38"/>
  <c r="AZ16" i="38"/>
  <c r="AW16" i="38"/>
  <c r="AT16" i="38"/>
  <c r="AQ16" i="38"/>
  <c r="AN16" i="38"/>
  <c r="AK16" i="38"/>
  <c r="AH16" i="38"/>
  <c r="AE16" i="38"/>
  <c r="AB16" i="38"/>
  <c r="Y16" i="38"/>
  <c r="V16" i="38"/>
  <c r="S16" i="38"/>
  <c r="P16" i="38"/>
  <c r="M16" i="38"/>
  <c r="J16" i="38"/>
  <c r="G16" i="38"/>
  <c r="D16" i="38"/>
  <c r="CD15" i="38"/>
  <c r="CA15" i="38"/>
  <c r="BX15" i="38"/>
  <c r="BU15" i="38"/>
  <c r="BR15" i="38"/>
  <c r="BO15" i="38"/>
  <c r="BL15" i="38"/>
  <c r="BI15" i="38"/>
  <c r="BF15" i="38"/>
  <c r="BC15" i="38"/>
  <c r="AZ15" i="38"/>
  <c r="AW15" i="38"/>
  <c r="AT15" i="38"/>
  <c r="AQ15" i="38"/>
  <c r="AN15" i="38"/>
  <c r="AK15" i="38"/>
  <c r="AH15" i="38"/>
  <c r="AE15" i="38"/>
  <c r="AB15" i="38"/>
  <c r="Y15" i="38"/>
  <c r="V15" i="38"/>
  <c r="S15" i="38"/>
  <c r="P15" i="38"/>
  <c r="M15" i="38"/>
  <c r="J15" i="38"/>
  <c r="G15" i="38"/>
  <c r="D15" i="38"/>
  <c r="CD14" i="38"/>
  <c r="BU14" i="38"/>
  <c r="BR14" i="38"/>
  <c r="BO14" i="38"/>
  <c r="BL14" i="38"/>
  <c r="BI14" i="38"/>
  <c r="BF14" i="38"/>
  <c r="BC14" i="38"/>
  <c r="AZ14" i="38"/>
  <c r="AW14" i="38"/>
  <c r="AT14" i="38"/>
  <c r="AQ14" i="38"/>
  <c r="AN14" i="38"/>
  <c r="AK14" i="38"/>
  <c r="AH14" i="38"/>
  <c r="AE14" i="38"/>
  <c r="AB14" i="38"/>
  <c r="Y14" i="38"/>
  <c r="V14" i="38"/>
  <c r="S14" i="38"/>
  <c r="P14" i="38"/>
  <c r="M14" i="38"/>
  <c r="J14" i="38"/>
  <c r="G14" i="38"/>
  <c r="D14" i="38"/>
  <c r="CA13" i="38"/>
  <c r="BX13" i="38"/>
  <c r="BU13" i="38"/>
  <c r="BR13" i="38"/>
  <c r="BO13" i="38"/>
  <c r="BL13" i="38"/>
  <c r="BI13" i="38"/>
  <c r="BF13" i="38"/>
  <c r="BC13" i="38"/>
  <c r="AZ13" i="38"/>
  <c r="AW13" i="38"/>
  <c r="AT13" i="38"/>
  <c r="AQ13" i="38"/>
  <c r="AN13" i="38"/>
  <c r="AK13" i="38"/>
  <c r="AH13" i="38"/>
  <c r="AE13" i="38"/>
  <c r="AB13" i="38"/>
  <c r="Y13" i="38"/>
  <c r="V13" i="38"/>
  <c r="S13" i="38"/>
  <c r="P13" i="38"/>
  <c r="M13" i="38"/>
  <c r="J13" i="38"/>
  <c r="G13" i="38"/>
  <c r="D13" i="38"/>
  <c r="CC12" i="38"/>
  <c r="CB12" i="38"/>
  <c r="CD12" i="38" s="1"/>
  <c r="CA12" i="38"/>
  <c r="BX12" i="38"/>
  <c r="BU12" i="38"/>
  <c r="BR12" i="38"/>
  <c r="BO12" i="38"/>
  <c r="BL12" i="38"/>
  <c r="BI12" i="38"/>
  <c r="BF12" i="38"/>
  <c r="BC12" i="38"/>
  <c r="AZ12" i="38"/>
  <c r="AW12" i="38"/>
  <c r="AT12" i="38"/>
  <c r="AQ12" i="38"/>
  <c r="AN12" i="38"/>
  <c r="AK12" i="38"/>
  <c r="AH12" i="38"/>
  <c r="AE12" i="38"/>
  <c r="AB12" i="38"/>
  <c r="Y12" i="38"/>
  <c r="V12" i="38"/>
  <c r="S12" i="38"/>
  <c r="P12" i="38"/>
  <c r="M12" i="38"/>
  <c r="J12" i="38"/>
  <c r="G12" i="38"/>
  <c r="D12" i="38"/>
  <c r="CC11" i="38"/>
  <c r="CB11" i="38"/>
  <c r="CD11" i="38" s="1"/>
  <c r="CA11" i="38"/>
  <c r="BF11" i="38"/>
  <c r="BC11" i="38"/>
  <c r="AW11" i="38"/>
  <c r="AQ11" i="38"/>
  <c r="AK11" i="38"/>
  <c r="AH11" i="38"/>
  <c r="Y11" i="38"/>
  <c r="V11" i="38"/>
  <c r="S11" i="38"/>
  <c r="J11" i="38"/>
  <c r="CC10" i="38"/>
  <c r="CD10" i="38" s="1"/>
  <c r="CB10" i="38"/>
  <c r="BX10" i="38"/>
  <c r="BU10" i="38"/>
  <c r="BR10" i="38"/>
  <c r="BO10" i="38"/>
  <c r="BL10" i="38"/>
  <c r="BI10" i="38"/>
  <c r="BF10" i="38"/>
  <c r="BC10" i="38"/>
  <c r="AQ10" i="38"/>
  <c r="AN10" i="38"/>
  <c r="AK10" i="38"/>
  <c r="AH10" i="38"/>
  <c r="AE10" i="38"/>
  <c r="AB10" i="38"/>
  <c r="Y10" i="38"/>
  <c r="V10" i="38"/>
  <c r="S10" i="38"/>
  <c r="P10" i="38"/>
  <c r="M10" i="38"/>
  <c r="J10" i="38"/>
  <c r="G10" i="38"/>
  <c r="D10" i="38"/>
  <c r="CC9" i="38"/>
  <c r="CD9" i="38" s="1"/>
  <c r="CB9" i="38"/>
  <c r="CA9" i="38"/>
  <c r="BX9" i="38"/>
  <c r="BU9" i="38"/>
  <c r="BR9" i="38"/>
  <c r="BO9" i="38"/>
  <c r="BL9" i="38"/>
  <c r="BI9" i="38"/>
  <c r="BF9" i="38"/>
  <c r="BC9" i="38"/>
  <c r="AZ9" i="38"/>
  <c r="AW9" i="38"/>
  <c r="AT9" i="38"/>
  <c r="AQ9" i="38"/>
  <c r="AN9" i="38"/>
  <c r="AK9" i="38"/>
  <c r="AH9" i="38"/>
  <c r="AE9" i="38"/>
  <c r="AB9" i="38"/>
  <c r="Y9" i="38"/>
  <c r="V9" i="38"/>
  <c r="S9" i="38"/>
  <c r="P9" i="38"/>
  <c r="M9" i="38"/>
  <c r="J9" i="38"/>
  <c r="G9" i="38"/>
  <c r="D9" i="38"/>
  <c r="CC8" i="38"/>
  <c r="CB8" i="38"/>
  <c r="CD8" i="38" s="1"/>
  <c r="AZ8" i="38"/>
  <c r="AQ8" i="38"/>
  <c r="AN8" i="38"/>
  <c r="AK8" i="38"/>
  <c r="P8" i="38"/>
  <c r="CC7" i="38"/>
  <c r="CD7" i="38"/>
  <c r="CB7" i="38"/>
  <c r="BU7" i="38"/>
  <c r="BR7" i="38"/>
  <c r="BO7" i="38"/>
  <c r="BL7" i="38"/>
  <c r="BI7" i="38"/>
  <c r="BF7" i="38"/>
  <c r="BC7" i="38"/>
  <c r="AZ7" i="38"/>
  <c r="AW7" i="38"/>
  <c r="AT7" i="38"/>
  <c r="AQ7" i="38"/>
  <c r="AN7" i="38"/>
  <c r="AK7" i="38"/>
  <c r="AH7" i="38"/>
  <c r="AE7" i="38"/>
  <c r="AB7" i="38"/>
  <c r="Y7" i="38"/>
  <c r="V7" i="38"/>
  <c r="S7" i="38"/>
  <c r="P7" i="38"/>
  <c r="M7" i="38"/>
  <c r="G7" i="38"/>
  <c r="D7" i="38"/>
  <c r="CC6" i="38"/>
  <c r="CD6" i="38" s="1"/>
  <c r="CB6" i="38"/>
  <c r="CA6" i="38"/>
  <c r="BX6" i="38"/>
  <c r="BU6" i="38"/>
  <c r="BR6" i="38"/>
  <c r="BO6" i="38"/>
  <c r="BL6" i="38"/>
  <c r="BI6" i="38"/>
  <c r="BF6" i="38"/>
  <c r="BC6" i="38"/>
  <c r="AZ6" i="38"/>
  <c r="AW6" i="38"/>
  <c r="AT6" i="38"/>
  <c r="AQ6" i="38"/>
  <c r="AN6" i="38"/>
  <c r="AK6" i="38"/>
  <c r="AH6" i="38"/>
  <c r="AE6" i="38"/>
  <c r="AB6" i="38"/>
  <c r="Y6" i="38"/>
  <c r="V6" i="38"/>
  <c r="S6" i="38"/>
  <c r="P6" i="38"/>
  <c r="M6" i="38"/>
  <c r="J6" i="38"/>
  <c r="G6" i="38"/>
  <c r="D6" i="38"/>
  <c r="BY31" i="37"/>
  <c r="AV31" i="37"/>
  <c r="AR31" i="37"/>
  <c r="T31" i="37"/>
  <c r="O31" i="37"/>
  <c r="F31" i="37"/>
  <c r="CC30" i="37"/>
  <c r="CB30" i="37"/>
  <c r="CA30" i="37"/>
  <c r="BX30" i="37"/>
  <c r="BU30" i="37"/>
  <c r="BR30" i="37"/>
  <c r="BO30" i="37"/>
  <c r="BL30" i="37"/>
  <c r="BI30" i="37"/>
  <c r="BF30" i="37"/>
  <c r="BC30" i="37"/>
  <c r="AZ30" i="37"/>
  <c r="AW30" i="37"/>
  <c r="AT30" i="37"/>
  <c r="AQ30" i="37"/>
  <c r="AN30" i="37"/>
  <c r="AK30" i="37"/>
  <c r="AH30" i="37"/>
  <c r="AE30" i="37"/>
  <c r="AB30" i="37"/>
  <c r="Y30" i="37"/>
  <c r="V30" i="37"/>
  <c r="S30" i="37"/>
  <c r="P30" i="37"/>
  <c r="M30" i="37"/>
  <c r="J30" i="37"/>
  <c r="G30" i="37"/>
  <c r="D30" i="37"/>
  <c r="CC29" i="37"/>
  <c r="CB29" i="37"/>
  <c r="CD29" i="37"/>
  <c r="CA29" i="37"/>
  <c r="BX29" i="37"/>
  <c r="BU29" i="37"/>
  <c r="BR29" i="37"/>
  <c r="BO29" i="37"/>
  <c r="BL29" i="37"/>
  <c r="BI29" i="37"/>
  <c r="BF29" i="37"/>
  <c r="BC29" i="37"/>
  <c r="AZ29" i="37"/>
  <c r="AW29" i="37"/>
  <c r="AT29" i="37"/>
  <c r="AQ29" i="37"/>
  <c r="AN29" i="37"/>
  <c r="AK29" i="37"/>
  <c r="AH29" i="37"/>
  <c r="AE29" i="37"/>
  <c r="AB29" i="37"/>
  <c r="Y29" i="37"/>
  <c r="V29" i="37"/>
  <c r="S29" i="37"/>
  <c r="P29" i="37"/>
  <c r="M29" i="37"/>
  <c r="J29" i="37"/>
  <c r="G29" i="37"/>
  <c r="D29" i="37"/>
  <c r="BT27" i="37"/>
  <c r="BH27" i="37"/>
  <c r="AF27" i="37"/>
  <c r="X27" i="37"/>
  <c r="BY27" i="37"/>
  <c r="BS27" i="37"/>
  <c r="BQ31" i="37"/>
  <c r="BG27" i="37"/>
  <c r="BA31" i="37"/>
  <c r="AL31" i="37"/>
  <c r="AA31" i="37"/>
  <c r="CC24" i="37"/>
  <c r="CD24" i="37"/>
  <c r="CB24" i="37"/>
  <c r="CA24" i="37"/>
  <c r="BX24" i="37"/>
  <c r="BU24" i="37"/>
  <c r="BR24" i="37"/>
  <c r="BI24" i="37"/>
  <c r="BF24" i="37"/>
  <c r="BC24" i="37"/>
  <c r="AZ24" i="37"/>
  <c r="AW24" i="37"/>
  <c r="AT24" i="37"/>
  <c r="AQ24" i="37"/>
  <c r="AN24" i="37"/>
  <c r="AK24" i="37"/>
  <c r="AH24" i="37"/>
  <c r="AE24" i="37"/>
  <c r="AB24" i="37"/>
  <c r="Y24" i="37"/>
  <c r="V24" i="37"/>
  <c r="S24" i="37"/>
  <c r="P24" i="37"/>
  <c r="M24" i="37"/>
  <c r="J24" i="37"/>
  <c r="D24" i="37"/>
  <c r="CC23" i="37"/>
  <c r="CB23" i="37"/>
  <c r="CD23" i="37"/>
  <c r="CA23" i="37"/>
  <c r="BX23" i="37"/>
  <c r="BU23" i="37"/>
  <c r="BR23" i="37"/>
  <c r="BO23" i="37"/>
  <c r="BL23" i="37"/>
  <c r="BI23" i="37"/>
  <c r="BF23" i="37"/>
  <c r="BC23" i="37"/>
  <c r="AZ23" i="37"/>
  <c r="AW23" i="37"/>
  <c r="AT23" i="37"/>
  <c r="AQ23" i="37"/>
  <c r="AN23" i="37"/>
  <c r="AK23" i="37"/>
  <c r="AH23" i="37"/>
  <c r="AE23" i="37"/>
  <c r="AB23" i="37"/>
  <c r="Y23" i="37"/>
  <c r="V23" i="37"/>
  <c r="S23" i="37"/>
  <c r="P23" i="37"/>
  <c r="M23" i="37"/>
  <c r="J23" i="37"/>
  <c r="G23" i="37"/>
  <c r="D23" i="37"/>
  <c r="CC22" i="37"/>
  <c r="CB22" i="37"/>
  <c r="CD22" i="37" s="1"/>
  <c r="CA22" i="37"/>
  <c r="BX22" i="37"/>
  <c r="BU22" i="37"/>
  <c r="BR22" i="37"/>
  <c r="BO22" i="37"/>
  <c r="BL22" i="37"/>
  <c r="BI22" i="37"/>
  <c r="BF22" i="37"/>
  <c r="BC22" i="37"/>
  <c r="AZ22" i="37"/>
  <c r="AW22" i="37"/>
  <c r="AT22" i="37"/>
  <c r="AQ22" i="37"/>
  <c r="AN22" i="37"/>
  <c r="AK22" i="37"/>
  <c r="AH22" i="37"/>
  <c r="AE22" i="37"/>
  <c r="AB22" i="37"/>
  <c r="Y22" i="37"/>
  <c r="V22" i="37"/>
  <c r="S22" i="37"/>
  <c r="P22" i="37"/>
  <c r="M22" i="37"/>
  <c r="J22" i="37"/>
  <c r="G22" i="37"/>
  <c r="D22" i="37"/>
  <c r="CC21" i="37"/>
  <c r="CB21" i="37"/>
  <c r="CA21" i="37"/>
  <c r="BX21" i="37"/>
  <c r="BU21" i="37"/>
  <c r="BR21" i="37"/>
  <c r="BO21" i="37"/>
  <c r="BL21" i="37"/>
  <c r="BI21" i="37"/>
  <c r="BF21" i="37"/>
  <c r="BC21" i="37"/>
  <c r="AZ21" i="37"/>
  <c r="AW21" i="37"/>
  <c r="AT21" i="37"/>
  <c r="AQ21" i="37"/>
  <c r="AN21" i="37"/>
  <c r="AK21" i="37"/>
  <c r="AH21" i="37"/>
  <c r="AE21" i="37"/>
  <c r="AB21" i="37"/>
  <c r="Y21" i="37"/>
  <c r="V21" i="37"/>
  <c r="S21" i="37"/>
  <c r="P21" i="37"/>
  <c r="M21" i="37"/>
  <c r="J21" i="37"/>
  <c r="G21" i="37"/>
  <c r="D21" i="37"/>
  <c r="CC20" i="37"/>
  <c r="CB20" i="37"/>
  <c r="CA20" i="37"/>
  <c r="BX20" i="37"/>
  <c r="BU20" i="37"/>
  <c r="BR20" i="37"/>
  <c r="BO20" i="37"/>
  <c r="BL20" i="37"/>
  <c r="BI20" i="37"/>
  <c r="BF20" i="37"/>
  <c r="BC20" i="37"/>
  <c r="AZ20" i="37"/>
  <c r="AW20" i="37"/>
  <c r="AT20" i="37"/>
  <c r="AQ20" i="37"/>
  <c r="AN20" i="37"/>
  <c r="AK20" i="37"/>
  <c r="AH20" i="37"/>
  <c r="AE20" i="37"/>
  <c r="AB20" i="37"/>
  <c r="Y20" i="37"/>
  <c r="V20" i="37"/>
  <c r="S20" i="37"/>
  <c r="P20" i="37"/>
  <c r="M20" i="37"/>
  <c r="J20" i="37"/>
  <c r="G20" i="37"/>
  <c r="D20" i="37"/>
  <c r="CC19" i="37"/>
  <c r="CB19" i="37"/>
  <c r="CA19" i="37"/>
  <c r="BX19" i="37"/>
  <c r="BU19" i="37"/>
  <c r="BR19" i="37"/>
  <c r="BO19" i="37"/>
  <c r="BL19" i="37"/>
  <c r="BI19" i="37"/>
  <c r="BF19" i="37"/>
  <c r="BC19" i="37"/>
  <c r="AZ19" i="37"/>
  <c r="AW19" i="37"/>
  <c r="AT19" i="37"/>
  <c r="AQ19" i="37"/>
  <c r="AN19" i="37"/>
  <c r="AK19" i="37"/>
  <c r="AH19" i="37"/>
  <c r="AE19" i="37"/>
  <c r="AB19" i="37"/>
  <c r="Y19" i="37"/>
  <c r="V19" i="37"/>
  <c r="S19" i="37"/>
  <c r="P19" i="37"/>
  <c r="M19" i="37"/>
  <c r="J19" i="37"/>
  <c r="G19" i="37"/>
  <c r="D19" i="37"/>
  <c r="CC18" i="37"/>
  <c r="CB18" i="37"/>
  <c r="CD18" i="37"/>
  <c r="CA18" i="37"/>
  <c r="BX18" i="37"/>
  <c r="BU18" i="37"/>
  <c r="BR18" i="37"/>
  <c r="BF18" i="37"/>
  <c r="AZ18" i="37"/>
  <c r="AW18" i="37"/>
  <c r="AK18" i="37"/>
  <c r="AH18" i="37"/>
  <c r="AE18" i="37"/>
  <c r="M18" i="37"/>
  <c r="J18" i="37"/>
  <c r="CC17" i="37"/>
  <c r="CD17" i="37" s="1"/>
  <c r="CB17" i="37"/>
  <c r="CA17" i="37"/>
  <c r="BX17" i="37"/>
  <c r="BU17" i="37"/>
  <c r="BR17" i="37"/>
  <c r="BO17" i="37"/>
  <c r="BL17" i="37"/>
  <c r="BI17" i="37"/>
  <c r="BF17" i="37"/>
  <c r="BC17" i="37"/>
  <c r="AZ17" i="37"/>
  <c r="AW17" i="37"/>
  <c r="AT17" i="37"/>
  <c r="AQ17" i="37"/>
  <c r="AN17" i="37"/>
  <c r="AK17" i="37"/>
  <c r="AH17" i="37"/>
  <c r="AE17" i="37"/>
  <c r="AB17" i="37"/>
  <c r="Y17" i="37"/>
  <c r="V17" i="37"/>
  <c r="S17" i="37"/>
  <c r="P17" i="37"/>
  <c r="M17" i="37"/>
  <c r="J17" i="37"/>
  <c r="G17" i="37"/>
  <c r="D17" i="37"/>
  <c r="CC16" i="37"/>
  <c r="CB16" i="37"/>
  <c r="CA16" i="37"/>
  <c r="BX16" i="37"/>
  <c r="BU16" i="37"/>
  <c r="BR16" i="37"/>
  <c r="BO16" i="37"/>
  <c r="BL16" i="37"/>
  <c r="BI16" i="37"/>
  <c r="BF16" i="37"/>
  <c r="BC16" i="37"/>
  <c r="AZ16" i="37"/>
  <c r="AW16" i="37"/>
  <c r="AT16" i="37"/>
  <c r="AQ16" i="37"/>
  <c r="AN16" i="37"/>
  <c r="AK16" i="37"/>
  <c r="AH16" i="37"/>
  <c r="AE16" i="37"/>
  <c r="AB16" i="37"/>
  <c r="Y16" i="37"/>
  <c r="V16" i="37"/>
  <c r="S16" i="37"/>
  <c r="P16" i="37"/>
  <c r="M16" i="37"/>
  <c r="J16" i="37"/>
  <c r="G16" i="37"/>
  <c r="D16" i="37"/>
  <c r="CC15" i="37"/>
  <c r="CD15" i="37" s="1"/>
  <c r="CB15" i="37"/>
  <c r="CA15" i="37"/>
  <c r="BX15" i="37"/>
  <c r="BU15" i="37"/>
  <c r="BR15" i="37"/>
  <c r="BO15" i="37"/>
  <c r="BL15" i="37"/>
  <c r="BI15" i="37"/>
  <c r="BF15" i="37"/>
  <c r="BC15" i="37"/>
  <c r="AZ15" i="37"/>
  <c r="AW15" i="37"/>
  <c r="AT15" i="37"/>
  <c r="AQ15" i="37"/>
  <c r="AN15" i="37"/>
  <c r="AK15" i="37"/>
  <c r="AH15" i="37"/>
  <c r="AE15" i="37"/>
  <c r="AB15" i="37"/>
  <c r="Y15" i="37"/>
  <c r="V15" i="37"/>
  <c r="S15" i="37"/>
  <c r="P15" i="37"/>
  <c r="M15" i="37"/>
  <c r="J15" i="37"/>
  <c r="G15" i="37"/>
  <c r="D15" i="37"/>
  <c r="CC14" i="37"/>
  <c r="CB14" i="37"/>
  <c r="CD14" i="37" s="1"/>
  <c r="BU14" i="37"/>
  <c r="BR14" i="37"/>
  <c r="BO14" i="37"/>
  <c r="BL14" i="37"/>
  <c r="BI14" i="37"/>
  <c r="BF14" i="37"/>
  <c r="BC14" i="37"/>
  <c r="AZ14" i="37"/>
  <c r="AW14" i="37"/>
  <c r="AT14" i="37"/>
  <c r="AQ14" i="37"/>
  <c r="AN14" i="37"/>
  <c r="AK14" i="37"/>
  <c r="AH14" i="37"/>
  <c r="AE14" i="37"/>
  <c r="AB14" i="37"/>
  <c r="Y14" i="37"/>
  <c r="V14" i="37"/>
  <c r="S14" i="37"/>
  <c r="P14" i="37"/>
  <c r="M14" i="37"/>
  <c r="J14" i="37"/>
  <c r="G14" i="37"/>
  <c r="D14" i="37"/>
  <c r="CC13" i="37"/>
  <c r="CD13" i="37" s="1"/>
  <c r="CB13" i="37"/>
  <c r="CB26" i="37"/>
  <c r="CA13" i="37"/>
  <c r="BX13" i="37"/>
  <c r="BU13" i="37"/>
  <c r="BR13" i="37"/>
  <c r="BO13" i="37"/>
  <c r="BL13" i="37"/>
  <c r="BI13" i="37"/>
  <c r="BF13" i="37"/>
  <c r="BC13" i="37"/>
  <c r="AZ13" i="37"/>
  <c r="AW13" i="37"/>
  <c r="AT13" i="37"/>
  <c r="AQ13" i="37"/>
  <c r="AN13" i="37"/>
  <c r="AK13" i="37"/>
  <c r="AH13" i="37"/>
  <c r="AE13" i="37"/>
  <c r="AB13" i="37"/>
  <c r="Y13" i="37"/>
  <c r="V13" i="37"/>
  <c r="S13" i="37"/>
  <c r="P13" i="37"/>
  <c r="M13" i="37"/>
  <c r="J13" i="37"/>
  <c r="G13" i="37"/>
  <c r="D13" i="37"/>
  <c r="CC12" i="37"/>
  <c r="CD12" i="37"/>
  <c r="CB12" i="37"/>
  <c r="CA12" i="37"/>
  <c r="BX12" i="37"/>
  <c r="BU12" i="37"/>
  <c r="BR12" i="37"/>
  <c r="BO12" i="37"/>
  <c r="BL12" i="37"/>
  <c r="BI12" i="37"/>
  <c r="BF12" i="37"/>
  <c r="BC12" i="37"/>
  <c r="AZ12" i="37"/>
  <c r="AW12" i="37"/>
  <c r="AT12" i="37"/>
  <c r="AQ12" i="37"/>
  <c r="AN12" i="37"/>
  <c r="AK12" i="37"/>
  <c r="AH12" i="37"/>
  <c r="AE12" i="37"/>
  <c r="AB12" i="37"/>
  <c r="Y12" i="37"/>
  <c r="V12" i="37"/>
  <c r="S12" i="37"/>
  <c r="P12" i="37"/>
  <c r="M12" i="37"/>
  <c r="J12" i="37"/>
  <c r="G12" i="37"/>
  <c r="D12" i="37"/>
  <c r="CC11" i="37"/>
  <c r="CD11" i="37" s="1"/>
  <c r="CB11" i="37"/>
  <c r="CA11" i="37"/>
  <c r="BF11" i="37"/>
  <c r="BC11" i="37"/>
  <c r="AW11" i="37"/>
  <c r="AQ11" i="37"/>
  <c r="AK11" i="37"/>
  <c r="AH11" i="37"/>
  <c r="Y11" i="37"/>
  <c r="V11" i="37"/>
  <c r="S11" i="37"/>
  <c r="J11" i="37"/>
  <c r="CC10" i="37"/>
  <c r="CB10" i="37"/>
  <c r="CD10" i="37" s="1"/>
  <c r="BX10" i="37"/>
  <c r="BU10" i="37"/>
  <c r="BR10" i="37"/>
  <c r="BO10" i="37"/>
  <c r="BL10" i="37"/>
  <c r="BI10" i="37"/>
  <c r="BF10" i="37"/>
  <c r="BC10" i="37"/>
  <c r="AQ10" i="37"/>
  <c r="AN10" i="37"/>
  <c r="AK10" i="37"/>
  <c r="AH10" i="37"/>
  <c r="AE10" i="37"/>
  <c r="AB10" i="37"/>
  <c r="Y10" i="37"/>
  <c r="V10" i="37"/>
  <c r="S10" i="37"/>
  <c r="P10" i="37"/>
  <c r="M10" i="37"/>
  <c r="J10" i="37"/>
  <c r="G10" i="37"/>
  <c r="D10" i="37"/>
  <c r="CC9" i="37"/>
  <c r="CD9" i="37"/>
  <c r="CB9" i="37"/>
  <c r="CA9" i="37"/>
  <c r="BX9" i="37"/>
  <c r="BU9" i="37"/>
  <c r="BR9" i="37"/>
  <c r="BO9" i="37"/>
  <c r="BL9" i="37"/>
  <c r="BI9" i="37"/>
  <c r="BF9" i="37"/>
  <c r="BC9" i="37"/>
  <c r="AZ9" i="37"/>
  <c r="AW9" i="37"/>
  <c r="AT9" i="37"/>
  <c r="AQ9" i="37"/>
  <c r="AN9" i="37"/>
  <c r="AK9" i="37"/>
  <c r="AH9" i="37"/>
  <c r="AE9" i="37"/>
  <c r="AB9" i="37"/>
  <c r="Y9" i="37"/>
  <c r="V9" i="37"/>
  <c r="S9" i="37"/>
  <c r="P9" i="37"/>
  <c r="M9" i="37"/>
  <c r="J9" i="37"/>
  <c r="G9" i="37"/>
  <c r="D9" i="37"/>
  <c r="CC8" i="37"/>
  <c r="CD8" i="37" s="1"/>
  <c r="CB8" i="37"/>
  <c r="AZ8" i="37"/>
  <c r="AQ8" i="37"/>
  <c r="AN8" i="37"/>
  <c r="AK8" i="37"/>
  <c r="P8" i="37"/>
  <c r="CC7" i="37"/>
  <c r="CD7" i="37" s="1"/>
  <c r="CB7" i="37"/>
  <c r="BU7" i="37"/>
  <c r="BR7" i="37"/>
  <c r="BO7" i="37"/>
  <c r="BL7" i="37"/>
  <c r="BI7" i="37"/>
  <c r="BF7" i="37"/>
  <c r="BC7" i="37"/>
  <c r="AZ7" i="37"/>
  <c r="AW7" i="37"/>
  <c r="AT7" i="37"/>
  <c r="AQ7" i="37"/>
  <c r="AN7" i="37"/>
  <c r="AK7" i="37"/>
  <c r="AH7" i="37"/>
  <c r="AE7" i="37"/>
  <c r="AB7" i="37"/>
  <c r="Y7" i="37"/>
  <c r="V7" i="37"/>
  <c r="S7" i="37"/>
  <c r="P7" i="37"/>
  <c r="M7" i="37"/>
  <c r="G7" i="37"/>
  <c r="D7" i="37"/>
  <c r="CC6" i="37"/>
  <c r="CB6" i="37"/>
  <c r="CD6" i="37" s="1"/>
  <c r="CA6" i="37"/>
  <c r="BX6" i="37"/>
  <c r="BU6" i="37"/>
  <c r="BR6" i="37"/>
  <c r="BO6" i="37"/>
  <c r="BL6" i="37"/>
  <c r="BI6" i="37"/>
  <c r="BF6" i="37"/>
  <c r="BC6" i="37"/>
  <c r="AZ6" i="37"/>
  <c r="AW6" i="37"/>
  <c r="AT6" i="37"/>
  <c r="AQ6" i="37"/>
  <c r="AN6" i="37"/>
  <c r="AK6" i="37"/>
  <c r="AH6" i="37"/>
  <c r="AE6" i="37"/>
  <c r="AB6" i="37"/>
  <c r="Y6" i="37"/>
  <c r="V6" i="37"/>
  <c r="S6" i="37"/>
  <c r="P6" i="37"/>
  <c r="M6" i="37"/>
  <c r="J6" i="37"/>
  <c r="G6" i="37"/>
  <c r="D6" i="37"/>
  <c r="CC30" i="34"/>
  <c r="CD30" i="34"/>
  <c r="CB30" i="34"/>
  <c r="CA30" i="34"/>
  <c r="BX30" i="34"/>
  <c r="BU30" i="34"/>
  <c r="BR30" i="34"/>
  <c r="BO30" i="34"/>
  <c r="BL30" i="34"/>
  <c r="BI30" i="34"/>
  <c r="BF30" i="34"/>
  <c r="BC30" i="34"/>
  <c r="AZ30" i="34"/>
  <c r="AW30" i="34"/>
  <c r="AT30" i="34"/>
  <c r="AQ30" i="34"/>
  <c r="AN30" i="34"/>
  <c r="AK30" i="34"/>
  <c r="AH30" i="34"/>
  <c r="AE30" i="34"/>
  <c r="AB30" i="34"/>
  <c r="Y30" i="34"/>
  <c r="V30" i="34"/>
  <c r="S30" i="34"/>
  <c r="P30" i="34"/>
  <c r="M30" i="34"/>
  <c r="J30" i="34"/>
  <c r="G30" i="34"/>
  <c r="D30" i="34"/>
  <c r="CC29" i="34"/>
  <c r="CD29" i="34" s="1"/>
  <c r="CB29" i="34"/>
  <c r="CA29" i="34"/>
  <c r="BX29" i="34"/>
  <c r="BU29" i="34"/>
  <c r="BR29" i="34"/>
  <c r="BO29" i="34"/>
  <c r="BL29" i="34"/>
  <c r="BI29" i="34"/>
  <c r="BF29" i="34"/>
  <c r="BC29" i="34"/>
  <c r="AZ29" i="34"/>
  <c r="AW29" i="34"/>
  <c r="AT29" i="34"/>
  <c r="AQ29" i="34"/>
  <c r="AN29" i="34"/>
  <c r="AK29" i="34"/>
  <c r="AH29" i="34"/>
  <c r="AE29" i="34"/>
  <c r="AB29" i="34"/>
  <c r="Y29" i="34"/>
  <c r="V29" i="34"/>
  <c r="S29" i="34"/>
  <c r="P29" i="34"/>
  <c r="M29" i="34"/>
  <c r="J29" i="34"/>
  <c r="G29" i="34"/>
  <c r="D29" i="34"/>
  <c r="BT27" i="34"/>
  <c r="BK31" i="34"/>
  <c r="BJ27" i="34"/>
  <c r="BH27" i="34"/>
  <c r="BE27" i="34"/>
  <c r="BD27" i="34"/>
  <c r="BD31" i="34"/>
  <c r="BF31" i="34" s="1"/>
  <c r="AV31" i="34"/>
  <c r="AS27" i="34"/>
  <c r="AJ31" i="34"/>
  <c r="AI31" i="34"/>
  <c r="AF31" i="34"/>
  <c r="AD27" i="34"/>
  <c r="Z27" i="34"/>
  <c r="X31" i="34"/>
  <c r="U31" i="34"/>
  <c r="T31" i="34"/>
  <c r="M26" i="34"/>
  <c r="I31" i="34"/>
  <c r="H31" i="34"/>
  <c r="E31" i="34"/>
  <c r="C27" i="34"/>
  <c r="B27" i="34"/>
  <c r="CC25" i="34"/>
  <c r="CB25" i="34"/>
  <c r="CD25" i="34" s="1"/>
  <c r="Y25" i="34"/>
  <c r="CC24" i="34"/>
  <c r="CB24" i="34"/>
  <c r="CD24" i="34" s="1"/>
  <c r="CA24" i="34"/>
  <c r="BX24" i="34"/>
  <c r="BU24" i="34"/>
  <c r="BR24" i="34"/>
  <c r="BI24" i="34"/>
  <c r="BF24" i="34"/>
  <c r="BC24" i="34"/>
  <c r="AZ24" i="34"/>
  <c r="AW24" i="34"/>
  <c r="AT24" i="34"/>
  <c r="AQ24" i="34"/>
  <c r="AN24" i="34"/>
  <c r="AK24" i="34"/>
  <c r="AH24" i="34"/>
  <c r="AE24" i="34"/>
  <c r="AB24" i="34"/>
  <c r="Y24" i="34"/>
  <c r="V24" i="34"/>
  <c r="S24" i="34"/>
  <c r="P24" i="34"/>
  <c r="M24" i="34"/>
  <c r="J24" i="34"/>
  <c r="D24" i="34"/>
  <c r="CC23" i="34"/>
  <c r="CB23" i="34"/>
  <c r="CA23" i="34"/>
  <c r="BX23" i="34"/>
  <c r="BU23" i="34"/>
  <c r="BR23" i="34"/>
  <c r="BO23" i="34"/>
  <c r="BL23" i="34"/>
  <c r="BI23" i="34"/>
  <c r="BF23" i="34"/>
  <c r="BC23" i="34"/>
  <c r="AZ23" i="34"/>
  <c r="AW23" i="34"/>
  <c r="AT23" i="34"/>
  <c r="AQ23" i="34"/>
  <c r="AN23" i="34"/>
  <c r="AK23" i="34"/>
  <c r="AH23" i="34"/>
  <c r="AE23" i="34"/>
  <c r="AB23" i="34"/>
  <c r="Y23" i="34"/>
  <c r="V23" i="34"/>
  <c r="S23" i="34"/>
  <c r="P23" i="34"/>
  <c r="M23" i="34"/>
  <c r="J23" i="34"/>
  <c r="G23" i="34"/>
  <c r="D23" i="34"/>
  <c r="CC22" i="34"/>
  <c r="CD22" i="34" s="1"/>
  <c r="CB22" i="34"/>
  <c r="CA22" i="34"/>
  <c r="BX22" i="34"/>
  <c r="BU22" i="34"/>
  <c r="BR22" i="34"/>
  <c r="BO22" i="34"/>
  <c r="BL22" i="34"/>
  <c r="BI22" i="34"/>
  <c r="BF22" i="34"/>
  <c r="BC22" i="34"/>
  <c r="AZ22" i="34"/>
  <c r="AW22" i="34"/>
  <c r="AT22" i="34"/>
  <c r="AQ22" i="34"/>
  <c r="AN22" i="34"/>
  <c r="AK22" i="34"/>
  <c r="AH22" i="34"/>
  <c r="AE22" i="34"/>
  <c r="AB22" i="34"/>
  <c r="Y22" i="34"/>
  <c r="V22" i="34"/>
  <c r="S22" i="34"/>
  <c r="P22" i="34"/>
  <c r="M22" i="34"/>
  <c r="J22" i="34"/>
  <c r="G22" i="34"/>
  <c r="D22" i="34"/>
  <c r="CC21" i="34"/>
  <c r="CB21" i="34"/>
  <c r="CA21" i="34"/>
  <c r="BX21" i="34"/>
  <c r="BU21" i="34"/>
  <c r="BR21" i="34"/>
  <c r="BO21" i="34"/>
  <c r="BL21" i="34"/>
  <c r="BI21" i="34"/>
  <c r="BF21" i="34"/>
  <c r="BC21" i="34"/>
  <c r="AZ21" i="34"/>
  <c r="AW21" i="34"/>
  <c r="AT21" i="34"/>
  <c r="AQ21" i="34"/>
  <c r="AN21" i="34"/>
  <c r="AK21" i="34"/>
  <c r="AH21" i="34"/>
  <c r="AE21" i="34"/>
  <c r="AB21" i="34"/>
  <c r="Y21" i="34"/>
  <c r="V21" i="34"/>
  <c r="S21" i="34"/>
  <c r="P21" i="34"/>
  <c r="M21" i="34"/>
  <c r="J21" i="34"/>
  <c r="G21" i="34"/>
  <c r="D21" i="34"/>
  <c r="CC20" i="34"/>
  <c r="CB20" i="34"/>
  <c r="CD20" i="34"/>
  <c r="CA20" i="34"/>
  <c r="BX20" i="34"/>
  <c r="BU20" i="34"/>
  <c r="BR20" i="34"/>
  <c r="BO20" i="34"/>
  <c r="BL20" i="34"/>
  <c r="BI20" i="34"/>
  <c r="BF20" i="34"/>
  <c r="BC20" i="34"/>
  <c r="AZ20" i="34"/>
  <c r="AW20" i="34"/>
  <c r="AT20" i="34"/>
  <c r="AQ20" i="34"/>
  <c r="AN20" i="34"/>
  <c r="AK20" i="34"/>
  <c r="AH20" i="34"/>
  <c r="AE20" i="34"/>
  <c r="AB20" i="34"/>
  <c r="Y20" i="34"/>
  <c r="V20" i="34"/>
  <c r="S20" i="34"/>
  <c r="P20" i="34"/>
  <c r="M20" i="34"/>
  <c r="J20" i="34"/>
  <c r="G20" i="34"/>
  <c r="D20" i="34"/>
  <c r="CC19" i="34"/>
  <c r="CB19" i="34"/>
  <c r="CD19" i="34" s="1"/>
  <c r="CA19" i="34"/>
  <c r="BX19" i="34"/>
  <c r="BU19" i="34"/>
  <c r="BR19" i="34"/>
  <c r="BO19" i="34"/>
  <c r="BL19" i="34"/>
  <c r="BI19" i="34"/>
  <c r="BF19" i="34"/>
  <c r="BC19" i="34"/>
  <c r="AZ19" i="34"/>
  <c r="AW19" i="34"/>
  <c r="AT19" i="34"/>
  <c r="AQ19" i="34"/>
  <c r="AN19" i="34"/>
  <c r="AK19" i="34"/>
  <c r="AH19" i="34"/>
  <c r="AE19" i="34"/>
  <c r="AB19" i="34"/>
  <c r="Y19" i="34"/>
  <c r="V19" i="34"/>
  <c r="S19" i="34"/>
  <c r="P19" i="34"/>
  <c r="M19" i="34"/>
  <c r="J19" i="34"/>
  <c r="G19" i="34"/>
  <c r="D19" i="34"/>
  <c r="CC18" i="34"/>
  <c r="CD18" i="34"/>
  <c r="CB18" i="34"/>
  <c r="CA18" i="34"/>
  <c r="BX18" i="34"/>
  <c r="BU18" i="34"/>
  <c r="BR18" i="34"/>
  <c r="BF18" i="34"/>
  <c r="AZ18" i="34"/>
  <c r="AW18" i="34"/>
  <c r="AK18" i="34"/>
  <c r="AH18" i="34"/>
  <c r="AE18" i="34"/>
  <c r="M18" i="34"/>
  <c r="J18" i="34"/>
  <c r="CC17" i="34"/>
  <c r="CB17" i="34"/>
  <c r="CD17" i="34" s="1"/>
  <c r="CA17" i="34"/>
  <c r="BX17" i="34"/>
  <c r="BU17" i="34"/>
  <c r="BR17" i="34"/>
  <c r="BO17" i="34"/>
  <c r="BL17" i="34"/>
  <c r="BI17" i="34"/>
  <c r="BF17" i="34"/>
  <c r="BC17" i="34"/>
  <c r="AZ17" i="34"/>
  <c r="AW17" i="34"/>
  <c r="AT17" i="34"/>
  <c r="AQ17" i="34"/>
  <c r="AN17" i="34"/>
  <c r="AK17" i="34"/>
  <c r="AH17" i="34"/>
  <c r="AE17" i="34"/>
  <c r="AB17" i="34"/>
  <c r="Y17" i="34"/>
  <c r="V17" i="34"/>
  <c r="S17" i="34"/>
  <c r="P17" i="34"/>
  <c r="M17" i="34"/>
  <c r="J17" i="34"/>
  <c r="G17" i="34"/>
  <c r="D17" i="34"/>
  <c r="CC16" i="34"/>
  <c r="CD16" i="34"/>
  <c r="CB16" i="34"/>
  <c r="CA16" i="34"/>
  <c r="BX16" i="34"/>
  <c r="BU16" i="34"/>
  <c r="BR16" i="34"/>
  <c r="BO16" i="34"/>
  <c r="BL16" i="34"/>
  <c r="BI16" i="34"/>
  <c r="BF16" i="34"/>
  <c r="BC16" i="34"/>
  <c r="AZ16" i="34"/>
  <c r="AW16" i="34"/>
  <c r="AT16" i="34"/>
  <c r="AQ16" i="34"/>
  <c r="AN16" i="34"/>
  <c r="AK16" i="34"/>
  <c r="AH16" i="34"/>
  <c r="AE16" i="34"/>
  <c r="AB16" i="34"/>
  <c r="Y16" i="34"/>
  <c r="V16" i="34"/>
  <c r="S16" i="34"/>
  <c r="P16" i="34"/>
  <c r="M16" i="34"/>
  <c r="J16" i="34"/>
  <c r="G16" i="34"/>
  <c r="D16" i="34"/>
  <c r="CC15" i="34"/>
  <c r="CD15" i="34" s="1"/>
  <c r="CB15" i="34"/>
  <c r="CA15" i="34"/>
  <c r="BX15" i="34"/>
  <c r="BU15" i="34"/>
  <c r="BR15" i="34"/>
  <c r="BO15" i="34"/>
  <c r="BL15" i="34"/>
  <c r="BI15" i="34"/>
  <c r="BF15" i="34"/>
  <c r="BC15" i="34"/>
  <c r="AZ15" i="34"/>
  <c r="AW15" i="34"/>
  <c r="AT15" i="34"/>
  <c r="AQ15" i="34"/>
  <c r="AN15" i="34"/>
  <c r="AK15" i="34"/>
  <c r="AH15" i="34"/>
  <c r="AE15" i="34"/>
  <c r="AB15" i="34"/>
  <c r="Y15" i="34"/>
  <c r="V15" i="34"/>
  <c r="S15" i="34"/>
  <c r="P15" i="34"/>
  <c r="M15" i="34"/>
  <c r="J15" i="34"/>
  <c r="G15" i="34"/>
  <c r="D15" i="34"/>
  <c r="CC14" i="34"/>
  <c r="CD14" i="34" s="1"/>
  <c r="CB14" i="34"/>
  <c r="BU14" i="34"/>
  <c r="BR14" i="34"/>
  <c r="BO14" i="34"/>
  <c r="BL14" i="34"/>
  <c r="BI14" i="34"/>
  <c r="BF14" i="34"/>
  <c r="BC14" i="34"/>
  <c r="AZ14" i="34"/>
  <c r="AW14" i="34"/>
  <c r="AT14" i="34"/>
  <c r="AQ14" i="34"/>
  <c r="AN14" i="34"/>
  <c r="AK14" i="34"/>
  <c r="AH14" i="34"/>
  <c r="AE14" i="34"/>
  <c r="AB14" i="34"/>
  <c r="Y14" i="34"/>
  <c r="V14" i="34"/>
  <c r="S14" i="34"/>
  <c r="P14" i="34"/>
  <c r="M14" i="34"/>
  <c r="J14" i="34"/>
  <c r="G14" i="34"/>
  <c r="D14" i="34"/>
  <c r="CC13" i="34"/>
  <c r="CB13" i="34"/>
  <c r="CA13" i="34"/>
  <c r="BX13" i="34"/>
  <c r="BU13" i="34"/>
  <c r="BR13" i="34"/>
  <c r="BO13" i="34"/>
  <c r="BL13" i="34"/>
  <c r="BI13" i="34"/>
  <c r="BF13" i="34"/>
  <c r="BC13" i="34"/>
  <c r="AZ13" i="34"/>
  <c r="AW13" i="34"/>
  <c r="AT13" i="34"/>
  <c r="AQ13" i="34"/>
  <c r="AN13" i="34"/>
  <c r="AK13" i="34"/>
  <c r="AH13" i="34"/>
  <c r="AE13" i="34"/>
  <c r="AB13" i="34"/>
  <c r="Y13" i="34"/>
  <c r="V13" i="34"/>
  <c r="S13" i="34"/>
  <c r="P13" i="34"/>
  <c r="M13" i="34"/>
  <c r="J13" i="34"/>
  <c r="G13" i="34"/>
  <c r="D13" i="34"/>
  <c r="CC12" i="34"/>
  <c r="CB12" i="34"/>
  <c r="CD12" i="34"/>
  <c r="CA12" i="34"/>
  <c r="BX12" i="34"/>
  <c r="BU12" i="34"/>
  <c r="BR12" i="34"/>
  <c r="BO12" i="34"/>
  <c r="BL12" i="34"/>
  <c r="BI12" i="34"/>
  <c r="BF12" i="34"/>
  <c r="BC12" i="34"/>
  <c r="AZ12" i="34"/>
  <c r="AW12" i="34"/>
  <c r="AT12" i="34"/>
  <c r="AQ12" i="34"/>
  <c r="AN12" i="34"/>
  <c r="AK12" i="34"/>
  <c r="AH12" i="34"/>
  <c r="AE12" i="34"/>
  <c r="AB12" i="34"/>
  <c r="Y12" i="34"/>
  <c r="V12" i="34"/>
  <c r="S12" i="34"/>
  <c r="P12" i="34"/>
  <c r="M12" i="34"/>
  <c r="J12" i="34"/>
  <c r="G12" i="34"/>
  <c r="D12" i="34"/>
  <c r="CC11" i="34"/>
  <c r="CD11" i="34"/>
  <c r="CB11" i="34"/>
  <c r="CA11" i="34"/>
  <c r="BF11" i="34"/>
  <c r="BC11" i="34"/>
  <c r="AW11" i="34"/>
  <c r="AQ11" i="34"/>
  <c r="AK11" i="34"/>
  <c r="AH11" i="34"/>
  <c r="Y11" i="34"/>
  <c r="V11" i="34"/>
  <c r="S11" i="34"/>
  <c r="J11" i="34"/>
  <c r="CC10" i="34"/>
  <c r="CB10" i="34"/>
  <c r="BX10" i="34"/>
  <c r="BU10" i="34"/>
  <c r="BR10" i="34"/>
  <c r="BO10" i="34"/>
  <c r="BL10" i="34"/>
  <c r="BI10" i="34"/>
  <c r="BF10" i="34"/>
  <c r="BC10" i="34"/>
  <c r="AQ10" i="34"/>
  <c r="AN10" i="34"/>
  <c r="AK10" i="34"/>
  <c r="AH10" i="34"/>
  <c r="AE10" i="34"/>
  <c r="AB10" i="34"/>
  <c r="Y10" i="34"/>
  <c r="V10" i="34"/>
  <c r="S10" i="34"/>
  <c r="P10" i="34"/>
  <c r="M10" i="34"/>
  <c r="J10" i="34"/>
  <c r="G10" i="34"/>
  <c r="D10" i="34"/>
  <c r="CC9" i="34"/>
  <c r="CB9" i="34"/>
  <c r="CA9" i="34"/>
  <c r="BX9" i="34"/>
  <c r="BU9" i="34"/>
  <c r="BR9" i="34"/>
  <c r="BO9" i="34"/>
  <c r="BL9" i="34"/>
  <c r="BI9" i="34"/>
  <c r="BF9" i="34"/>
  <c r="BC9" i="34"/>
  <c r="AZ9" i="34"/>
  <c r="AW9" i="34"/>
  <c r="AT9" i="34"/>
  <c r="AQ9" i="34"/>
  <c r="AN9" i="34"/>
  <c r="AK9" i="34"/>
  <c r="AH9" i="34"/>
  <c r="AE9" i="34"/>
  <c r="AB9" i="34"/>
  <c r="Y9" i="34"/>
  <c r="V9" i="34"/>
  <c r="S9" i="34"/>
  <c r="P9" i="34"/>
  <c r="M9" i="34"/>
  <c r="J9" i="34"/>
  <c r="G9" i="34"/>
  <c r="D9" i="34"/>
  <c r="CC8" i="34"/>
  <c r="CB8" i="34"/>
  <c r="AZ8" i="34"/>
  <c r="AQ8" i="34"/>
  <c r="AN8" i="34"/>
  <c r="AK8" i="34"/>
  <c r="P8" i="34"/>
  <c r="CC7" i="34"/>
  <c r="CD7" i="34" s="1"/>
  <c r="CB7" i="34"/>
  <c r="BU7" i="34"/>
  <c r="BR7" i="34"/>
  <c r="BO7" i="34"/>
  <c r="BL7" i="34"/>
  <c r="BI7" i="34"/>
  <c r="BF7" i="34"/>
  <c r="BC7" i="34"/>
  <c r="AZ7" i="34"/>
  <c r="AW7" i="34"/>
  <c r="AT7" i="34"/>
  <c r="AQ7" i="34"/>
  <c r="AN7" i="34"/>
  <c r="AK7" i="34"/>
  <c r="AH7" i="34"/>
  <c r="AE7" i="34"/>
  <c r="AB7" i="34"/>
  <c r="Y7" i="34"/>
  <c r="V7" i="34"/>
  <c r="S7" i="34"/>
  <c r="P7" i="34"/>
  <c r="M7" i="34"/>
  <c r="G7" i="34"/>
  <c r="D7" i="34"/>
  <c r="CC6" i="34"/>
  <c r="CB6" i="34"/>
  <c r="CD6" i="34" s="1"/>
  <c r="CA6" i="34"/>
  <c r="BX6" i="34"/>
  <c r="BU6" i="34"/>
  <c r="BR6" i="34"/>
  <c r="BO6" i="34"/>
  <c r="BL6" i="34"/>
  <c r="BI6" i="34"/>
  <c r="BF6" i="34"/>
  <c r="BC6" i="34"/>
  <c r="AZ6" i="34"/>
  <c r="AW6" i="34"/>
  <c r="AT6" i="34"/>
  <c r="AQ6" i="34"/>
  <c r="AN6" i="34"/>
  <c r="AK6" i="34"/>
  <c r="AH6" i="34"/>
  <c r="AE6" i="34"/>
  <c r="AB6" i="34"/>
  <c r="Y6" i="34"/>
  <c r="V6" i="34"/>
  <c r="S6" i="34"/>
  <c r="P6" i="34"/>
  <c r="M6" i="34"/>
  <c r="J6" i="34"/>
  <c r="G6" i="34"/>
  <c r="D6" i="34"/>
  <c r="AF27" i="34"/>
  <c r="AX31" i="34"/>
  <c r="BN31" i="34"/>
  <c r="AE26" i="34"/>
  <c r="AY31" i="34"/>
  <c r="H27" i="34"/>
  <c r="E27" i="34"/>
  <c r="BJ31" i="34"/>
  <c r="I27" i="34"/>
  <c r="U27" i="34"/>
  <c r="BK27" i="34"/>
  <c r="AD31" i="34"/>
  <c r="BY31" i="34"/>
  <c r="J26" i="34"/>
  <c r="AH26" i="34"/>
  <c r="BN27" i="34"/>
  <c r="AZ26" i="37"/>
  <c r="BP31" i="37"/>
  <c r="AR27" i="37"/>
  <c r="AF31" i="37"/>
  <c r="H31" i="37"/>
  <c r="BP27" i="37"/>
  <c r="AK26" i="37"/>
  <c r="AW26" i="37"/>
  <c r="BI26" i="37"/>
  <c r="BU26" i="37"/>
  <c r="BW31" i="37"/>
  <c r="AM31" i="37"/>
  <c r="P26" i="37"/>
  <c r="CD16" i="37"/>
  <c r="CD25" i="37"/>
  <c r="CD21" i="37"/>
  <c r="AS31" i="37"/>
  <c r="B31" i="37"/>
  <c r="B27" i="37"/>
  <c r="AU31" i="37"/>
  <c r="AM32" i="47"/>
  <c r="L28" i="47"/>
  <c r="AF28" i="47"/>
  <c r="BD28" i="47"/>
  <c r="BT32" i="47"/>
  <c r="H32" i="47"/>
  <c r="AR32" i="47"/>
  <c r="R32" i="46"/>
  <c r="N32" i="46"/>
  <c r="O32" i="46"/>
  <c r="AA32" i="45"/>
  <c r="BS28" i="45"/>
  <c r="AR28" i="45"/>
  <c r="BP28" i="45"/>
  <c r="BD32" i="45"/>
  <c r="BF32" i="45" s="1"/>
  <c r="L32" i="44"/>
  <c r="X28" i="44"/>
  <c r="BT28" i="44"/>
  <c r="BD32" i="44"/>
  <c r="AM32" i="44"/>
  <c r="H28" i="44"/>
  <c r="BP32" i="44"/>
  <c r="BD28" i="44"/>
  <c r="H28" i="43"/>
  <c r="BD28" i="43"/>
  <c r="BT32" i="43"/>
  <c r="H32" i="42"/>
  <c r="AY32" i="42"/>
  <c r="T28" i="42"/>
  <c r="AV32" i="42"/>
  <c r="BH32" i="42"/>
  <c r="BG28" i="41"/>
  <c r="L32" i="41"/>
  <c r="AF28" i="41"/>
  <c r="BD28" i="41"/>
  <c r="AR32" i="41"/>
  <c r="AY32" i="40"/>
  <c r="O32" i="40"/>
  <c r="BH28" i="40"/>
  <c r="T32" i="40"/>
  <c r="C32" i="40"/>
  <c r="BW32" i="40"/>
  <c r="T28" i="40"/>
  <c r="AA32" i="39"/>
  <c r="BK32" i="39"/>
  <c r="T28" i="39"/>
  <c r="AR28" i="39"/>
  <c r="BP28" i="39"/>
  <c r="X32" i="39"/>
  <c r="BD32" i="39"/>
  <c r="BF32" i="39" s="1"/>
  <c r="AA28" i="38"/>
  <c r="BW28" i="38"/>
  <c r="D27" i="38"/>
  <c r="AB27" i="38"/>
  <c r="AN27" i="38"/>
  <c r="BW32" i="38"/>
  <c r="AY28" i="38"/>
  <c r="AM32" i="38"/>
  <c r="BK32" i="38"/>
  <c r="I31" i="37"/>
  <c r="AX31" i="37"/>
  <c r="BN31" i="37"/>
  <c r="BV27" i="37"/>
  <c r="F27" i="37"/>
  <c r="N31" i="37"/>
  <c r="BE31" i="37"/>
  <c r="Z31" i="37"/>
  <c r="BJ27" i="37"/>
  <c r="N27" i="37"/>
  <c r="L32" i="47"/>
  <c r="R32" i="47"/>
  <c r="H28" i="47"/>
  <c r="Z28" i="47"/>
  <c r="C28" i="47"/>
  <c r="AA28" i="47"/>
  <c r="AM28" i="47"/>
  <c r="AS28" i="47"/>
  <c r="AY28" i="47"/>
  <c r="BE28" i="47"/>
  <c r="BJ32" i="47"/>
  <c r="R28" i="47"/>
  <c r="BB28" i="47"/>
  <c r="K28" i="47"/>
  <c r="W28" i="47"/>
  <c r="AC28" i="47"/>
  <c r="AI28" i="47"/>
  <c r="AO28" i="47"/>
  <c r="AU28" i="47"/>
  <c r="AD28" i="46"/>
  <c r="L32" i="46"/>
  <c r="AD32" i="46"/>
  <c r="I28" i="46"/>
  <c r="AA28" i="46"/>
  <c r="AY28" i="46"/>
  <c r="BQ28" i="46"/>
  <c r="BW28" i="46"/>
  <c r="BV32" i="46"/>
  <c r="R28" i="46"/>
  <c r="E28" i="46"/>
  <c r="AC28" i="46"/>
  <c r="AI28" i="46"/>
  <c r="AO28" i="46"/>
  <c r="AU28" i="46"/>
  <c r="BN28" i="45"/>
  <c r="H28" i="45"/>
  <c r="BV28" i="45"/>
  <c r="AX32" i="45"/>
  <c r="AA28" i="45"/>
  <c r="AM28" i="45"/>
  <c r="AY28" i="45"/>
  <c r="BE28" i="45"/>
  <c r="BQ28" i="45"/>
  <c r="BW28" i="45"/>
  <c r="AP28" i="45"/>
  <c r="AP32" i="45"/>
  <c r="K28" i="45"/>
  <c r="Q28" i="45"/>
  <c r="W28" i="45"/>
  <c r="L28" i="44"/>
  <c r="R28" i="44"/>
  <c r="AD28" i="44"/>
  <c r="BN28" i="44"/>
  <c r="BZ28" i="44"/>
  <c r="BB32" i="44"/>
  <c r="H32" i="44"/>
  <c r="Z32" i="44"/>
  <c r="BZ32" i="44"/>
  <c r="C28" i="44"/>
  <c r="I28" i="44"/>
  <c r="AA28" i="44"/>
  <c r="AM28" i="44"/>
  <c r="AS28" i="44"/>
  <c r="AY28" i="44"/>
  <c r="BE28" i="44"/>
  <c r="BW28" i="44"/>
  <c r="BJ32" i="44"/>
  <c r="BV32" i="44"/>
  <c r="BB28" i="44"/>
  <c r="AD32" i="44"/>
  <c r="K28" i="44"/>
  <c r="Q28" i="44"/>
  <c r="AI28" i="44"/>
  <c r="AU28" i="44"/>
  <c r="AD28" i="43"/>
  <c r="AX28" i="43"/>
  <c r="Z32" i="43"/>
  <c r="C28" i="43"/>
  <c r="I28" i="43"/>
  <c r="AM28" i="43"/>
  <c r="AS28" i="43"/>
  <c r="AY28" i="43"/>
  <c r="BQ28" i="43"/>
  <c r="BZ28" i="43"/>
  <c r="AC28" i="43"/>
  <c r="AI28" i="43"/>
  <c r="AO28" i="43"/>
  <c r="BA28" i="43"/>
  <c r="BE32" i="42"/>
  <c r="C32" i="42"/>
  <c r="C28" i="42"/>
  <c r="U32" i="42"/>
  <c r="BQ28" i="42"/>
  <c r="AG28" i="42"/>
  <c r="BQ32" i="42"/>
  <c r="AS32" i="42"/>
  <c r="AS28" i="42"/>
  <c r="BY32" i="42"/>
  <c r="BB28" i="42"/>
  <c r="BZ28" i="42"/>
  <c r="L32" i="42"/>
  <c r="H28" i="42"/>
  <c r="I28" i="42"/>
  <c r="AM28" i="42"/>
  <c r="L28" i="41"/>
  <c r="Z28" i="41"/>
  <c r="BJ28" i="41"/>
  <c r="U28" i="41"/>
  <c r="AM28" i="41"/>
  <c r="AY28" i="41"/>
  <c r="BQ28" i="41"/>
  <c r="BW28" i="41"/>
  <c r="AD32" i="41"/>
  <c r="AX28" i="41"/>
  <c r="E28" i="41"/>
  <c r="K28" i="41"/>
  <c r="AD32" i="40"/>
  <c r="AL28" i="40"/>
  <c r="C28" i="40"/>
  <c r="I28" i="40"/>
  <c r="AG28" i="40"/>
  <c r="BE28" i="40"/>
  <c r="BK28" i="40"/>
  <c r="BW28" i="40"/>
  <c r="BV32" i="40"/>
  <c r="AD28" i="40"/>
  <c r="AP28" i="40"/>
  <c r="Z28" i="40"/>
  <c r="AU28" i="40"/>
  <c r="BA28" i="40"/>
  <c r="L32" i="39"/>
  <c r="H28" i="39"/>
  <c r="AL28" i="39"/>
  <c r="BJ28" i="39"/>
  <c r="BV28" i="39"/>
  <c r="Z32" i="39"/>
  <c r="C28" i="39"/>
  <c r="AA28" i="39"/>
  <c r="AM28" i="39"/>
  <c r="AY28" i="39"/>
  <c r="BE28" i="39"/>
  <c r="BK28" i="39"/>
  <c r="BQ28" i="39"/>
  <c r="BW28" i="39"/>
  <c r="L28" i="39"/>
  <c r="AD28" i="39"/>
  <c r="AD32" i="39"/>
  <c r="BB32" i="39"/>
  <c r="AX28" i="39"/>
  <c r="E28" i="39"/>
  <c r="K28" i="39"/>
  <c r="AI28" i="39"/>
  <c r="AO28" i="39"/>
  <c r="BA28" i="39"/>
  <c r="L28" i="38"/>
  <c r="X28" i="38"/>
  <c r="AD28" i="38"/>
  <c r="AJ28" i="38"/>
  <c r="AP28" i="38"/>
  <c r="AV28" i="38"/>
  <c r="BH28" i="38"/>
  <c r="BN28" i="38"/>
  <c r="BT28" i="38"/>
  <c r="BZ28" i="38"/>
  <c r="F32" i="38"/>
  <c r="L32" i="38"/>
  <c r="X32" i="38"/>
  <c r="AP32" i="38"/>
  <c r="T28" i="38"/>
  <c r="AF28" i="38"/>
  <c r="AL28" i="38"/>
  <c r="AR28" i="38"/>
  <c r="BJ28" i="38"/>
  <c r="BV28" i="38"/>
  <c r="E28" i="38"/>
  <c r="K28" i="38"/>
  <c r="AC28" i="38"/>
  <c r="BA28" i="38"/>
  <c r="AI28" i="38"/>
  <c r="BH32" i="38"/>
  <c r="BT32" i="38"/>
  <c r="R27" i="37"/>
  <c r="BN27" i="37"/>
  <c r="BZ27" i="37"/>
  <c r="AP31" i="37"/>
  <c r="BB31" i="37"/>
  <c r="AX27" i="37"/>
  <c r="BZ31" i="37"/>
  <c r="C27" i="37"/>
  <c r="I27" i="37"/>
  <c r="AM27" i="37"/>
  <c r="AS27" i="37"/>
  <c r="AY27" i="37"/>
  <c r="BE27" i="37"/>
  <c r="BQ27" i="37"/>
  <c r="BW27" i="37"/>
  <c r="BJ31" i="37"/>
  <c r="BV31" i="37"/>
  <c r="L27" i="37"/>
  <c r="AD27" i="37"/>
  <c r="BB27" i="37"/>
  <c r="AD31" i="37"/>
  <c r="H27" i="37"/>
  <c r="Z27" i="37"/>
  <c r="E27" i="37"/>
  <c r="K27" i="37"/>
  <c r="Q27" i="37"/>
  <c r="W27" i="37"/>
  <c r="AC27" i="37"/>
  <c r="AI27" i="37"/>
  <c r="AO27" i="37"/>
  <c r="AU27" i="37"/>
  <c r="BA27" i="37"/>
  <c r="BV31" i="34"/>
  <c r="BU26" i="34"/>
  <c r="BT31" i="34"/>
  <c r="BO26" i="34"/>
  <c r="BL26" i="34"/>
  <c r="AS31" i="34"/>
  <c r="AO27" i="34"/>
  <c r="AL31" i="34"/>
  <c r="AJ27" i="34"/>
  <c r="AB26" i="34"/>
  <c r="V26" i="34"/>
  <c r="T27" i="34"/>
  <c r="K27" i="34"/>
  <c r="L27" i="34"/>
  <c r="CD21" i="34"/>
  <c r="CD23" i="34"/>
  <c r="B31" i="34"/>
  <c r="CD9" i="34"/>
  <c r="CD8" i="34"/>
  <c r="CD10" i="34"/>
  <c r="BZ27" i="34"/>
  <c r="R27" i="34"/>
  <c r="R31" i="34"/>
  <c r="BE31" i="34"/>
  <c r="Z31" i="34"/>
  <c r="G26" i="34"/>
  <c r="K31" i="34"/>
  <c r="O27" i="34"/>
  <c r="O31" i="34"/>
  <c r="BP31" i="34"/>
  <c r="BP27" i="34"/>
  <c r="AR27" i="34"/>
  <c r="BA31" i="34"/>
  <c r="BA27" i="34"/>
  <c r="N31" i="34"/>
  <c r="AA27" i="34"/>
  <c r="AA31" i="34"/>
  <c r="BS31" i="34"/>
  <c r="BS27" i="34"/>
  <c r="BX26" i="34"/>
  <c r="P26" i="34"/>
  <c r="AV27" i="34"/>
  <c r="BF26" i="34"/>
  <c r="C31" i="34"/>
  <c r="D26" i="34"/>
  <c r="AY27" i="34"/>
  <c r="BH31" i="34"/>
  <c r="BM31" i="34"/>
  <c r="BY27" i="34"/>
  <c r="AB27" i="40"/>
  <c r="AK27" i="40"/>
  <c r="AI28" i="40"/>
  <c r="BU27" i="40"/>
  <c r="BO27" i="40"/>
  <c r="BJ32" i="40"/>
  <c r="BB28" i="40"/>
  <c r="BC27" i="40"/>
  <c r="AW27" i="40"/>
  <c r="CD26" i="40"/>
  <c r="AC28" i="40"/>
  <c r="AC32" i="40"/>
  <c r="X28" i="40"/>
  <c r="R32" i="40"/>
  <c r="L32" i="40"/>
  <c r="CD22" i="40"/>
  <c r="K28" i="40"/>
  <c r="CD16" i="40"/>
  <c r="CD18" i="40"/>
  <c r="CD20" i="40"/>
  <c r="H28" i="40"/>
  <c r="H32" i="40"/>
  <c r="CD14" i="40"/>
  <c r="CD15" i="40"/>
  <c r="CD24" i="40"/>
  <c r="CD7" i="40"/>
  <c r="CD9" i="40"/>
  <c r="AJ32" i="39"/>
  <c r="BZ28" i="39"/>
  <c r="BY28" i="39"/>
  <c r="BY32" i="39"/>
  <c r="BT28" i="39"/>
  <c r="BO27" i="39"/>
  <c r="BN28" i="39"/>
  <c r="BH32" i="39"/>
  <c r="BG28" i="39"/>
  <c r="AU28" i="39"/>
  <c r="AW27" i="39"/>
  <c r="AP28" i="39"/>
  <c r="AH27" i="39"/>
  <c r="AF32" i="39"/>
  <c r="AC32" i="39"/>
  <c r="AE27" i="39"/>
  <c r="W32" i="39"/>
  <c r="W28" i="39"/>
  <c r="CD21" i="39"/>
  <c r="R28" i="39"/>
  <c r="F32" i="39"/>
  <c r="G27" i="39"/>
  <c r="B28" i="39"/>
  <c r="AP28" i="47"/>
  <c r="AT27" i="47"/>
  <c r="AL28" i="47"/>
  <c r="BQ28" i="47"/>
  <c r="BZ32" i="47"/>
  <c r="T32" i="47"/>
  <c r="AJ32" i="47"/>
  <c r="Z32" i="47"/>
  <c r="M27" i="47"/>
  <c r="AK27" i="47"/>
  <c r="BI27" i="47"/>
  <c r="BL27" i="47"/>
  <c r="V27" i="47"/>
  <c r="BV32" i="47"/>
  <c r="AX28" i="47"/>
  <c r="BV28" i="47"/>
  <c r="BB32" i="46"/>
  <c r="BY28" i="46"/>
  <c r="Z28" i="46"/>
  <c r="BH32" i="46"/>
  <c r="J27" i="46"/>
  <c r="AB27" i="46"/>
  <c r="BJ32" i="46"/>
  <c r="BI27" i="46"/>
  <c r="BZ32" i="45"/>
  <c r="BJ28" i="45"/>
  <c r="T28" i="45"/>
  <c r="BV32" i="45"/>
  <c r="BH28" i="45"/>
  <c r="AE27" i="45"/>
  <c r="AQ27" i="45"/>
  <c r="BQ28" i="44"/>
  <c r="O28" i="44"/>
  <c r="AV32" i="44"/>
  <c r="BA28" i="44"/>
  <c r="AC28" i="44"/>
  <c r="E28" i="44"/>
  <c r="AC32" i="44"/>
  <c r="AP28" i="44"/>
  <c r="U28" i="44"/>
  <c r="AG28" i="44"/>
  <c r="AJ28" i="44"/>
  <c r="B28" i="44"/>
  <c r="BA32" i="44"/>
  <c r="W28" i="44"/>
  <c r="BS28" i="44"/>
  <c r="E32" i="44"/>
  <c r="BM32" i="44"/>
  <c r="BO27" i="43"/>
  <c r="E28" i="43"/>
  <c r="BW28" i="43"/>
  <c r="BM32" i="43"/>
  <c r="W28" i="43"/>
  <c r="L32" i="43"/>
  <c r="BY32" i="43"/>
  <c r="G27" i="43"/>
  <c r="AT27" i="43"/>
  <c r="Q28" i="43"/>
  <c r="BN28" i="43"/>
  <c r="AJ32" i="43"/>
  <c r="AX32" i="43"/>
  <c r="AD28" i="42"/>
  <c r="BD28" i="42"/>
  <c r="AL28" i="42"/>
  <c r="AU28" i="42"/>
  <c r="Z32" i="42"/>
  <c r="BF27" i="42"/>
  <c r="X28" i="42"/>
  <c r="BP32" i="42"/>
  <c r="K32" i="42"/>
  <c r="O28" i="42"/>
  <c r="BS28" i="42"/>
  <c r="M27" i="42"/>
  <c r="AK27" i="42"/>
  <c r="AK27" i="41"/>
  <c r="BN32" i="41"/>
  <c r="R32" i="41"/>
  <c r="BT32" i="41"/>
  <c r="I28" i="41"/>
  <c r="H28" i="41"/>
  <c r="BA32" i="41"/>
  <c r="T28" i="41"/>
  <c r="AE27" i="41"/>
  <c r="C28" i="41"/>
  <c r="BH28" i="41"/>
  <c r="X28" i="41"/>
  <c r="BF32" i="40"/>
  <c r="AT27" i="40"/>
  <c r="W28" i="40"/>
  <c r="U28" i="40"/>
  <c r="AR32" i="40"/>
  <c r="AX32" i="40"/>
  <c r="BJ28" i="40"/>
  <c r="F28" i="40"/>
  <c r="BD28" i="40"/>
  <c r="BT32" i="40"/>
  <c r="AN27" i="40"/>
  <c r="AZ27" i="40"/>
  <c r="BX27" i="40"/>
  <c r="E28" i="40"/>
  <c r="M27" i="40"/>
  <c r="Y27" i="40"/>
  <c r="AM28" i="40"/>
  <c r="E32" i="40"/>
  <c r="BM32" i="39"/>
  <c r="CD18" i="39"/>
  <c r="CD14" i="39"/>
  <c r="CD16" i="39"/>
  <c r="CD25" i="39"/>
  <c r="CD15" i="39"/>
  <c r="CD26" i="39"/>
  <c r="BS28" i="47"/>
  <c r="BL26" i="37"/>
  <c r="BK31" i="37"/>
  <c r="BK27" i="37"/>
  <c r="CD30" i="37"/>
  <c r="Z32" i="45"/>
  <c r="Z28" i="45"/>
  <c r="W32" i="46"/>
  <c r="AV32" i="46"/>
  <c r="BK32" i="46"/>
  <c r="BP32" i="46"/>
  <c r="AV28" i="47"/>
  <c r="AV32" i="47"/>
  <c r="BA32" i="47"/>
  <c r="BA28" i="47"/>
  <c r="AJ31" i="37"/>
  <c r="AJ27" i="37"/>
  <c r="AO31" i="37"/>
  <c r="AQ26" i="37"/>
  <c r="U27" i="37"/>
  <c r="AF28" i="44"/>
  <c r="CD19" i="37"/>
  <c r="CD20" i="37"/>
  <c r="CD31" i="38"/>
  <c r="CD31" i="42"/>
  <c r="AK26" i="34"/>
  <c r="AI27" i="34"/>
  <c r="AO31" i="34"/>
  <c r="AW27" i="38"/>
  <c r="AV32" i="38"/>
  <c r="BK28" i="38"/>
  <c r="BL27" i="38"/>
  <c r="K32" i="39"/>
  <c r="AG32" i="39"/>
  <c r="AS32" i="40"/>
  <c r="BG32" i="42"/>
  <c r="BG28" i="42"/>
  <c r="AL32" i="43"/>
  <c r="AL28" i="43"/>
  <c r="C32" i="45"/>
  <c r="C28" i="45"/>
  <c r="F32" i="46"/>
  <c r="CD30" i="46"/>
  <c r="CD31" i="43"/>
  <c r="BN32" i="47"/>
  <c r="BN28" i="47"/>
  <c r="U31" i="37"/>
  <c r="AO32" i="45"/>
  <c r="J27" i="38"/>
  <c r="O28" i="38"/>
  <c r="CA27" i="38"/>
  <c r="BZ32" i="38"/>
  <c r="AS28" i="39"/>
  <c r="AJ28" i="41"/>
  <c r="AJ32" i="41"/>
  <c r="AO28" i="41"/>
  <c r="AO32" i="41"/>
  <c r="AJ32" i="42"/>
  <c r="AJ28" i="42"/>
  <c r="AO32" i="42"/>
  <c r="AO28" i="42"/>
  <c r="BB28" i="45"/>
  <c r="F32" i="47"/>
  <c r="F28" i="47"/>
  <c r="Y26" i="37"/>
  <c r="AH26" i="37"/>
  <c r="BF26" i="37"/>
  <c r="X32" i="46"/>
  <c r="Q32" i="47"/>
  <c r="AD28" i="47"/>
  <c r="BP28" i="43"/>
  <c r="BP32" i="43"/>
  <c r="BK28" i="43"/>
  <c r="CD26" i="43"/>
  <c r="BI27" i="43"/>
  <c r="BG32" i="43"/>
  <c r="BC27" i="43"/>
  <c r="BB28" i="43"/>
  <c r="AZ27" i="43"/>
  <c r="AU28" i="43"/>
  <c r="AP32" i="43"/>
  <c r="AQ27" i="43"/>
  <c r="N28" i="43"/>
  <c r="CD21" i="43"/>
  <c r="H32" i="43"/>
  <c r="CD18" i="43"/>
  <c r="CD17" i="43"/>
  <c r="CD19" i="43"/>
  <c r="CD14" i="43"/>
  <c r="CD16" i="43"/>
  <c r="CD20" i="43"/>
  <c r="CD23" i="43"/>
  <c r="CD25" i="43"/>
  <c r="CC27" i="43"/>
  <c r="CC32" i="43" s="1"/>
  <c r="AI32" i="42"/>
  <c r="AB27" i="42"/>
  <c r="BV28" i="42"/>
  <c r="BU27" i="42"/>
  <c r="BR27" i="42"/>
  <c r="BO27" i="42"/>
  <c r="BJ28" i="42"/>
  <c r="BL27" i="42"/>
  <c r="BI27" i="42"/>
  <c r="BF32" i="42"/>
  <c r="BC27" i="42"/>
  <c r="AZ27" i="42"/>
  <c r="AQ27" i="42"/>
  <c r="AH27" i="42"/>
  <c r="AF32" i="42"/>
  <c r="W32" i="42"/>
  <c r="CD26" i="42"/>
  <c r="R28" i="42"/>
  <c r="S27" i="42"/>
  <c r="N32" i="42"/>
  <c r="I32" i="42"/>
  <c r="CD21" i="42"/>
  <c r="CC27" i="42"/>
  <c r="CC32" i="42" s="1"/>
  <c r="CD13" i="42"/>
  <c r="CD15" i="42"/>
  <c r="CD17" i="42"/>
  <c r="CD19" i="42"/>
  <c r="CD22" i="42"/>
  <c r="CD24" i="42"/>
  <c r="E32" i="42"/>
  <c r="CD16" i="42"/>
  <c r="CD20" i="42"/>
  <c r="CD23" i="42"/>
  <c r="E28" i="42"/>
  <c r="CB27" i="42"/>
  <c r="CB32" i="42" s="1"/>
  <c r="CD6" i="43"/>
  <c r="CD8" i="43"/>
  <c r="CD10" i="43"/>
  <c r="CD12" i="43"/>
  <c r="CD8" i="42"/>
  <c r="CD10" i="42"/>
  <c r="CD12" i="42"/>
  <c r="CD12" i="41"/>
  <c r="N32" i="41"/>
  <c r="Y27" i="41"/>
  <c r="BA28" i="41"/>
  <c r="BZ32" i="41"/>
  <c r="N28" i="41"/>
  <c r="AU28" i="41"/>
  <c r="AA28" i="41"/>
  <c r="AG32" i="41"/>
  <c r="AU32" i="41"/>
  <c r="AH27" i="41"/>
  <c r="BL27" i="41"/>
  <c r="AN27" i="41"/>
  <c r="AC32" i="41"/>
  <c r="CD9" i="41"/>
  <c r="BK32" i="41"/>
  <c r="BP28" i="41"/>
  <c r="BP32" i="41"/>
  <c r="AI28" i="41"/>
  <c r="W28" i="41"/>
  <c r="H32" i="41"/>
  <c r="BM28" i="41"/>
  <c r="BM32" i="41"/>
  <c r="G27" i="41"/>
  <c r="CA27" i="41"/>
  <c r="BF27" i="41"/>
  <c r="BX27" i="41"/>
  <c r="BB28" i="38"/>
  <c r="Q27" i="34"/>
  <c r="F31" i="34"/>
  <c r="Z32" i="38"/>
  <c r="AG32" i="38"/>
  <c r="CD6" i="39"/>
  <c r="CD8" i="39"/>
  <c r="CD12" i="39"/>
  <c r="AO32" i="40"/>
  <c r="BQ32" i="40"/>
  <c r="BV32" i="41"/>
  <c r="CD31" i="45"/>
  <c r="CD13" i="47"/>
  <c r="V27" i="40"/>
  <c r="AE27" i="43"/>
  <c r="AC32" i="43"/>
  <c r="M27" i="45"/>
  <c r="BR27" i="40"/>
  <c r="BI26" i="34"/>
  <c r="AG28" i="43"/>
  <c r="O32" i="43"/>
  <c r="AF32" i="45"/>
  <c r="BW27" i="34"/>
  <c r="AG31" i="34"/>
  <c r="AS28" i="38"/>
  <c r="AO32" i="44"/>
  <c r="AF28" i="45"/>
  <c r="BC26" i="34"/>
  <c r="S27" i="38"/>
  <c r="AK27" i="38"/>
  <c r="CB27" i="38"/>
  <c r="CB32" i="38" s="1"/>
  <c r="BG32" i="44"/>
  <c r="CB27" i="43"/>
  <c r="CD27" i="43" s="1"/>
  <c r="CC26" i="37"/>
  <c r="AA28" i="42"/>
  <c r="BI27" i="38"/>
  <c r="AS32" i="38"/>
  <c r="AN27" i="46"/>
  <c r="Y26" i="34"/>
  <c r="AX28" i="38"/>
  <c r="R32" i="38"/>
  <c r="AP32" i="42"/>
  <c r="R28" i="45"/>
  <c r="AZ27" i="38"/>
  <c r="BQ31" i="34"/>
  <c r="AV32" i="45"/>
  <c r="B28" i="46"/>
  <c r="AO28" i="40"/>
  <c r="AZ26" i="34"/>
  <c r="S26" i="34"/>
  <c r="BP28" i="38"/>
  <c r="AO28" i="44"/>
  <c r="BH28" i="43"/>
  <c r="BG28" i="44"/>
  <c r="BB31" i="34"/>
  <c r="AM31" i="34"/>
  <c r="N28" i="38"/>
  <c r="CD7" i="39"/>
  <c r="CD9" i="39"/>
  <c r="CD11" i="39"/>
  <c r="CC27" i="38"/>
  <c r="CD27" i="38" s="1"/>
  <c r="AH27" i="40"/>
  <c r="BI27" i="40"/>
  <c r="BG32" i="40"/>
  <c r="AP28" i="41"/>
  <c r="CA27" i="43"/>
  <c r="BY28" i="43"/>
  <c r="N28" i="46"/>
  <c r="P27" i="46"/>
  <c r="W28" i="42"/>
  <c r="AI32" i="43"/>
  <c r="AU32" i="44"/>
  <c r="W32" i="45"/>
  <c r="BS32" i="45"/>
  <c r="E32" i="47"/>
  <c r="Y27" i="47"/>
  <c r="M26" i="37"/>
  <c r="BI27" i="41"/>
  <c r="Z28" i="42"/>
  <c r="AL32" i="42"/>
  <c r="G26" i="37"/>
  <c r="CD8" i="41"/>
  <c r="M27" i="41"/>
  <c r="CD20" i="41"/>
  <c r="CD27" i="42"/>
  <c r="CD26" i="37"/>
  <c r="CA27" i="46" l="1"/>
  <c r="BZ28" i="46"/>
  <c r="CD26" i="46"/>
  <c r="BN28" i="46"/>
  <c r="BM28" i="46"/>
  <c r="BD28" i="46"/>
  <c r="BF27" i="46"/>
  <c r="BA28" i="46"/>
  <c r="AX32" i="46"/>
  <c r="AX28" i="46"/>
  <c r="CD16" i="46"/>
  <c r="CD18" i="46"/>
  <c r="CD20" i="46"/>
  <c r="CD23" i="46"/>
  <c r="AP32" i="46"/>
  <c r="AM28" i="46"/>
  <c r="AG28" i="46"/>
  <c r="AC32" i="46"/>
  <c r="W28" i="46"/>
  <c r="CD13" i="46"/>
  <c r="Q28" i="46"/>
  <c r="CD22" i="46"/>
  <c r="CD24" i="46"/>
  <c r="CD25" i="46"/>
  <c r="CD14" i="46"/>
  <c r="CD21" i="46"/>
  <c r="CD17" i="46"/>
  <c r="CD19" i="46"/>
  <c r="CD15" i="46"/>
  <c r="D27" i="46"/>
  <c r="CC27" i="46"/>
  <c r="CC32" i="46" s="1"/>
  <c r="AI28" i="45"/>
  <c r="AK27" i="45"/>
  <c r="BU27" i="45"/>
  <c r="BT32" i="45"/>
  <c r="BR27" i="45"/>
  <c r="BL27" i="45"/>
  <c r="BK28" i="45"/>
  <c r="BA28" i="45"/>
  <c r="BA32" i="45"/>
  <c r="AL32" i="45"/>
  <c r="AL28" i="45"/>
  <c r="AG28" i="45"/>
  <c r="AH27" i="45"/>
  <c r="X28" i="45"/>
  <c r="CD26" i="45"/>
  <c r="CD13" i="45"/>
  <c r="CD15" i="45"/>
  <c r="CD19" i="45"/>
  <c r="V27" i="45"/>
  <c r="U28" i="45"/>
  <c r="CD22" i="45"/>
  <c r="S27" i="45"/>
  <c r="P27" i="45"/>
  <c r="CD18" i="45"/>
  <c r="I32" i="45"/>
  <c r="CD21" i="45"/>
  <c r="E32" i="45"/>
  <c r="F32" i="45"/>
  <c r="E28" i="45"/>
  <c r="CD16" i="45"/>
  <c r="CD23" i="45"/>
  <c r="CD25" i="45"/>
  <c r="CD20" i="45"/>
  <c r="CD17" i="45"/>
  <c r="CD14" i="45"/>
  <c r="CD24" i="45"/>
  <c r="CD8" i="46"/>
  <c r="CD12" i="46"/>
  <c r="CD9" i="46"/>
  <c r="CD6" i="46"/>
  <c r="CD11" i="46"/>
  <c r="CD7" i="46"/>
  <c r="CD10" i="46"/>
  <c r="CD6" i="45"/>
  <c r="CD12" i="45"/>
  <c r="CD9" i="45"/>
  <c r="CD7" i="45"/>
  <c r="CD8" i="45"/>
  <c r="CD11" i="45"/>
  <c r="CD10" i="45"/>
  <c r="CC28" i="44"/>
  <c r="CB28" i="44"/>
  <c r="CB32" i="39"/>
  <c r="CD27" i="39"/>
  <c r="CC28" i="42"/>
  <c r="AL27" i="34"/>
  <c r="AN26" i="34"/>
  <c r="AA32" i="43"/>
  <c r="AA28" i="43"/>
  <c r="BR27" i="47"/>
  <c r="BP32" i="47"/>
  <c r="CB27" i="46"/>
  <c r="W28" i="38"/>
  <c r="CB31" i="37"/>
  <c r="CA27" i="40"/>
  <c r="BZ32" i="40"/>
  <c r="BZ28" i="40"/>
  <c r="BB28" i="41"/>
  <c r="BB32" i="41"/>
  <c r="BC27" i="41"/>
  <c r="BW32" i="42"/>
  <c r="BX27" i="42"/>
  <c r="BW28" i="42"/>
  <c r="B28" i="45"/>
  <c r="D27" i="45"/>
  <c r="B32" i="45"/>
  <c r="L28" i="45"/>
  <c r="L32" i="45"/>
  <c r="AJ28" i="45"/>
  <c r="AJ32" i="45"/>
  <c r="AF32" i="46"/>
  <c r="AF28" i="46"/>
  <c r="BG32" i="46"/>
  <c r="BG28" i="46"/>
  <c r="BH32" i="47"/>
  <c r="BH28" i="47"/>
  <c r="CB32" i="43"/>
  <c r="CB27" i="45"/>
  <c r="S27" i="43"/>
  <c r="AH27" i="46"/>
  <c r="H28" i="38"/>
  <c r="Q28" i="47"/>
  <c r="CB26" i="34"/>
  <c r="CB31" i="34" s="1"/>
  <c r="CC31" i="37"/>
  <c r="CC27" i="45"/>
  <c r="CC32" i="45" s="1"/>
  <c r="AO32" i="38"/>
  <c r="AO28" i="38"/>
  <c r="BD32" i="38"/>
  <c r="BF32" i="38" s="1"/>
  <c r="BD28" i="38"/>
  <c r="V27" i="41"/>
  <c r="T32" i="41"/>
  <c r="AE27" i="42"/>
  <c r="AC32" i="42"/>
  <c r="M27" i="46"/>
  <c r="K32" i="46"/>
  <c r="K28" i="46"/>
  <c r="BW32" i="47"/>
  <c r="BW28" i="47"/>
  <c r="S26" i="37"/>
  <c r="R31" i="37"/>
  <c r="AB26" i="37"/>
  <c r="AA27" i="37"/>
  <c r="AG31" i="37"/>
  <c r="AG27" i="37"/>
  <c r="CC27" i="37" s="1"/>
  <c r="BM31" i="37"/>
  <c r="BM27" i="37"/>
  <c r="CD31" i="40"/>
  <c r="CC32" i="40"/>
  <c r="CD18" i="47"/>
  <c r="CB27" i="47"/>
  <c r="W27" i="34"/>
  <c r="W31" i="34"/>
  <c r="AP31" i="34"/>
  <c r="AQ26" i="34"/>
  <c r="AP27" i="34"/>
  <c r="CC27" i="34" s="1"/>
  <c r="Q28" i="39"/>
  <c r="CB28" i="39" s="1"/>
  <c r="Q32" i="39"/>
  <c r="S27" i="39"/>
  <c r="CB27" i="40"/>
  <c r="CC27" i="41"/>
  <c r="CC32" i="41" s="1"/>
  <c r="AB27" i="43"/>
  <c r="P27" i="38"/>
  <c r="O32" i="38"/>
  <c r="AT27" i="42"/>
  <c r="AR32" i="42"/>
  <c r="AR28" i="42"/>
  <c r="CB28" i="42" s="1"/>
  <c r="T32" i="46"/>
  <c r="T28" i="46"/>
  <c r="AJ32" i="46"/>
  <c r="AJ28" i="46"/>
  <c r="I28" i="47"/>
  <c r="I32" i="47"/>
  <c r="AG28" i="47"/>
  <c r="AG32" i="47"/>
  <c r="CC32" i="38"/>
  <c r="AB27" i="41"/>
  <c r="R32" i="43"/>
  <c r="V27" i="46"/>
  <c r="BP28" i="47"/>
  <c r="CB28" i="47" s="1"/>
  <c r="CD13" i="40"/>
  <c r="CD13" i="34"/>
  <c r="CC26" i="34"/>
  <c r="CD23" i="39"/>
  <c r="CB32" i="41"/>
  <c r="CD31" i="44"/>
  <c r="AW26" i="34"/>
  <c r="AU31" i="34"/>
  <c r="AU27" i="34"/>
  <c r="CB27" i="34" s="1"/>
  <c r="BG31" i="34"/>
  <c r="BG27" i="34"/>
  <c r="CA26" i="34"/>
  <c r="BZ31" i="34"/>
  <c r="O28" i="41"/>
  <c r="P27" i="41"/>
  <c r="O32" i="41"/>
  <c r="BQ32" i="41"/>
  <c r="BR27" i="41"/>
  <c r="BE28" i="43"/>
  <c r="BE32" i="43"/>
  <c r="BF32" i="43" s="1"/>
  <c r="BF27" i="43"/>
  <c r="BL27" i="43"/>
  <c r="BJ32" i="43"/>
  <c r="AW27" i="45"/>
  <c r="AU28" i="45"/>
  <c r="BU27" i="47"/>
  <c r="BS32" i="47"/>
  <c r="I32" i="38"/>
  <c r="I28" i="38"/>
  <c r="Y27" i="38"/>
  <c r="AQ27" i="38"/>
  <c r="BF27" i="38"/>
  <c r="S27" i="40"/>
  <c r="Q32" i="40"/>
  <c r="CA27" i="45"/>
  <c r="BY32" i="45"/>
  <c r="BX27" i="46"/>
  <c r="BV28" i="46"/>
  <c r="BF27" i="47"/>
  <c r="BD32" i="47"/>
  <c r="BF32" i="47" s="1"/>
  <c r="BO26" i="37"/>
  <c r="AV32" i="39"/>
  <c r="AV28" i="39"/>
  <c r="CC28" i="39" s="1"/>
  <c r="P27" i="39"/>
  <c r="O32" i="39"/>
  <c r="G27" i="47"/>
  <c r="AF28" i="40"/>
  <c r="AL32" i="46"/>
  <c r="BG28" i="38"/>
  <c r="G27" i="38"/>
  <c r="BB32" i="38"/>
  <c r="AG28" i="38"/>
  <c r="CC28" i="38" s="1"/>
  <c r="BP32" i="38"/>
  <c r="BE32" i="41"/>
  <c r="BF32" i="41" s="1"/>
  <c r="AT27" i="41"/>
  <c r="S27" i="41"/>
  <c r="Q28" i="40"/>
  <c r="AA28" i="40"/>
  <c r="AV28" i="43"/>
  <c r="CC28" i="43" s="1"/>
  <c r="K32" i="43"/>
  <c r="BR27" i="46"/>
  <c r="AU28" i="38"/>
  <c r="Q28" i="38"/>
  <c r="AD32" i="38"/>
  <c r="U28" i="39"/>
  <c r="Q28" i="41"/>
  <c r="CB28" i="41" s="1"/>
  <c r="AS28" i="41"/>
  <c r="CC28" i="41" s="1"/>
  <c r="AS28" i="46"/>
  <c r="C28" i="46"/>
  <c r="O28" i="39"/>
  <c r="BD27" i="37"/>
  <c r="C31" i="37"/>
  <c r="B28" i="43"/>
  <c r="CD7" i="44"/>
  <c r="CD26" i="44"/>
  <c r="CD22" i="44"/>
  <c r="CD17" i="44"/>
  <c r="BG28" i="45"/>
  <c r="AT26" i="34"/>
  <c r="BS32" i="38"/>
  <c r="BS28" i="38"/>
  <c r="CB28" i="38" s="1"/>
  <c r="CD26" i="38"/>
  <c r="P27" i="40"/>
  <c r="N32" i="40"/>
  <c r="N28" i="40"/>
  <c r="AV32" i="40"/>
  <c r="AV28" i="40"/>
  <c r="BL27" i="40"/>
  <c r="BP28" i="40"/>
  <c r="P27" i="42"/>
  <c r="AW27" i="42"/>
  <c r="AU32" i="42"/>
  <c r="BT28" i="42"/>
  <c r="BT32" i="42"/>
  <c r="X28" i="43"/>
  <c r="Y27" i="43"/>
  <c r="AJ28" i="43"/>
  <c r="AK27" i="43"/>
  <c r="AN27" i="39"/>
  <c r="CB27" i="41"/>
  <c r="CD27" i="41" s="1"/>
  <c r="BA32" i="39"/>
  <c r="BC27" i="39"/>
  <c r="CD13" i="39"/>
  <c r="CD13" i="38"/>
  <c r="J27" i="41"/>
  <c r="BO27" i="41"/>
  <c r="D27" i="42"/>
  <c r="B32" i="42"/>
  <c r="AN27" i="42"/>
  <c r="AH27" i="43"/>
  <c r="AF32" i="43"/>
  <c r="AW27" i="43"/>
  <c r="BX27" i="43"/>
  <c r="BV28" i="43"/>
  <c r="CB28" i="43" s="1"/>
  <c r="BJ28" i="46"/>
  <c r="BL27" i="46"/>
  <c r="AQ27" i="47"/>
  <c r="AO32" i="47"/>
  <c r="BG32" i="47"/>
  <c r="BG28" i="47"/>
  <c r="BK28" i="47"/>
  <c r="BK32" i="47"/>
  <c r="BR27" i="43"/>
  <c r="AT26" i="37"/>
  <c r="CD6" i="41"/>
  <c r="CD10" i="41"/>
  <c r="CD21" i="41"/>
  <c r="J27" i="42"/>
  <c r="BU27" i="41"/>
  <c r="BI27" i="39"/>
  <c r="CC28" i="45" l="1"/>
  <c r="CD27" i="45"/>
  <c r="CB32" i="45"/>
  <c r="CB28" i="46"/>
  <c r="CC28" i="46"/>
  <c r="CB28" i="40"/>
  <c r="CB28" i="45"/>
  <c r="CB27" i="37"/>
  <c r="CC28" i="47"/>
  <c r="CD27" i="46"/>
  <c r="CB32" i="46"/>
  <c r="CD27" i="47"/>
  <c r="CB32" i="47"/>
  <c r="CC32" i="44"/>
  <c r="CD26" i="34"/>
  <c r="CC31" i="34"/>
  <c r="CB32" i="40"/>
  <c r="CD27" i="40"/>
  <c r="CC28" i="40"/>
</calcChain>
</file>

<file path=xl/sharedStrings.xml><?xml version="1.0" encoding="utf-8"?>
<sst xmlns="http://schemas.openxmlformats.org/spreadsheetml/2006/main" count="1642" uniqueCount="81">
  <si>
    <t xml:space="preserve"> </t>
  </si>
  <si>
    <t>"Бабынинский район"</t>
  </si>
  <si>
    <t>"Барятинский район"</t>
  </si>
  <si>
    <t>"Боровский район"</t>
  </si>
  <si>
    <t>"Дзержинский район"</t>
  </si>
  <si>
    <t>"Думиничский район"</t>
  </si>
  <si>
    <t>"Жиздринский район"</t>
  </si>
  <si>
    <t>"Жуковский район"</t>
  </si>
  <si>
    <t>"Износковский район"</t>
  </si>
  <si>
    <t>"Козельский район"</t>
  </si>
  <si>
    <t>"Куйбышевский район"</t>
  </si>
  <si>
    <t>"Малоярославецкий район"</t>
  </si>
  <si>
    <t>"Медынский район"</t>
  </si>
  <si>
    <t>"Мещовский район"</t>
  </si>
  <si>
    <t>"Мосальский район"</t>
  </si>
  <si>
    <t>"Перемышльский район"</t>
  </si>
  <si>
    <t>"Спас-Деменский район"</t>
  </si>
  <si>
    <t>"Сухиничский район"</t>
  </si>
  <si>
    <t>"Тарусский район"</t>
  </si>
  <si>
    <t>"Ульяновский район"</t>
  </si>
  <si>
    <t>"Ферзиковский район"</t>
  </si>
  <si>
    <t>"Хвастовичский район"</t>
  </si>
  <si>
    <t>"Юхновский район"</t>
  </si>
  <si>
    <t>"Гор. Обнинск"</t>
  </si>
  <si>
    <t>"Гор. Калуга"</t>
  </si>
  <si>
    <t>ИТОГО</t>
  </si>
  <si>
    <t xml:space="preserve">уточненный план </t>
  </si>
  <si>
    <t>%</t>
  </si>
  <si>
    <t xml:space="preserve">Доходы (налоговые и неналоговые)                    </t>
  </si>
  <si>
    <t xml:space="preserve">Дотации от других бюджетов  бюджетной системы Российской Федерации  (00020201000000000151)                </t>
  </si>
  <si>
    <t xml:space="preserve">Субсидии от других бюджетов  бюджетной системы Российской Федерации (00020202000000000151)                       </t>
  </si>
  <si>
    <t xml:space="preserve">Субвенции от других бюджетов  бюджетной системы Российской Федерации (00020203000000000151)                       </t>
  </si>
  <si>
    <t xml:space="preserve">Прочие безвозмездные поступления (00020700000000000180)                            </t>
  </si>
  <si>
    <t>ВСЕГО ДОХОДОВ</t>
  </si>
  <si>
    <t xml:space="preserve">Общегосударственные вопросы  </t>
  </si>
  <si>
    <t>Национальная оборона</t>
  </si>
  <si>
    <t xml:space="preserve">Национальная  безопасность и провоохранительная деятельность </t>
  </si>
  <si>
    <t xml:space="preserve">Национальная экономика  </t>
  </si>
  <si>
    <t xml:space="preserve">Жилищно-коммунальное хозяйство </t>
  </si>
  <si>
    <t xml:space="preserve">Охрана окружающей среды </t>
  </si>
  <si>
    <t xml:space="preserve">Образование  </t>
  </si>
  <si>
    <t xml:space="preserve">Социальная политика     </t>
  </si>
  <si>
    <t>Межбюджетные трансферты</t>
  </si>
  <si>
    <t>ВСЕГО РАСХОДОВ</t>
  </si>
  <si>
    <t>Дефицит - (профицит +)</t>
  </si>
  <si>
    <t>из расходов:</t>
  </si>
  <si>
    <t>Оплата труда с начислениями</t>
  </si>
  <si>
    <t>Коммунальные услуги</t>
  </si>
  <si>
    <t>Доля оплаты труда с начислениями и коммунальных услуг в общих расходах</t>
  </si>
  <si>
    <t>"Гор. Киров и Кировский район"</t>
  </si>
  <si>
    <t>Иные межбюджетные трансферты                  (00020204000000000151)</t>
  </si>
  <si>
    <t>"Гор. Людиново и Людиновский район"</t>
  </si>
  <si>
    <t>Физическая культура и спорт</t>
  </si>
  <si>
    <t>Культура, кинематография</t>
  </si>
  <si>
    <t>Средства массовой информации</t>
  </si>
  <si>
    <t>Обслуживание государственного и муниципального долга</t>
  </si>
  <si>
    <t>Исполнено на 1 апреля</t>
  </si>
  <si>
    <t>Исполнено на 1 февраля</t>
  </si>
  <si>
    <t>Исполнено на 1 мая</t>
  </si>
  <si>
    <t>Исполнено на 1 июня</t>
  </si>
  <si>
    <t>Исполнено на 1 августа</t>
  </si>
  <si>
    <t>Исполнено на 1 сентября</t>
  </si>
  <si>
    <t>Исполнено на 1 октября</t>
  </si>
  <si>
    <t>Исполнено на 1 марта</t>
  </si>
  <si>
    <t>Исполнено на 1 июля</t>
  </si>
  <si>
    <t>Исполнено на 1 ноября</t>
  </si>
  <si>
    <t>Исполнено на 1 декабря</t>
  </si>
  <si>
    <t>Исполнено на 1 января</t>
  </si>
  <si>
    <t>Исполнение консолидированных бюджетов районов и городов области на 01.02.2016 года (по месячному отчету)</t>
  </si>
  <si>
    <t>Исполнение консолидированных бюджетов районов и городов области на 01.03.2016 года (по месячному отчету)</t>
  </si>
  <si>
    <t>Исполнение консолидированных бюджетов районов и городов области на 01.04.2016 года (по месячному отчету)</t>
  </si>
  <si>
    <t>Исполнение консолидированных бюджетов районов и городов области на 01.05.2016 года (по месячному отчету)</t>
  </si>
  <si>
    <t>Исполнение консолидированных бюджетов районов и городов области на 01.06.2016 года (по месячному отчету)</t>
  </si>
  <si>
    <t>Исполнение консолидированных бюджетов районов и городов области на 01.07.2016 года (по месячному отчету)</t>
  </si>
  <si>
    <t>Исполнение консолидированных бюджетов районов и городов области на 01.08.2016 года (по месячному отчету)</t>
  </si>
  <si>
    <t>Исполнение консолидированных бюджетов районов и городов области на 01.09.2016 года (по месячному отчету)</t>
  </si>
  <si>
    <t>Исполнение консолидированных бюджетов районов и городов области на 01.10.2016 года (по месячному отчету)</t>
  </si>
  <si>
    <t>Исполнение консолидированных бюджетов районов и городов области на 01.11.2016 года (по месячному отчету)</t>
  </si>
  <si>
    <t>Исполнение консолидированных бюджетов районов и городов области на 01.12.2016 года (по месячному отчету)</t>
  </si>
  <si>
    <t>Исполнение консолидированных бюджетов районов и городов области на 01.01.2017 года (по месячному отчету)</t>
  </si>
  <si>
    <t>Здравоохранение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</si>
</sst>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2"/>
      <color indexed="24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</font>
    <font>
      <sz val="10"/>
      <color indexed="9"/>
      <name val="Arial"/>
    </font>
    <font>
      <sz val="10"/>
      <color indexed="16"/>
      <name val="Arial"/>
    </font>
    <font>
      <b/>
      <sz val="10"/>
      <color indexed="53"/>
      <name val="Arial"/>
    </font>
    <font>
      <b/>
      <sz val="10"/>
      <color indexed="9"/>
      <name val="Arial"/>
    </font>
    <font>
      <i/>
      <sz val="10"/>
      <color indexed="23"/>
      <name val="Arial"/>
    </font>
    <font>
      <sz val="10"/>
      <color indexed="17"/>
      <name val="Arial"/>
    </font>
    <font>
      <b/>
      <sz val="15"/>
      <color indexed="62"/>
      <name val="Arial"/>
    </font>
    <font>
      <b/>
      <sz val="13"/>
      <color indexed="62"/>
      <name val="Arial"/>
    </font>
    <font>
      <b/>
      <sz val="10"/>
      <color indexed="62"/>
      <name val="Arial"/>
    </font>
    <font>
      <sz val="10"/>
      <color indexed="62"/>
      <name val="Arial"/>
    </font>
    <font>
      <sz val="10"/>
      <color indexed="53"/>
      <name val="Arial"/>
    </font>
    <font>
      <sz val="10"/>
      <color indexed="19"/>
      <name val="Arial"/>
    </font>
    <font>
      <b/>
      <sz val="10"/>
      <color indexed="63"/>
      <name val="Arial"/>
    </font>
    <font>
      <b/>
      <sz val="18"/>
      <color indexed="62"/>
      <name val="Cambria"/>
    </font>
    <font>
      <b/>
      <sz val="10"/>
      <name val="Arial"/>
    </font>
    <font>
      <sz val="10"/>
      <color indexed="10"/>
      <name val="Arial"/>
    </font>
    <font>
      <b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87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26" fillId="4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1" borderId="0" applyNumberFormat="0" applyBorder="0" applyAlignment="0" applyProtection="0"/>
    <xf numFmtId="0" fontId="26" fillId="4" borderId="0" applyNumberFormat="0" applyBorder="0" applyAlignment="0" applyProtection="0"/>
    <xf numFmtId="0" fontId="26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19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1" applyNumberFormat="0" applyAlignment="0" applyProtection="0"/>
    <xf numFmtId="0" fontId="30" fillId="26" borderId="2" applyNumberFormat="0" applyAlignment="0" applyProtection="0"/>
    <xf numFmtId="0" fontId="31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3" fillId="0" borderId="3" applyNumberFormat="0" applyFill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5" fillId="0" borderId="0" applyNumberFormat="0" applyFill="0" applyBorder="0" applyAlignment="0" applyProtection="0"/>
    <xf numFmtId="0" fontId="36" fillId="13" borderId="1" applyNumberFormat="0" applyAlignment="0" applyProtection="0"/>
    <xf numFmtId="0" fontId="37" fillId="0" borderId="6" applyNumberFormat="0" applyFill="0" applyAlignment="0" applyProtection="0"/>
    <xf numFmtId="0" fontId="38" fillId="30" borderId="0" applyNumberFormat="0" applyBorder="0" applyAlignment="0" applyProtection="0"/>
    <xf numFmtId="0" fontId="26" fillId="3" borderId="7" applyNumberFormat="0" applyFont="0" applyAlignment="0" applyProtection="0"/>
    <xf numFmtId="0" fontId="39" fillId="29" borderId="8" applyNumberFormat="0" applyAlignment="0" applyProtection="0"/>
    <xf numFmtId="0" fontId="40" fillId="0" borderId="0" applyNumberFormat="0" applyFill="0" applyBorder="0" applyAlignment="0" applyProtection="0"/>
    <xf numFmtId="0" fontId="41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34" borderId="0" applyNumberFormat="0" applyBorder="0" applyAlignment="0" applyProtection="0"/>
    <xf numFmtId="0" fontId="11" fillId="10" borderId="1" applyNumberFormat="0" applyAlignment="0" applyProtection="0"/>
    <xf numFmtId="0" fontId="12" fillId="35" borderId="8" applyNumberFormat="0" applyAlignment="0" applyProtection="0"/>
    <xf numFmtId="0" fontId="13" fillId="35" borderId="1" applyNumberFormat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18" fillId="36" borderId="2" applyNumberFormat="0" applyAlignment="0" applyProtection="0"/>
    <xf numFmtId="0" fontId="19" fillId="0" borderId="0" applyNumberFormat="0" applyFill="0" applyBorder="0" applyAlignment="0" applyProtection="0"/>
    <xf numFmtId="0" fontId="20" fillId="37" borderId="0" applyNumberFormat="0" applyBorder="0" applyAlignment="0" applyProtection="0"/>
    <xf numFmtId="0" fontId="46" fillId="0" borderId="0"/>
    <xf numFmtId="0" fontId="47" fillId="0" borderId="0"/>
    <xf numFmtId="0" fontId="1" fillId="0" borderId="0"/>
    <xf numFmtId="0" fontId="21" fillId="6" borderId="0" applyNumberFormat="0" applyBorder="0" applyAlignment="0" applyProtection="0"/>
    <xf numFmtId="0" fontId="22" fillId="0" borderId="0" applyNumberFormat="0" applyFill="0" applyBorder="0" applyAlignment="0" applyProtection="0"/>
    <xf numFmtId="0" fontId="1" fillId="38" borderId="7" applyNumberFormat="0" applyFont="0" applyAlignment="0" applyProtection="0"/>
    <xf numFmtId="0" fontId="23" fillId="0" borderId="6" applyNumberFormat="0" applyFill="0" applyAlignment="0" applyProtection="0"/>
    <xf numFmtId="1" fontId="2" fillId="0" borderId="0"/>
    <xf numFmtId="0" fontId="24" fillId="0" borderId="0" applyNumberFormat="0" applyFill="0" applyBorder="0" applyAlignment="0" applyProtection="0"/>
    <xf numFmtId="0" fontId="25" fillId="7" borderId="0" applyNumberFormat="0" applyBorder="0" applyAlignment="0" applyProtection="0"/>
  </cellStyleXfs>
  <cellXfs count="53">
    <xf numFmtId="0" fontId="0" fillId="0" borderId="0" xfId="0"/>
    <xf numFmtId="164" fontId="4" fillId="0" borderId="14" xfId="0" applyNumberFormat="1" applyFont="1" applyFill="1" applyBorder="1" applyAlignment="1">
      <alignment horizontal="right" wrapText="1"/>
    </xf>
    <xf numFmtId="164" fontId="3" fillId="0" borderId="14" xfId="0" applyNumberFormat="1" applyFont="1" applyFill="1" applyBorder="1" applyAlignment="1">
      <alignment horizontal="right" wrapText="1"/>
    </xf>
    <xf numFmtId="4" fontId="4" fillId="0" borderId="14" xfId="0" applyNumberFormat="1" applyFont="1" applyFill="1" applyBorder="1" applyAlignment="1">
      <alignment horizontal="right" wrapText="1"/>
    </xf>
    <xf numFmtId="164" fontId="5" fillId="0" borderId="14" xfId="0" applyNumberFormat="1" applyFont="1" applyFill="1" applyBorder="1" applyAlignment="1">
      <alignment horizontal="left" wrapText="1"/>
    </xf>
    <xf numFmtId="164" fontId="6" fillId="0" borderId="14" xfId="0" applyNumberFormat="1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horizontal="right" wrapText="1"/>
    </xf>
    <xf numFmtId="164" fontId="8" fillId="0" borderId="14" xfId="0" applyNumberFormat="1" applyFont="1" applyFill="1" applyBorder="1" applyAlignment="1">
      <alignment horizontal="left" wrapText="1"/>
    </xf>
    <xf numFmtId="164" fontId="6" fillId="0" borderId="14" xfId="0" applyNumberFormat="1" applyFont="1" applyFill="1" applyBorder="1" applyAlignment="1">
      <alignment horizontal="left" wrapText="1"/>
    </xf>
    <xf numFmtId="164" fontId="3" fillId="0" borderId="15" xfId="0" applyNumberFormat="1" applyFont="1" applyFill="1" applyBorder="1" applyAlignment="1">
      <alignment horizontal="right" wrapText="1"/>
    </xf>
    <xf numFmtId="164" fontId="3" fillId="0" borderId="16" xfId="0" applyNumberFormat="1" applyFont="1" applyFill="1" applyBorder="1" applyAlignment="1">
      <alignment horizontal="right" wrapText="1"/>
    </xf>
    <xf numFmtId="10" fontId="3" fillId="0" borderId="14" xfId="0" applyNumberFormat="1" applyFont="1" applyFill="1" applyBorder="1" applyAlignment="1">
      <alignment horizontal="right" wrapText="1"/>
    </xf>
    <xf numFmtId="10" fontId="3" fillId="0" borderId="14" xfId="79" applyNumberFormat="1" applyFont="1" applyFill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6" fillId="0" borderId="14" xfId="0" applyNumberFormat="1" applyFont="1" applyBorder="1" applyAlignment="1">
      <alignment horizontal="left" vertical="center" wrapText="1"/>
    </xf>
    <xf numFmtId="10" fontId="3" fillId="0" borderId="0" xfId="79" applyNumberFormat="1" applyFont="1" applyFill="1" applyBorder="1" applyAlignment="1">
      <alignment horizontal="right" wrapText="1"/>
    </xf>
    <xf numFmtId="10" fontId="4" fillId="0" borderId="14" xfId="79" applyNumberFormat="1" applyFont="1" applyFill="1" applyBorder="1" applyAlignment="1">
      <alignment horizontal="right" wrapText="1"/>
    </xf>
    <xf numFmtId="4" fontId="4" fillId="0" borderId="0" xfId="0" applyNumberFormat="1" applyFont="1" applyAlignment="1">
      <alignment horizontal="right" wrapText="1"/>
    </xf>
    <xf numFmtId="0" fontId="4" fillId="0" borderId="0" xfId="0" applyFont="1" applyFill="1" applyBorder="1" applyAlignment="1">
      <alignment horizontal="right" wrapText="1"/>
    </xf>
    <xf numFmtId="10" fontId="4" fillId="0" borderId="14" xfId="0" applyNumberFormat="1" applyFont="1" applyFill="1" applyBorder="1" applyAlignment="1">
      <alignment horizontal="right" wrapText="1"/>
    </xf>
    <xf numFmtId="164" fontId="43" fillId="0" borderId="0" xfId="0" applyNumberFormat="1" applyFont="1" applyFill="1" applyBorder="1" applyAlignment="1">
      <alignment vertical="center" wrapText="1"/>
    </xf>
    <xf numFmtId="0" fontId="4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Border="1" applyAlignment="1">
      <alignment wrapText="1"/>
    </xf>
    <xf numFmtId="4" fontId="3" fillId="0" borderId="14" xfId="0" applyNumberFormat="1" applyFont="1" applyBorder="1" applyAlignment="1">
      <alignment horizontal="right" wrapText="1" shrinkToFit="1"/>
    </xf>
    <xf numFmtId="10" fontId="3" fillId="0" borderId="14" xfId="79" applyNumberFormat="1" applyFont="1" applyFill="1" applyBorder="1" applyAlignment="1">
      <alignment wrapText="1"/>
    </xf>
    <xf numFmtId="4" fontId="44" fillId="29" borderId="17" xfId="77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wrapText="1"/>
    </xf>
    <xf numFmtId="4" fontId="4" fillId="0" borderId="14" xfId="0" applyNumberFormat="1" applyFont="1" applyBorder="1" applyAlignment="1">
      <alignment horizontal="right" wrapText="1" shrinkToFit="1"/>
    </xf>
    <xf numFmtId="4" fontId="45" fillId="29" borderId="17" xfId="77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wrapText="1"/>
    </xf>
    <xf numFmtId="164" fontId="3" fillId="0" borderId="0" xfId="0" applyNumberFormat="1" applyFont="1" applyAlignment="1">
      <alignment wrapText="1"/>
    </xf>
    <xf numFmtId="0" fontId="3" fillId="0" borderId="14" xfId="0" applyNumberFormat="1" applyFont="1" applyBorder="1" applyAlignment="1">
      <alignment horizontal="left" wrapText="1"/>
    </xf>
    <xf numFmtId="0" fontId="3" fillId="0" borderId="0" xfId="0" applyNumberFormat="1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3" fillId="0" borderId="14" xfId="0" applyFont="1" applyBorder="1" applyAlignment="1">
      <alignment wrapText="1"/>
    </xf>
    <xf numFmtId="4" fontId="3" fillId="0" borderId="14" xfId="0" applyNumberFormat="1" applyFont="1" applyBorder="1" applyAlignment="1">
      <alignment wrapText="1"/>
    </xf>
    <xf numFmtId="4" fontId="3" fillId="0" borderId="18" xfId="0" applyNumberFormat="1" applyFont="1" applyBorder="1" applyAlignment="1">
      <alignment horizontal="right" wrapText="1" shrinkToFit="1"/>
    </xf>
    <xf numFmtId="4" fontId="3" fillId="0" borderId="19" xfId="0" applyNumberFormat="1" applyFont="1" applyBorder="1" applyAlignment="1">
      <alignment horizontal="right" wrapText="1" shrinkToFit="1"/>
    </xf>
    <xf numFmtId="10" fontId="3" fillId="0" borderId="0" xfId="79" applyNumberFormat="1" applyFont="1" applyFill="1" applyBorder="1" applyAlignment="1">
      <alignment wrapText="1"/>
    </xf>
    <xf numFmtId="0" fontId="4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4" fontId="3" fillId="0" borderId="0" xfId="0" applyNumberFormat="1" applyFont="1" applyBorder="1" applyAlignment="1">
      <alignment wrapText="1"/>
    </xf>
    <xf numFmtId="4" fontId="0" fillId="0" borderId="14" xfId="0" applyNumberFormat="1" applyBorder="1"/>
    <xf numFmtId="4" fontId="26" fillId="0" borderId="14" xfId="0" applyNumberFormat="1" applyFont="1" applyBorder="1"/>
    <xf numFmtId="4" fontId="3" fillId="0" borderId="14" xfId="0" applyNumberFormat="1" applyFont="1" applyBorder="1"/>
    <xf numFmtId="4" fontId="4" fillId="0" borderId="14" xfId="0" applyNumberFormat="1" applyFont="1" applyBorder="1"/>
    <xf numFmtId="164" fontId="5" fillId="0" borderId="14" xfId="0" applyNumberFormat="1" applyFont="1" applyFill="1" applyBorder="1" applyAlignment="1">
      <alignment horizontal="left" vertical="center" wrapText="1"/>
    </xf>
    <xf numFmtId="164" fontId="6" fillId="0" borderId="14" xfId="0" applyNumberFormat="1" applyFont="1" applyFill="1" applyBorder="1" applyAlignment="1">
      <alignment wrapText="1"/>
    </xf>
    <xf numFmtId="164" fontId="5" fillId="0" borderId="14" xfId="0" applyNumberFormat="1" applyFont="1" applyFill="1" applyBorder="1" applyAlignment="1">
      <alignment horizontal="center" vertical="center" wrapText="1"/>
    </xf>
    <xf numFmtId="164" fontId="5" fillId="0" borderId="14" xfId="84" applyNumberFormat="1" applyFont="1" applyFill="1" applyBorder="1" applyAlignment="1" applyProtection="1">
      <alignment horizontal="center" vertical="center" wrapText="1"/>
    </xf>
    <xf numFmtId="0" fontId="43" fillId="0" borderId="20" xfId="0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wrapText="1"/>
    </xf>
  </cellXfs>
  <cellStyles count="8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 builtinId="30" customBuiltin="1"/>
    <cellStyle name="20% - Акцент2" xfId="8" builtinId="34" customBuiltin="1"/>
    <cellStyle name="20% - Акцент3" xfId="9" builtinId="38" customBuiltin="1"/>
    <cellStyle name="20% - Акцент4" xfId="10" builtinId="42" customBuiltin="1"/>
    <cellStyle name="20% - Акцент5" xfId="11" builtinId="46" customBuiltin="1"/>
    <cellStyle name="20% - Акцент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 builtinId="31" customBuiltin="1"/>
    <cellStyle name="40% - Акцент2" xfId="20" builtinId="35" customBuiltin="1"/>
    <cellStyle name="40% - Акцент3" xfId="21" builtinId="39" customBuiltin="1"/>
    <cellStyle name="40% - Акцент4" xfId="22" builtinId="43" customBuiltin="1"/>
    <cellStyle name="40% - Акцент5" xfId="23" builtinId="47" customBuiltin="1"/>
    <cellStyle name="40% - Акцент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 builtinId="32" customBuiltin="1"/>
    <cellStyle name="60% - Акцент2" xfId="32" builtinId="36" customBuiltin="1"/>
    <cellStyle name="60% - Акцент3" xfId="33" builtinId="40" customBuiltin="1"/>
    <cellStyle name="60% - Акцент4" xfId="34" builtinId="44" customBuiltin="1"/>
    <cellStyle name="60% - Акцент5" xfId="35" builtinId="48" customBuiltin="1"/>
    <cellStyle name="60% - Акцент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Title" xfId="57"/>
    <cellStyle name="Total" xfId="58"/>
    <cellStyle name="Warning Text" xfId="59"/>
    <cellStyle name="Акцент1" xfId="60" builtinId="29" customBuiltin="1"/>
    <cellStyle name="Акцент2" xfId="61" builtinId="33" customBuiltin="1"/>
    <cellStyle name="Акцент3" xfId="62" builtinId="37" customBuiltin="1"/>
    <cellStyle name="Акцент4" xfId="63" builtinId="41" customBuiltin="1"/>
    <cellStyle name="Акцент5" xfId="64" builtinId="45" customBuiltin="1"/>
    <cellStyle name="Акцент6" xfId="65" builtinId="49" customBuiltin="1"/>
    <cellStyle name="Ввод " xfId="66" builtinId="20" customBuiltin="1"/>
    <cellStyle name="Вывод" xfId="67" builtinId="21" customBuiltin="1"/>
    <cellStyle name="Вычисление" xfId="68" builtinId="22" customBuiltin="1"/>
    <cellStyle name="Заголовок 1" xfId="69" builtinId="16" customBuiltin="1"/>
    <cellStyle name="Заголовок 2" xfId="70" builtinId="17" customBuiltin="1"/>
    <cellStyle name="Заголовок 3" xfId="71" builtinId="18" customBuiltin="1"/>
    <cellStyle name="Заголовок 4" xfId="72" builtinId="19" customBuiltin="1"/>
    <cellStyle name="Итог" xfId="73" builtinId="25" customBuiltin="1"/>
    <cellStyle name="Контрольная ячейка" xfId="74" builtinId="23" customBuiltin="1"/>
    <cellStyle name="Название" xfId="75" builtinId="15" customBuiltin="1"/>
    <cellStyle name="Нейтральный" xfId="76" builtinId="28" customBuiltin="1"/>
    <cellStyle name="Обычный" xfId="0" builtinId="0"/>
    <cellStyle name="Обычный 2" xfId="77"/>
    <cellStyle name="Обычный 3" xfId="78"/>
    <cellStyle name="Обычный_на 1 января" xfId="79"/>
    <cellStyle name="Плохой" xfId="80" builtinId="27" customBuiltin="1"/>
    <cellStyle name="Пояснение" xfId="81" builtinId="53" customBuiltin="1"/>
    <cellStyle name="Примечание" xfId="82" builtinId="10" customBuiltin="1"/>
    <cellStyle name="Связанная ячейка" xfId="83" builtinId="24" customBuiltin="1"/>
    <cellStyle name="ТЕКСТ" xfId="84"/>
    <cellStyle name="Текст предупреждения" xfId="85" builtinId="11" customBuiltin="1"/>
    <cellStyle name="Хороший" xfId="8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8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D7" sqref="D7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51" t="s">
        <v>68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 t="s">
        <v>0</v>
      </c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</row>
    <row r="3" spans="1:87" ht="15.75" x14ac:dyDescent="0.25">
      <c r="A3" s="47"/>
      <c r="B3" s="49" t="s">
        <v>1</v>
      </c>
      <c r="C3" s="48"/>
      <c r="D3" s="48"/>
      <c r="E3" s="49" t="s">
        <v>2</v>
      </c>
      <c r="F3" s="48"/>
      <c r="G3" s="48"/>
      <c r="H3" s="49" t="s">
        <v>3</v>
      </c>
      <c r="I3" s="48"/>
      <c r="J3" s="48"/>
      <c r="K3" s="49" t="s">
        <v>4</v>
      </c>
      <c r="L3" s="48"/>
      <c r="M3" s="48"/>
      <c r="N3" s="49" t="s">
        <v>5</v>
      </c>
      <c r="O3" s="48"/>
      <c r="P3" s="48"/>
      <c r="Q3" s="49" t="s">
        <v>6</v>
      </c>
      <c r="R3" s="48"/>
      <c r="S3" s="48"/>
      <c r="T3" s="49" t="s">
        <v>7</v>
      </c>
      <c r="U3" s="48"/>
      <c r="V3" s="48"/>
      <c r="W3" s="49" t="s">
        <v>8</v>
      </c>
      <c r="X3" s="48"/>
      <c r="Y3" s="48"/>
      <c r="Z3" s="49" t="s">
        <v>49</v>
      </c>
      <c r="AA3" s="48"/>
      <c r="AB3" s="48"/>
      <c r="AC3" s="49" t="s">
        <v>9</v>
      </c>
      <c r="AD3" s="48"/>
      <c r="AE3" s="48"/>
      <c r="AF3" s="49" t="s">
        <v>10</v>
      </c>
      <c r="AG3" s="48"/>
      <c r="AH3" s="48"/>
      <c r="AI3" s="49" t="s">
        <v>51</v>
      </c>
      <c r="AJ3" s="48"/>
      <c r="AK3" s="48"/>
      <c r="AL3" s="49" t="s">
        <v>11</v>
      </c>
      <c r="AM3" s="48"/>
      <c r="AN3" s="48"/>
      <c r="AO3" s="49" t="s">
        <v>12</v>
      </c>
      <c r="AP3" s="48"/>
      <c r="AQ3" s="48"/>
      <c r="AR3" s="49" t="s">
        <v>13</v>
      </c>
      <c r="AS3" s="48"/>
      <c r="AT3" s="48"/>
      <c r="AU3" s="49" t="s">
        <v>14</v>
      </c>
      <c r="AV3" s="48"/>
      <c r="AW3" s="48"/>
      <c r="AX3" s="49" t="s">
        <v>15</v>
      </c>
      <c r="AY3" s="48"/>
      <c r="AZ3" s="48"/>
      <c r="BA3" s="49" t="s">
        <v>16</v>
      </c>
      <c r="BB3" s="48"/>
      <c r="BC3" s="48"/>
      <c r="BD3" s="49" t="s">
        <v>17</v>
      </c>
      <c r="BE3" s="48"/>
      <c r="BF3" s="48"/>
      <c r="BG3" s="49" t="s">
        <v>18</v>
      </c>
      <c r="BH3" s="48"/>
      <c r="BI3" s="48"/>
      <c r="BJ3" s="49" t="s">
        <v>19</v>
      </c>
      <c r="BK3" s="48"/>
      <c r="BL3" s="48"/>
      <c r="BM3" s="49" t="s">
        <v>20</v>
      </c>
      <c r="BN3" s="48"/>
      <c r="BO3" s="48"/>
      <c r="BP3" s="49" t="s">
        <v>21</v>
      </c>
      <c r="BQ3" s="48"/>
      <c r="BR3" s="48"/>
      <c r="BS3" s="49" t="s">
        <v>22</v>
      </c>
      <c r="BT3" s="48"/>
      <c r="BU3" s="48"/>
      <c r="BV3" s="49" t="s">
        <v>23</v>
      </c>
      <c r="BW3" s="48"/>
      <c r="BX3" s="48"/>
      <c r="BY3" s="49" t="s">
        <v>24</v>
      </c>
      <c r="BZ3" s="48"/>
      <c r="CA3" s="48"/>
      <c r="CB3" s="49" t="s">
        <v>25</v>
      </c>
      <c r="CC3" s="48"/>
      <c r="CD3" s="48"/>
    </row>
    <row r="4" spans="1:87" ht="13.15" customHeight="1" x14ac:dyDescent="0.2">
      <c r="A4" s="48"/>
      <c r="B4" s="49" t="s">
        <v>26</v>
      </c>
      <c r="C4" s="49" t="s">
        <v>57</v>
      </c>
      <c r="D4" s="50" t="s">
        <v>27</v>
      </c>
      <c r="E4" s="49" t="s">
        <v>26</v>
      </c>
      <c r="F4" s="49" t="s">
        <v>57</v>
      </c>
      <c r="G4" s="50" t="s">
        <v>27</v>
      </c>
      <c r="H4" s="49" t="s">
        <v>26</v>
      </c>
      <c r="I4" s="49" t="s">
        <v>57</v>
      </c>
      <c r="J4" s="50" t="s">
        <v>27</v>
      </c>
      <c r="K4" s="49" t="s">
        <v>26</v>
      </c>
      <c r="L4" s="49" t="s">
        <v>57</v>
      </c>
      <c r="M4" s="50" t="s">
        <v>27</v>
      </c>
      <c r="N4" s="49" t="s">
        <v>26</v>
      </c>
      <c r="O4" s="49" t="s">
        <v>57</v>
      </c>
      <c r="P4" s="50" t="s">
        <v>27</v>
      </c>
      <c r="Q4" s="49" t="s">
        <v>26</v>
      </c>
      <c r="R4" s="49" t="s">
        <v>57</v>
      </c>
      <c r="S4" s="50" t="s">
        <v>27</v>
      </c>
      <c r="T4" s="49" t="s">
        <v>26</v>
      </c>
      <c r="U4" s="49" t="s">
        <v>57</v>
      </c>
      <c r="V4" s="50" t="s">
        <v>27</v>
      </c>
      <c r="W4" s="49" t="s">
        <v>26</v>
      </c>
      <c r="X4" s="49" t="s">
        <v>57</v>
      </c>
      <c r="Y4" s="50" t="s">
        <v>27</v>
      </c>
      <c r="Z4" s="49" t="s">
        <v>26</v>
      </c>
      <c r="AA4" s="49" t="s">
        <v>57</v>
      </c>
      <c r="AB4" s="50" t="s">
        <v>27</v>
      </c>
      <c r="AC4" s="49" t="s">
        <v>26</v>
      </c>
      <c r="AD4" s="49" t="s">
        <v>57</v>
      </c>
      <c r="AE4" s="50" t="s">
        <v>27</v>
      </c>
      <c r="AF4" s="49" t="s">
        <v>26</v>
      </c>
      <c r="AG4" s="49" t="s">
        <v>57</v>
      </c>
      <c r="AH4" s="50" t="s">
        <v>27</v>
      </c>
      <c r="AI4" s="49" t="s">
        <v>26</v>
      </c>
      <c r="AJ4" s="49" t="s">
        <v>57</v>
      </c>
      <c r="AK4" s="50" t="s">
        <v>27</v>
      </c>
      <c r="AL4" s="49" t="s">
        <v>26</v>
      </c>
      <c r="AM4" s="49" t="s">
        <v>57</v>
      </c>
      <c r="AN4" s="50" t="s">
        <v>27</v>
      </c>
      <c r="AO4" s="49" t="s">
        <v>26</v>
      </c>
      <c r="AP4" s="49" t="s">
        <v>57</v>
      </c>
      <c r="AQ4" s="50" t="s">
        <v>27</v>
      </c>
      <c r="AR4" s="49" t="s">
        <v>26</v>
      </c>
      <c r="AS4" s="49" t="s">
        <v>57</v>
      </c>
      <c r="AT4" s="50" t="s">
        <v>27</v>
      </c>
      <c r="AU4" s="49" t="s">
        <v>26</v>
      </c>
      <c r="AV4" s="49" t="s">
        <v>57</v>
      </c>
      <c r="AW4" s="50" t="s">
        <v>27</v>
      </c>
      <c r="AX4" s="49" t="s">
        <v>26</v>
      </c>
      <c r="AY4" s="49" t="s">
        <v>57</v>
      </c>
      <c r="AZ4" s="50" t="s">
        <v>27</v>
      </c>
      <c r="BA4" s="49" t="s">
        <v>26</v>
      </c>
      <c r="BB4" s="49" t="s">
        <v>57</v>
      </c>
      <c r="BC4" s="50" t="s">
        <v>27</v>
      </c>
      <c r="BD4" s="49" t="s">
        <v>26</v>
      </c>
      <c r="BE4" s="49" t="s">
        <v>57</v>
      </c>
      <c r="BF4" s="50" t="s">
        <v>27</v>
      </c>
      <c r="BG4" s="49" t="s">
        <v>26</v>
      </c>
      <c r="BH4" s="49" t="s">
        <v>57</v>
      </c>
      <c r="BI4" s="50" t="s">
        <v>27</v>
      </c>
      <c r="BJ4" s="49" t="s">
        <v>26</v>
      </c>
      <c r="BK4" s="49" t="s">
        <v>57</v>
      </c>
      <c r="BL4" s="50" t="s">
        <v>27</v>
      </c>
      <c r="BM4" s="49" t="s">
        <v>26</v>
      </c>
      <c r="BN4" s="49" t="s">
        <v>57</v>
      </c>
      <c r="BO4" s="50" t="s">
        <v>27</v>
      </c>
      <c r="BP4" s="49" t="s">
        <v>26</v>
      </c>
      <c r="BQ4" s="49" t="s">
        <v>57</v>
      </c>
      <c r="BR4" s="50" t="s">
        <v>27</v>
      </c>
      <c r="BS4" s="49" t="s">
        <v>26</v>
      </c>
      <c r="BT4" s="49" t="s">
        <v>57</v>
      </c>
      <c r="BU4" s="50" t="s">
        <v>27</v>
      </c>
      <c r="BV4" s="49" t="s">
        <v>26</v>
      </c>
      <c r="BW4" s="49" t="s">
        <v>57</v>
      </c>
      <c r="BX4" s="50" t="s">
        <v>27</v>
      </c>
      <c r="BY4" s="49" t="s">
        <v>26</v>
      </c>
      <c r="BZ4" s="49" t="s">
        <v>57</v>
      </c>
      <c r="CA4" s="50" t="s">
        <v>27</v>
      </c>
      <c r="CB4" s="49" t="s">
        <v>26</v>
      </c>
      <c r="CC4" s="49" t="s">
        <v>57</v>
      </c>
      <c r="CD4" s="50" t="s">
        <v>27</v>
      </c>
    </row>
    <row r="5" spans="1:87" ht="18" customHeight="1" x14ac:dyDescent="0.2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52"/>
      <c r="CF5" s="23"/>
      <c r="CG5" s="23"/>
      <c r="CH5" s="23"/>
      <c r="CI5" s="23"/>
    </row>
    <row r="6" spans="1:87" ht="15.75" x14ac:dyDescent="0.2">
      <c r="A6" s="5" t="s">
        <v>28</v>
      </c>
      <c r="B6" s="24">
        <v>234583100</v>
      </c>
      <c r="C6" s="24">
        <v>16815656.420000002</v>
      </c>
      <c r="D6" s="25">
        <f t="shared" ref="D6:D17" si="0">SUM(C6/B6)</f>
        <v>7.1683153731023255E-2</v>
      </c>
      <c r="E6" s="26">
        <v>55930488</v>
      </c>
      <c r="F6" s="26">
        <v>2799312.77</v>
      </c>
      <c r="G6" s="25">
        <f t="shared" ref="G6:G17" si="1">SUM(F6/E6)</f>
        <v>5.0049854204740715E-2</v>
      </c>
      <c r="H6" s="26">
        <v>978794225.84000003</v>
      </c>
      <c r="I6" s="26">
        <v>55478537.859999999</v>
      </c>
      <c r="J6" s="25">
        <f t="shared" ref="J6:J24" si="2">SUM(I6/H6)</f>
        <v>5.6680491563370621E-2</v>
      </c>
      <c r="K6" s="26">
        <v>495866479</v>
      </c>
      <c r="L6" s="26">
        <v>28727433.420000002</v>
      </c>
      <c r="M6" s="25">
        <f t="shared" ref="M6:M24" si="3">SUM(L6/K6)</f>
        <v>5.793380806448907E-2</v>
      </c>
      <c r="N6" s="26">
        <v>140749863</v>
      </c>
      <c r="O6" s="26">
        <v>5369158.7000000002</v>
      </c>
      <c r="P6" s="25">
        <f t="shared" ref="P6:P24" si="4">SUM(O6/N6)</f>
        <v>3.8146812974162544E-2</v>
      </c>
      <c r="Q6" s="26">
        <v>99139381.950000003</v>
      </c>
      <c r="R6" s="26">
        <v>4698268.33</v>
      </c>
      <c r="S6" s="25">
        <f t="shared" ref="S6:S24" si="5">SUM(R6/Q6)</f>
        <v>4.7390534796449779E-2</v>
      </c>
      <c r="T6" s="26">
        <v>617516927.76999998</v>
      </c>
      <c r="U6" s="26">
        <v>42011781.039999999</v>
      </c>
      <c r="V6" s="25">
        <f t="shared" ref="V6:V24" si="6">SUM(U6/T6)</f>
        <v>6.8033407912742566E-2</v>
      </c>
      <c r="W6" s="26">
        <v>83251799</v>
      </c>
      <c r="X6" s="26">
        <v>3628549.02</v>
      </c>
      <c r="Y6" s="25">
        <f t="shared" ref="Y6:Y17" si="7">SUM(X6/W6)</f>
        <v>4.3585232554554168E-2</v>
      </c>
      <c r="Z6" s="26">
        <v>361494364</v>
      </c>
      <c r="AA6" s="26">
        <v>18777008.969999999</v>
      </c>
      <c r="AB6" s="25">
        <f>SUM(AA6/Z6)</f>
        <v>5.1942743345232342E-2</v>
      </c>
      <c r="AC6" s="26">
        <v>373451343</v>
      </c>
      <c r="AD6" s="26">
        <v>23029537.039999999</v>
      </c>
      <c r="AE6" s="25">
        <f t="shared" ref="AE6:AE24" si="8">SUM(AD6/AC6)</f>
        <v>6.16667672286293E-2</v>
      </c>
      <c r="AF6" s="26">
        <v>62442367</v>
      </c>
      <c r="AG6" s="26">
        <v>2762061.65</v>
      </c>
      <c r="AH6" s="25">
        <f t="shared" ref="AH6:AH24" si="9">SUM(AG6/AF6)</f>
        <v>4.4233775603029268E-2</v>
      </c>
      <c r="AI6" s="26">
        <v>374606313</v>
      </c>
      <c r="AJ6" s="26">
        <v>29621856.780000001</v>
      </c>
      <c r="AK6" s="11">
        <f t="shared" ref="AK6:AK24" si="10">SUM(AJ6/AI6)</f>
        <v>7.907463316027992E-2</v>
      </c>
      <c r="AL6" s="26">
        <v>608621884.38999999</v>
      </c>
      <c r="AM6" s="26">
        <v>38081985.020000003</v>
      </c>
      <c r="AN6" s="12">
        <f t="shared" ref="AN6:AN24" si="11">SUM(AM6/AL6)</f>
        <v>6.2570844060542155E-2</v>
      </c>
      <c r="AO6" s="26">
        <v>213939247.81999999</v>
      </c>
      <c r="AP6" s="26">
        <v>9018498.4299999997</v>
      </c>
      <c r="AQ6" s="12">
        <f t="shared" ref="AQ6:AQ24" si="12">SUM(AP6/AO6)</f>
        <v>4.2154483209120221E-2</v>
      </c>
      <c r="AR6" s="26">
        <v>104701156</v>
      </c>
      <c r="AS6" s="26">
        <v>4680583.68</v>
      </c>
      <c r="AT6" s="12">
        <f t="shared" ref="AT6:AT24" si="13">SUM(AS6/AR6)</f>
        <v>4.4704221603818775E-2</v>
      </c>
      <c r="AU6" s="26">
        <v>126431202.19</v>
      </c>
      <c r="AV6" s="26">
        <v>5254901.04</v>
      </c>
      <c r="AW6" s="12">
        <f t="shared" ref="AW6:AW24" si="14">SUM(AV6/AU6)</f>
        <v>4.1563324155559071E-2</v>
      </c>
      <c r="AX6" s="26">
        <v>129830465</v>
      </c>
      <c r="AY6" s="26">
        <v>6816524.9699999997</v>
      </c>
      <c r="AZ6" s="12">
        <f t="shared" ref="AZ6:AZ24" si="15">SUM(AY6/AX6)</f>
        <v>5.2503277793852159E-2</v>
      </c>
      <c r="BA6" s="26">
        <v>70934800.560000002</v>
      </c>
      <c r="BB6" s="26">
        <v>4272767.74</v>
      </c>
      <c r="BC6" s="12">
        <f t="shared" ref="BC6:BC24" si="16">SUM(BB6/BA6)</f>
        <v>6.0235141373040042E-2</v>
      </c>
      <c r="BD6" s="26">
        <v>282977319.69999999</v>
      </c>
      <c r="BE6" s="26">
        <v>16661337.67</v>
      </c>
      <c r="BF6" s="12">
        <f t="shared" ref="BF6:BF24" si="17">SUM(BE6/BD6)</f>
        <v>5.8878703380410881E-2</v>
      </c>
      <c r="BG6" s="26">
        <v>239930450</v>
      </c>
      <c r="BH6" s="26">
        <v>9625683.0700000003</v>
      </c>
      <c r="BI6" s="12">
        <f t="shared" ref="BI6:BI24" si="18">SUM(BH6/BG6)</f>
        <v>4.0118638838880186E-2</v>
      </c>
      <c r="BJ6" s="26">
        <v>63187935</v>
      </c>
      <c r="BK6" s="26">
        <v>3048217.58</v>
      </c>
      <c r="BL6" s="12">
        <f t="shared" ref="BL6:BL23" si="19">SUM(BK6/BJ6)</f>
        <v>4.8240500025835631E-2</v>
      </c>
      <c r="BM6" s="26">
        <v>198569356.46000001</v>
      </c>
      <c r="BN6" s="26">
        <v>11240474.27</v>
      </c>
      <c r="BO6" s="12">
        <f t="shared" ref="BO6:BO17" si="20">SUM(BN6/BM6)</f>
        <v>5.6607295659258941E-2</v>
      </c>
      <c r="BP6" s="26">
        <v>95197827</v>
      </c>
      <c r="BQ6" s="26">
        <v>5411140.1299999999</v>
      </c>
      <c r="BR6" s="12">
        <f t="shared" ref="BR6:BR24" si="21">SUM(BQ6/BP6)</f>
        <v>5.6841004679655131E-2</v>
      </c>
      <c r="BS6" s="26">
        <v>152510575</v>
      </c>
      <c r="BT6" s="26">
        <v>8783009.1699999999</v>
      </c>
      <c r="BU6" s="12">
        <f t="shared" ref="BU6:BU24" si="22">SUM(BT6/BS6)</f>
        <v>5.7589509252063339E-2</v>
      </c>
      <c r="BV6" s="26">
        <v>1800670000</v>
      </c>
      <c r="BW6" s="26">
        <v>93200685.989999995</v>
      </c>
      <c r="BX6" s="25">
        <f>SUM(BW6/BV6)</f>
        <v>5.1758893073133888E-2</v>
      </c>
      <c r="BY6" s="24">
        <v>3967275399</v>
      </c>
      <c r="BZ6" s="24">
        <v>250175906.58000001</v>
      </c>
      <c r="CA6" s="12">
        <f>SUM(BZ6/BY6)</f>
        <v>6.3059878989762064E-2</v>
      </c>
      <c r="CB6" s="3">
        <f>B6+E6+H6+K6+N6+Q6+T6+W6+Z6+AC6+AF6+AI6+AL6+AO6+AR6+AU6+AX6+BA6+BD6+BG6+BJ6+BM6+BP6+BS6+BV6+BY6</f>
        <v>11932604269.68</v>
      </c>
      <c r="CC6" s="3">
        <f>C6+F6+I6+L6+O6+R6+U6+X6+AA6+AD6+AG6+AJ6+AM6+AP6+AS6+AV6+AY6+BB6+BE6+BH6+BK6+BN6+BQ6+BT6+BW6+BZ6</f>
        <v>699990877.34000003</v>
      </c>
      <c r="CD6" s="19">
        <f t="shared" ref="CD6:CD25" si="23">SUM(CC6/CB6)</f>
        <v>5.8662037349100145E-2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0</v>
      </c>
      <c r="C7" s="24">
        <v>0</v>
      </c>
      <c r="D7" s="25" t="e">
        <f t="shared" si="0"/>
        <v>#DIV/0!</v>
      </c>
      <c r="E7" s="26">
        <v>25664680</v>
      </c>
      <c r="F7" s="26">
        <v>0</v>
      </c>
      <c r="G7" s="25">
        <f t="shared" si="1"/>
        <v>0</v>
      </c>
      <c r="H7" s="26">
        <v>0</v>
      </c>
      <c r="I7" s="26">
        <v>0</v>
      </c>
      <c r="J7" s="25">
        <v>0</v>
      </c>
      <c r="K7" s="26">
        <v>0</v>
      </c>
      <c r="L7" s="26">
        <v>0</v>
      </c>
      <c r="M7" s="25" t="e">
        <f t="shared" si="3"/>
        <v>#DIV/0!</v>
      </c>
      <c r="N7" s="26">
        <v>14017408</v>
      </c>
      <c r="O7" s="26">
        <v>0</v>
      </c>
      <c r="P7" s="25">
        <f t="shared" si="4"/>
        <v>0</v>
      </c>
      <c r="Q7" s="26">
        <v>41379132</v>
      </c>
      <c r="R7" s="26">
        <v>0</v>
      </c>
      <c r="S7" s="25">
        <f t="shared" si="5"/>
        <v>0</v>
      </c>
      <c r="T7" s="26">
        <v>0</v>
      </c>
      <c r="U7" s="26">
        <v>0</v>
      </c>
      <c r="V7" s="25" t="e">
        <f t="shared" si="6"/>
        <v>#DIV/0!</v>
      </c>
      <c r="W7" s="26">
        <v>17287386</v>
      </c>
      <c r="X7" s="26">
        <v>0</v>
      </c>
      <c r="Y7" s="25">
        <f t="shared" si="7"/>
        <v>0</v>
      </c>
      <c r="Z7" s="26">
        <v>0</v>
      </c>
      <c r="AA7" s="26">
        <v>0</v>
      </c>
      <c r="AB7" s="25" t="e">
        <f>SUM(AA7/Z7)</f>
        <v>#DIV/0!</v>
      </c>
      <c r="AC7" s="26">
        <v>0</v>
      </c>
      <c r="AD7" s="26">
        <v>0</v>
      </c>
      <c r="AE7" s="25" t="e">
        <f t="shared" si="8"/>
        <v>#DIV/0!</v>
      </c>
      <c r="AF7" s="26">
        <v>48008432</v>
      </c>
      <c r="AG7" s="26">
        <v>0</v>
      </c>
      <c r="AH7" s="25">
        <f t="shared" si="9"/>
        <v>0</v>
      </c>
      <c r="AI7" s="26">
        <v>0</v>
      </c>
      <c r="AJ7" s="26">
        <v>0</v>
      </c>
      <c r="AK7" s="11" t="e">
        <f t="shared" si="10"/>
        <v>#DIV/0!</v>
      </c>
      <c r="AL7" s="26">
        <v>0</v>
      </c>
      <c r="AM7" s="26">
        <v>0</v>
      </c>
      <c r="AN7" s="12" t="e">
        <f t="shared" si="11"/>
        <v>#DIV/0!</v>
      </c>
      <c r="AO7" s="26">
        <v>0</v>
      </c>
      <c r="AP7" s="26">
        <v>0</v>
      </c>
      <c r="AQ7" s="12" t="e">
        <f t="shared" si="12"/>
        <v>#DIV/0!</v>
      </c>
      <c r="AR7" s="26">
        <v>51592921</v>
      </c>
      <c r="AS7" s="26">
        <v>0</v>
      </c>
      <c r="AT7" s="12">
        <f t="shared" si="13"/>
        <v>0</v>
      </c>
      <c r="AU7" s="26">
        <v>51737324</v>
      </c>
      <c r="AV7" s="26">
        <v>0</v>
      </c>
      <c r="AW7" s="12">
        <f t="shared" si="14"/>
        <v>0</v>
      </c>
      <c r="AX7" s="26">
        <v>28582003</v>
      </c>
      <c r="AY7" s="26">
        <v>0</v>
      </c>
      <c r="AZ7" s="12">
        <f t="shared" si="15"/>
        <v>0</v>
      </c>
      <c r="BA7" s="26">
        <v>32034855</v>
      </c>
      <c r="BB7" s="26">
        <v>0</v>
      </c>
      <c r="BC7" s="12">
        <f t="shared" si="16"/>
        <v>0</v>
      </c>
      <c r="BD7" s="26">
        <v>0</v>
      </c>
      <c r="BE7" s="26">
        <v>0</v>
      </c>
      <c r="BF7" s="12" t="e">
        <f t="shared" si="17"/>
        <v>#DIV/0!</v>
      </c>
      <c r="BG7" s="26">
        <v>0</v>
      </c>
      <c r="BH7" s="26">
        <v>0</v>
      </c>
      <c r="BI7" s="25" t="e">
        <f t="shared" si="18"/>
        <v>#DIV/0!</v>
      </c>
      <c r="BJ7" s="26">
        <v>31653365</v>
      </c>
      <c r="BK7" s="26">
        <v>0</v>
      </c>
      <c r="BL7" s="12">
        <f t="shared" si="19"/>
        <v>0</v>
      </c>
      <c r="BM7" s="26">
        <v>10763352</v>
      </c>
      <c r="BN7" s="26">
        <v>0</v>
      </c>
      <c r="BO7" s="25">
        <f t="shared" si="20"/>
        <v>0</v>
      </c>
      <c r="BP7" s="26">
        <v>39624490</v>
      </c>
      <c r="BQ7" s="26">
        <v>0</v>
      </c>
      <c r="BR7" s="12">
        <f t="shared" si="21"/>
        <v>0</v>
      </c>
      <c r="BS7" s="26">
        <v>1890226</v>
      </c>
      <c r="BT7" s="26">
        <v>0</v>
      </c>
      <c r="BU7" s="12">
        <f t="shared" si="22"/>
        <v>0</v>
      </c>
      <c r="BV7" s="26">
        <v>0</v>
      </c>
      <c r="BW7" s="26">
        <v>0</v>
      </c>
      <c r="BX7" s="25">
        <v>0</v>
      </c>
      <c r="BY7" s="24">
        <v>0</v>
      </c>
      <c r="BZ7" s="24">
        <v>0</v>
      </c>
      <c r="CA7" s="12">
        <v>0</v>
      </c>
      <c r="CB7" s="3">
        <f>B7+E7+H7+K7+N7+Q7+T7+W7+Z7+AC7+AF7+AI7+AL7+AO7+AR7+AU7+AX7+BA7+BD7+BG7+BJ7+BM7+BP7+BS7+BV7+BY7</f>
        <v>394235574</v>
      </c>
      <c r="CC7" s="3">
        <f t="shared" ref="CC7:CC12" si="24">BZ7+BW7+BT7+BQ7+BN7+BK7+BH7+BE7+BB7+AY7+AV7+AS7+AP7+AM7+AJ7+AG7+AD7+AA7+X7+U7+R7+O7+L7+I7+F7+C7</f>
        <v>0</v>
      </c>
      <c r="CD7" s="19">
        <f t="shared" si="23"/>
        <v>0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1946601.57</v>
      </c>
      <c r="C8" s="24">
        <v>1946601.57</v>
      </c>
      <c r="D8" s="25">
        <v>0</v>
      </c>
      <c r="E8" s="26">
        <v>0</v>
      </c>
      <c r="F8" s="26">
        <v>0</v>
      </c>
      <c r="G8" s="25">
        <v>0</v>
      </c>
      <c r="H8" s="26">
        <v>0</v>
      </c>
      <c r="I8" s="26">
        <v>0</v>
      </c>
      <c r="J8" s="25">
        <v>0</v>
      </c>
      <c r="K8" s="26">
        <v>0</v>
      </c>
      <c r="L8" s="26">
        <v>0</v>
      </c>
      <c r="M8" s="25">
        <v>0</v>
      </c>
      <c r="N8" s="26">
        <v>0</v>
      </c>
      <c r="O8" s="26">
        <v>0</v>
      </c>
      <c r="P8" s="25" t="e">
        <f t="shared" si="4"/>
        <v>#DIV/0!</v>
      </c>
      <c r="Q8" s="26">
        <v>925000</v>
      </c>
      <c r="R8" s="26">
        <v>925000</v>
      </c>
      <c r="S8" s="25">
        <v>0</v>
      </c>
      <c r="T8" s="26">
        <v>0</v>
      </c>
      <c r="U8" s="26">
        <v>0</v>
      </c>
      <c r="V8" s="25">
        <v>0</v>
      </c>
      <c r="W8" s="26">
        <v>0</v>
      </c>
      <c r="X8" s="26">
        <v>0</v>
      </c>
      <c r="Y8" s="25">
        <v>0</v>
      </c>
      <c r="Z8" s="26">
        <v>0</v>
      </c>
      <c r="AA8" s="26">
        <v>0</v>
      </c>
      <c r="AB8" s="25">
        <v>0</v>
      </c>
      <c r="AC8" s="26">
        <v>27242292.25</v>
      </c>
      <c r="AD8" s="26">
        <v>27242292.25</v>
      </c>
      <c r="AE8" s="25">
        <v>0</v>
      </c>
      <c r="AF8" s="26">
        <v>5194873.4000000004</v>
      </c>
      <c r="AG8" s="26">
        <v>5194873.4000000004</v>
      </c>
      <c r="AH8" s="25">
        <v>0</v>
      </c>
      <c r="AI8" s="26">
        <v>0</v>
      </c>
      <c r="AJ8" s="26">
        <v>0</v>
      </c>
      <c r="AK8" s="11" t="e">
        <f t="shared" si="10"/>
        <v>#DIV/0!</v>
      </c>
      <c r="AL8" s="26">
        <v>3485312</v>
      </c>
      <c r="AM8" s="26">
        <v>3485312</v>
      </c>
      <c r="AN8" s="12">
        <f t="shared" si="11"/>
        <v>1</v>
      </c>
      <c r="AO8" s="26">
        <v>1000000</v>
      </c>
      <c r="AP8" s="26">
        <v>1000000</v>
      </c>
      <c r="AQ8" s="12">
        <f t="shared" si="12"/>
        <v>1</v>
      </c>
      <c r="AR8" s="26">
        <v>0</v>
      </c>
      <c r="AS8" s="26">
        <v>0</v>
      </c>
      <c r="AT8" s="12">
        <v>0</v>
      </c>
      <c r="AU8" s="26">
        <v>0</v>
      </c>
      <c r="AV8" s="26">
        <v>0</v>
      </c>
      <c r="AW8" s="12">
        <v>0</v>
      </c>
      <c r="AX8" s="26">
        <v>0</v>
      </c>
      <c r="AY8" s="26">
        <v>0</v>
      </c>
      <c r="AZ8" s="12" t="e">
        <f t="shared" si="15"/>
        <v>#DIV/0!</v>
      </c>
      <c r="BA8" s="26">
        <v>0</v>
      </c>
      <c r="BB8" s="26">
        <v>0</v>
      </c>
      <c r="BC8" s="12">
        <v>0</v>
      </c>
      <c r="BD8" s="26">
        <v>0</v>
      </c>
      <c r="BE8" s="26">
        <v>0</v>
      </c>
      <c r="BF8" s="12">
        <v>0</v>
      </c>
      <c r="BG8" s="26">
        <v>9800000</v>
      </c>
      <c r="BH8" s="26">
        <v>9800000</v>
      </c>
      <c r="BI8" s="12">
        <v>0</v>
      </c>
      <c r="BJ8" s="26">
        <v>0</v>
      </c>
      <c r="BK8" s="26">
        <v>0</v>
      </c>
      <c r="BL8" s="12">
        <v>0</v>
      </c>
      <c r="BM8" s="26">
        <v>0</v>
      </c>
      <c r="BN8" s="26">
        <v>0</v>
      </c>
      <c r="BO8" s="12">
        <v>0</v>
      </c>
      <c r="BP8" s="26">
        <v>348000</v>
      </c>
      <c r="BQ8" s="26">
        <v>348000</v>
      </c>
      <c r="BR8" s="12">
        <v>0</v>
      </c>
      <c r="BS8" s="26">
        <v>0</v>
      </c>
      <c r="BT8" s="26">
        <v>0</v>
      </c>
      <c r="BU8" s="12">
        <v>0</v>
      </c>
      <c r="BV8" s="26">
        <v>0</v>
      </c>
      <c r="BW8" s="26">
        <v>0</v>
      </c>
      <c r="BX8" s="25">
        <v>0</v>
      </c>
      <c r="BY8" s="24">
        <v>75825676.670000002</v>
      </c>
      <c r="BZ8" s="24">
        <v>75825676.670000002</v>
      </c>
      <c r="CA8" s="12">
        <v>0</v>
      </c>
      <c r="CB8" s="3">
        <f>B8+E8+H8+K8+N8+Q8+T8+W8+Z8+AC8+AF8+AI8+AL8+AO8+AR8+AU8+AX8+BA8+BD8+BG8+BJ8+BM8+BP8+BS8+BV8+BY8</f>
        <v>125767755.89</v>
      </c>
      <c r="CC8" s="3">
        <f t="shared" si="24"/>
        <v>125767755.89</v>
      </c>
      <c r="CD8" s="19">
        <f t="shared" si="23"/>
        <v>1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357118281</v>
      </c>
      <c r="C9" s="24">
        <v>15424664.15</v>
      </c>
      <c r="D9" s="25">
        <f t="shared" si="0"/>
        <v>4.3192031801922791E-2</v>
      </c>
      <c r="E9" s="26">
        <v>105135646</v>
      </c>
      <c r="F9" s="26">
        <v>4304538</v>
      </c>
      <c r="G9" s="25">
        <f t="shared" si="1"/>
        <v>4.0942707480962258E-2</v>
      </c>
      <c r="H9" s="26">
        <v>842712686</v>
      </c>
      <c r="I9" s="26">
        <v>31324829.969999999</v>
      </c>
      <c r="J9" s="25">
        <f t="shared" si="2"/>
        <v>3.7171423298117998E-2</v>
      </c>
      <c r="K9" s="26">
        <v>718223696</v>
      </c>
      <c r="L9" s="26">
        <v>25597205.079999998</v>
      </c>
      <c r="M9" s="25">
        <f t="shared" si="3"/>
        <v>3.5639599782850938E-2</v>
      </c>
      <c r="N9" s="26">
        <v>255329451</v>
      </c>
      <c r="O9" s="26">
        <v>14733094.539999999</v>
      </c>
      <c r="P9" s="25">
        <f t="shared" si="4"/>
        <v>5.7702292008609692E-2</v>
      </c>
      <c r="Q9" s="26">
        <v>234813866</v>
      </c>
      <c r="R9" s="26">
        <v>12012823.07</v>
      </c>
      <c r="S9" s="25">
        <f t="shared" si="5"/>
        <v>5.1158916952544875E-2</v>
      </c>
      <c r="T9" s="26">
        <v>590077760</v>
      </c>
      <c r="U9" s="26">
        <v>40640218.920000002</v>
      </c>
      <c r="V9" s="25">
        <f t="shared" si="6"/>
        <v>6.8872649801273653E-2</v>
      </c>
      <c r="W9" s="26">
        <v>133249460</v>
      </c>
      <c r="X9" s="26">
        <v>5574217.29</v>
      </c>
      <c r="Y9" s="25">
        <f t="shared" si="7"/>
        <v>4.1832944688856524E-2</v>
      </c>
      <c r="Z9" s="26">
        <v>584951936</v>
      </c>
      <c r="AA9" s="26">
        <v>22460062.850000001</v>
      </c>
      <c r="AB9" s="25">
        <f>SUM(AA9/Z9)</f>
        <v>3.8396424505551176E-2</v>
      </c>
      <c r="AC9" s="26">
        <v>607159567</v>
      </c>
      <c r="AD9" s="26">
        <v>26667380.100000001</v>
      </c>
      <c r="AE9" s="25">
        <f t="shared" si="8"/>
        <v>4.3921534880467433E-2</v>
      </c>
      <c r="AF9" s="26">
        <v>182704559</v>
      </c>
      <c r="AG9" s="26">
        <v>12446074.779999999</v>
      </c>
      <c r="AH9" s="25">
        <f t="shared" si="9"/>
        <v>6.812131480528627E-2</v>
      </c>
      <c r="AI9" s="26">
        <v>896881493</v>
      </c>
      <c r="AJ9" s="26">
        <v>45383950.530000001</v>
      </c>
      <c r="AK9" s="11">
        <f t="shared" si="10"/>
        <v>5.0601947842846169E-2</v>
      </c>
      <c r="AL9" s="26">
        <v>840940719</v>
      </c>
      <c r="AM9" s="26">
        <v>36473388.549999997</v>
      </c>
      <c r="AN9" s="12">
        <f t="shared" si="11"/>
        <v>4.3372128053654153E-2</v>
      </c>
      <c r="AO9" s="26">
        <v>181565136</v>
      </c>
      <c r="AP9" s="26">
        <v>8471557.8599999994</v>
      </c>
      <c r="AQ9" s="12">
        <f t="shared" si="12"/>
        <v>4.6658505298065589E-2</v>
      </c>
      <c r="AR9" s="26">
        <v>185058495</v>
      </c>
      <c r="AS9" s="26">
        <v>12076482.66</v>
      </c>
      <c r="AT9" s="12">
        <f t="shared" si="13"/>
        <v>6.5257650884926952E-2</v>
      </c>
      <c r="AU9" s="26">
        <v>157275437</v>
      </c>
      <c r="AV9" s="26">
        <v>9785111</v>
      </c>
      <c r="AW9" s="12">
        <f t="shared" si="14"/>
        <v>6.2216396829976699E-2</v>
      </c>
      <c r="AX9" s="26">
        <v>231085451</v>
      </c>
      <c r="AY9" s="26">
        <v>8797504.5800000001</v>
      </c>
      <c r="AZ9" s="12">
        <f t="shared" si="15"/>
        <v>3.8070352512153613E-2</v>
      </c>
      <c r="BA9" s="26">
        <v>124073448</v>
      </c>
      <c r="BB9" s="26">
        <v>7672929.5</v>
      </c>
      <c r="BC9" s="12">
        <f t="shared" si="16"/>
        <v>6.1841833395328873E-2</v>
      </c>
      <c r="BD9" s="26">
        <v>362058502</v>
      </c>
      <c r="BE9" s="26">
        <v>16336378.800000001</v>
      </c>
      <c r="BF9" s="12">
        <f t="shared" si="17"/>
        <v>4.512082635750396E-2</v>
      </c>
      <c r="BG9" s="26">
        <v>217838591</v>
      </c>
      <c r="BH9" s="26">
        <v>8055764.2699999996</v>
      </c>
      <c r="BI9" s="12">
        <f t="shared" si="18"/>
        <v>3.6980427724121662E-2</v>
      </c>
      <c r="BJ9" s="26">
        <v>165249058</v>
      </c>
      <c r="BK9" s="26">
        <v>7784699.3300000001</v>
      </c>
      <c r="BL9" s="12">
        <f t="shared" si="19"/>
        <v>4.710888778561146E-2</v>
      </c>
      <c r="BM9" s="26">
        <v>284320657</v>
      </c>
      <c r="BN9" s="26">
        <v>18118258.91</v>
      </c>
      <c r="BO9" s="12">
        <f t="shared" si="20"/>
        <v>6.3724736363422227E-2</v>
      </c>
      <c r="BP9" s="26">
        <v>237752698</v>
      </c>
      <c r="BQ9" s="26">
        <v>9688407</v>
      </c>
      <c r="BR9" s="12">
        <f t="shared" si="21"/>
        <v>4.074993504384964E-2</v>
      </c>
      <c r="BS9" s="26">
        <v>180910640</v>
      </c>
      <c r="BT9" s="26">
        <v>5914311.1600000001</v>
      </c>
      <c r="BU9" s="12">
        <f t="shared" si="22"/>
        <v>3.2691892306610598E-2</v>
      </c>
      <c r="BV9" s="26">
        <v>1467176663</v>
      </c>
      <c r="BW9" s="26">
        <v>37194455.890000001</v>
      </c>
      <c r="BX9" s="25">
        <f>SUM(BW9/BV9)</f>
        <v>2.5351041103630203E-2</v>
      </c>
      <c r="BY9" s="24">
        <v>4061645297</v>
      </c>
      <c r="BZ9" s="24">
        <v>164324052.56</v>
      </c>
      <c r="CA9" s="12">
        <f>SUM(BZ9/BY9)</f>
        <v>4.0457509345134722E-2</v>
      </c>
      <c r="CB9" s="3">
        <f>B9+E9+H9+K9+N9+Q9+T9+W9+Z9+AC9+AF9+AI9+AL9+AO9+AR9+AU9+AX9+BA9+BD9+BG9+BJ9+BM9+BP9+BS9+BV9+BY9</f>
        <v>14205309193</v>
      </c>
      <c r="CC9" s="3">
        <f t="shared" si="24"/>
        <v>607262361.35000014</v>
      </c>
      <c r="CD9" s="19">
        <f t="shared" si="23"/>
        <v>4.2748971747073476E-2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1681540</v>
      </c>
      <c r="C10" s="24">
        <v>1103450</v>
      </c>
      <c r="D10" s="25">
        <f t="shared" si="0"/>
        <v>0.65621394673929845</v>
      </c>
      <c r="E10" s="26">
        <v>484340</v>
      </c>
      <c r="F10" s="26">
        <v>0</v>
      </c>
      <c r="G10" s="25">
        <f t="shared" si="1"/>
        <v>0</v>
      </c>
      <c r="H10" s="26">
        <v>1468650</v>
      </c>
      <c r="I10" s="26">
        <v>0</v>
      </c>
      <c r="J10" s="25">
        <f t="shared" si="2"/>
        <v>0</v>
      </c>
      <c r="K10" s="26">
        <v>1688880</v>
      </c>
      <c r="L10" s="26">
        <v>642070</v>
      </c>
      <c r="M10" s="25">
        <f t="shared" si="3"/>
        <v>0.38017502723698549</v>
      </c>
      <c r="N10" s="26">
        <v>989195</v>
      </c>
      <c r="O10" s="26">
        <v>551725</v>
      </c>
      <c r="P10" s="25">
        <f t="shared" si="4"/>
        <v>0.55775150501165094</v>
      </c>
      <c r="Q10" s="26">
        <v>640580</v>
      </c>
      <c r="R10" s="26">
        <v>0</v>
      </c>
      <c r="S10" s="25">
        <f t="shared" si="5"/>
        <v>0</v>
      </c>
      <c r="T10" s="26">
        <v>2457855</v>
      </c>
      <c r="U10" s="26">
        <v>551725</v>
      </c>
      <c r="V10" s="25">
        <f t="shared" si="6"/>
        <v>0.22447418582463163</v>
      </c>
      <c r="W10" s="26">
        <v>328100</v>
      </c>
      <c r="X10" s="26">
        <v>0</v>
      </c>
      <c r="Y10" s="25">
        <f t="shared" si="7"/>
        <v>0</v>
      </c>
      <c r="Z10" s="26">
        <v>671830</v>
      </c>
      <c r="AA10" s="26">
        <v>0</v>
      </c>
      <c r="AB10" s="25">
        <f>SUM(AA10/Z10)</f>
        <v>0</v>
      </c>
      <c r="AC10" s="26">
        <v>2815290</v>
      </c>
      <c r="AD10" s="26">
        <v>1284140</v>
      </c>
      <c r="AE10" s="25">
        <f t="shared" si="8"/>
        <v>0.4561306295266207</v>
      </c>
      <c r="AF10" s="26">
        <v>437470</v>
      </c>
      <c r="AG10" s="26">
        <v>0</v>
      </c>
      <c r="AH10" s="25">
        <f t="shared" si="9"/>
        <v>0</v>
      </c>
      <c r="AI10" s="26">
        <v>671830</v>
      </c>
      <c r="AJ10" s="26">
        <v>0</v>
      </c>
      <c r="AK10" s="25">
        <f t="shared" si="10"/>
        <v>0</v>
      </c>
      <c r="AL10" s="26">
        <v>18653099.07</v>
      </c>
      <c r="AM10" s="26">
        <v>1103450</v>
      </c>
      <c r="AN10" s="25">
        <f t="shared" si="11"/>
        <v>5.9156389823431091E-2</v>
      </c>
      <c r="AO10" s="26">
        <v>437470</v>
      </c>
      <c r="AP10" s="26">
        <v>0</v>
      </c>
      <c r="AQ10" s="25">
        <f t="shared" si="12"/>
        <v>0</v>
      </c>
      <c r="AR10" s="26">
        <v>593710</v>
      </c>
      <c r="AS10" s="26">
        <v>0</v>
      </c>
      <c r="AT10" s="25">
        <v>0</v>
      </c>
      <c r="AU10" s="26">
        <v>593710</v>
      </c>
      <c r="AV10" s="26">
        <v>0</v>
      </c>
      <c r="AW10" s="25">
        <v>0</v>
      </c>
      <c r="AX10" s="26">
        <v>505280</v>
      </c>
      <c r="AY10" s="26">
        <v>67810</v>
      </c>
      <c r="AZ10" s="25">
        <v>0</v>
      </c>
      <c r="BA10" s="26">
        <v>593710</v>
      </c>
      <c r="BB10" s="26">
        <v>0</v>
      </c>
      <c r="BC10" s="25">
        <f t="shared" si="16"/>
        <v>0</v>
      </c>
      <c r="BD10" s="26">
        <v>1508190</v>
      </c>
      <c r="BE10" s="26">
        <v>461380</v>
      </c>
      <c r="BF10" s="25">
        <f t="shared" si="17"/>
        <v>0.30591636332292349</v>
      </c>
      <c r="BG10" s="26">
        <v>859320</v>
      </c>
      <c r="BH10" s="26">
        <v>0</v>
      </c>
      <c r="BI10" s="25">
        <f t="shared" si="18"/>
        <v>0</v>
      </c>
      <c r="BJ10" s="26">
        <v>484340</v>
      </c>
      <c r="BK10" s="26">
        <v>0</v>
      </c>
      <c r="BL10" s="25">
        <f t="shared" si="19"/>
        <v>0</v>
      </c>
      <c r="BM10" s="26">
        <v>578090</v>
      </c>
      <c r="BN10" s="26">
        <v>0</v>
      </c>
      <c r="BO10" s="25">
        <f t="shared" si="20"/>
        <v>0</v>
      </c>
      <c r="BP10" s="26">
        <v>437470</v>
      </c>
      <c r="BQ10" s="26">
        <v>0</v>
      </c>
      <c r="BR10" s="25">
        <f t="shared" si="21"/>
        <v>0</v>
      </c>
      <c r="BS10" s="26">
        <v>593710</v>
      </c>
      <c r="BT10" s="26">
        <v>0</v>
      </c>
      <c r="BU10" s="12">
        <f t="shared" si="22"/>
        <v>0</v>
      </c>
      <c r="BV10" s="26">
        <v>47499460</v>
      </c>
      <c r="BW10" s="26">
        <v>30000000</v>
      </c>
      <c r="BX10" s="25">
        <f>SUM(BW10/BV10)</f>
        <v>0.63158612750544951</v>
      </c>
      <c r="BY10" s="24">
        <v>4708882</v>
      </c>
      <c r="BZ10" s="24">
        <v>4177662</v>
      </c>
      <c r="CA10" s="12">
        <v>0</v>
      </c>
      <c r="CB10" s="3">
        <f>B10+E10+H10+K10+N10+Q10+T10+W10+Z10+AC10+AF10+AI10+AL10+AO10+AR10+AU10+AX10+BA10+BD10+BG10+BJ10+BM10+BP10+BS10+BV10+BY10</f>
        <v>92382001.069999993</v>
      </c>
      <c r="CC10" s="3">
        <f t="shared" si="24"/>
        <v>39943412</v>
      </c>
      <c r="CD10" s="19">
        <f t="shared" si="23"/>
        <v>0.43237223200798547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0</v>
      </c>
      <c r="C11" s="24">
        <v>0</v>
      </c>
      <c r="D11" s="25">
        <v>0</v>
      </c>
      <c r="E11" s="26">
        <v>0</v>
      </c>
      <c r="F11" s="26">
        <v>0</v>
      </c>
      <c r="G11" s="25">
        <v>0</v>
      </c>
      <c r="H11" s="26">
        <v>100000</v>
      </c>
      <c r="I11" s="26">
        <v>1000</v>
      </c>
      <c r="J11" s="25">
        <f t="shared" si="2"/>
        <v>0.01</v>
      </c>
      <c r="K11" s="26">
        <v>0</v>
      </c>
      <c r="L11" s="26">
        <v>0</v>
      </c>
      <c r="M11" s="25">
        <v>0</v>
      </c>
      <c r="N11" s="26">
        <v>0</v>
      </c>
      <c r="O11" s="26">
        <v>0</v>
      </c>
      <c r="P11" s="25">
        <v>0</v>
      </c>
      <c r="Q11" s="26">
        <v>680000</v>
      </c>
      <c r="R11" s="26">
        <v>0</v>
      </c>
      <c r="S11" s="25">
        <f t="shared" si="5"/>
        <v>0</v>
      </c>
      <c r="T11" s="26">
        <v>4155000</v>
      </c>
      <c r="U11" s="26">
        <v>0</v>
      </c>
      <c r="V11" s="25">
        <f t="shared" si="6"/>
        <v>0</v>
      </c>
      <c r="W11" s="26">
        <v>244800</v>
      </c>
      <c r="X11" s="26">
        <v>33075</v>
      </c>
      <c r="Y11" s="25">
        <f t="shared" si="7"/>
        <v>0.13511029411764705</v>
      </c>
      <c r="Z11" s="26">
        <v>0</v>
      </c>
      <c r="AA11" s="26">
        <v>0</v>
      </c>
      <c r="AB11" s="25">
        <v>0</v>
      </c>
      <c r="AC11" s="26">
        <v>3404295</v>
      </c>
      <c r="AD11" s="26">
        <v>5000000</v>
      </c>
      <c r="AE11" s="25">
        <v>0</v>
      </c>
      <c r="AF11" s="26">
        <v>0</v>
      </c>
      <c r="AG11" s="26">
        <v>72.64</v>
      </c>
      <c r="AH11" s="25" t="e">
        <f t="shared" si="9"/>
        <v>#DIV/0!</v>
      </c>
      <c r="AI11" s="26">
        <v>0</v>
      </c>
      <c r="AJ11" s="26">
        <v>0</v>
      </c>
      <c r="AK11" s="11" t="e">
        <f t="shared" si="10"/>
        <v>#DIV/0!</v>
      </c>
      <c r="AL11" s="26">
        <v>0</v>
      </c>
      <c r="AM11" s="26">
        <v>0</v>
      </c>
      <c r="AN11" s="12">
        <v>0</v>
      </c>
      <c r="AO11" s="26">
        <v>0</v>
      </c>
      <c r="AP11" s="26">
        <v>0</v>
      </c>
      <c r="AQ11" s="25" t="e">
        <f t="shared" si="12"/>
        <v>#DIV/0!</v>
      </c>
      <c r="AR11" s="26">
        <v>0</v>
      </c>
      <c r="AS11" s="26">
        <v>0</v>
      </c>
      <c r="AT11" s="25">
        <v>0</v>
      </c>
      <c r="AU11" s="26">
        <v>50000</v>
      </c>
      <c r="AV11" s="26">
        <v>2500</v>
      </c>
      <c r="AW11" s="12">
        <f t="shared" si="14"/>
        <v>0.05</v>
      </c>
      <c r="AX11" s="26">
        <v>2322393</v>
      </c>
      <c r="AY11" s="26">
        <v>0</v>
      </c>
      <c r="AZ11" s="12">
        <v>0</v>
      </c>
      <c r="BA11" s="26">
        <v>1300000</v>
      </c>
      <c r="BB11" s="26">
        <v>49815.58</v>
      </c>
      <c r="BC11" s="25">
        <f t="shared" si="16"/>
        <v>3.8319676923076924E-2</v>
      </c>
      <c r="BD11" s="26">
        <v>4457557</v>
      </c>
      <c r="BE11" s="26">
        <v>46241</v>
      </c>
      <c r="BF11" s="12">
        <f t="shared" si="17"/>
        <v>1.037361945119266E-2</v>
      </c>
      <c r="BG11" s="26">
        <v>0</v>
      </c>
      <c r="BH11" s="26">
        <v>0</v>
      </c>
      <c r="BI11" s="12">
        <v>0</v>
      </c>
      <c r="BJ11" s="26">
        <v>77626</v>
      </c>
      <c r="BK11" s="26">
        <v>4245</v>
      </c>
      <c r="BL11" s="25">
        <v>0</v>
      </c>
      <c r="BM11" s="26">
        <v>12843979</v>
      </c>
      <c r="BN11" s="26">
        <v>0</v>
      </c>
      <c r="BO11" s="25">
        <v>0</v>
      </c>
      <c r="BP11" s="26">
        <v>0</v>
      </c>
      <c r="BQ11" s="26">
        <v>0</v>
      </c>
      <c r="BR11" s="25">
        <v>0</v>
      </c>
      <c r="BS11" s="26">
        <v>0</v>
      </c>
      <c r="BT11" s="26">
        <v>0</v>
      </c>
      <c r="BU11" s="12">
        <v>0</v>
      </c>
      <c r="BV11" s="26">
        <v>0</v>
      </c>
      <c r="BW11" s="26">
        <v>0</v>
      </c>
      <c r="BX11" s="25">
        <v>0</v>
      </c>
      <c r="BY11" s="24">
        <v>350000000</v>
      </c>
      <c r="BZ11" s="24">
        <v>10000</v>
      </c>
      <c r="CA11" s="12">
        <f>SUM(BZ11/BY11)</f>
        <v>2.8571428571428571E-5</v>
      </c>
      <c r="CB11" s="3">
        <f>B11+E11+H11+K11+N11+Q11+T11+W11+Z11+AC11+AF11+AI11+AL11+AO11+AR11+AU11+AX11+BA11+BD11+BG11+BJ11+BM11+BP11+BS11+BV11+BY11</f>
        <v>379635650</v>
      </c>
      <c r="CC11" s="3">
        <f t="shared" si="24"/>
        <v>5146949.22</v>
      </c>
      <c r="CD11" s="19">
        <f t="shared" si="23"/>
        <v>1.3557602453826451E-2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>
        <v>595329522.57000005</v>
      </c>
      <c r="C12" s="28">
        <v>34985506.990000002</v>
      </c>
      <c r="D12" s="16">
        <f t="shared" si="0"/>
        <v>5.8766625311927709E-2</v>
      </c>
      <c r="E12" s="29">
        <v>187215154</v>
      </c>
      <c r="F12" s="29">
        <v>7103850.7699999996</v>
      </c>
      <c r="G12" s="16">
        <f t="shared" si="1"/>
        <v>3.7944849111947419E-2</v>
      </c>
      <c r="H12" s="29">
        <v>1823075561.8399999</v>
      </c>
      <c r="I12" s="29">
        <v>86678705.099999994</v>
      </c>
      <c r="J12" s="16">
        <f t="shared" si="2"/>
        <v>4.7545316779144697E-2</v>
      </c>
      <c r="K12" s="29">
        <v>1230779055</v>
      </c>
      <c r="L12" s="29">
        <v>69966708.5</v>
      </c>
      <c r="M12" s="16">
        <f t="shared" si="3"/>
        <v>5.6847496888870926E-2</v>
      </c>
      <c r="N12" s="29">
        <v>411085917</v>
      </c>
      <c r="O12" s="29">
        <v>20653978.239999998</v>
      </c>
      <c r="P12" s="16">
        <f t="shared" si="4"/>
        <v>5.0242485538613081E-2</v>
      </c>
      <c r="Q12" s="29">
        <v>377577959.94999999</v>
      </c>
      <c r="R12" s="29">
        <v>17636091.399999999</v>
      </c>
      <c r="S12" s="16">
        <f t="shared" si="5"/>
        <v>4.670847684630592E-2</v>
      </c>
      <c r="T12" s="29">
        <v>1211015767.28</v>
      </c>
      <c r="U12" s="29">
        <v>80007021.549999997</v>
      </c>
      <c r="V12" s="16">
        <f t="shared" si="6"/>
        <v>6.6066044482393185E-2</v>
      </c>
      <c r="W12" s="29">
        <v>234361545</v>
      </c>
      <c r="X12" s="29">
        <v>9235841.3100000005</v>
      </c>
      <c r="Y12" s="16">
        <f t="shared" si="7"/>
        <v>3.9408518620236956E-2</v>
      </c>
      <c r="Z12" s="29">
        <v>947118130</v>
      </c>
      <c r="AA12" s="29">
        <v>46237071.82</v>
      </c>
      <c r="AB12" s="16">
        <f t="shared" ref="AB12:AB24" si="25">SUM(AA12/Z12)</f>
        <v>4.8818695741786718E-2</v>
      </c>
      <c r="AC12" s="29">
        <v>1026403899.25</v>
      </c>
      <c r="AD12" s="29">
        <v>143217749.38999999</v>
      </c>
      <c r="AE12" s="16">
        <f t="shared" si="8"/>
        <v>0.1395335203759944</v>
      </c>
      <c r="AF12" s="29">
        <v>298787701.39999998</v>
      </c>
      <c r="AG12" s="29">
        <v>20403082.469999999</v>
      </c>
      <c r="AH12" s="16">
        <f t="shared" si="9"/>
        <v>6.8286219193090261E-2</v>
      </c>
      <c r="AI12" s="29">
        <v>1272159636</v>
      </c>
      <c r="AJ12" s="29">
        <v>73856563.569999993</v>
      </c>
      <c r="AK12" s="16">
        <f t="shared" si="10"/>
        <v>5.8056050105648842E-2</v>
      </c>
      <c r="AL12" s="29">
        <v>1471701014.46</v>
      </c>
      <c r="AM12" s="29">
        <v>77318529.170000002</v>
      </c>
      <c r="AN12" s="16">
        <f t="shared" si="11"/>
        <v>5.2536845738582236E-2</v>
      </c>
      <c r="AO12" s="29">
        <v>396941853.81999999</v>
      </c>
      <c r="AP12" s="29">
        <v>18423206.280000001</v>
      </c>
      <c r="AQ12" s="16">
        <f t="shared" si="12"/>
        <v>4.6412858968392673E-2</v>
      </c>
      <c r="AR12" s="29">
        <v>341946282</v>
      </c>
      <c r="AS12" s="29">
        <v>16368273.939999999</v>
      </c>
      <c r="AT12" s="16">
        <f t="shared" si="13"/>
        <v>4.7867968747208077E-2</v>
      </c>
      <c r="AU12" s="29">
        <v>336087673.19</v>
      </c>
      <c r="AV12" s="29">
        <v>14680515.779999999</v>
      </c>
      <c r="AW12" s="16">
        <f t="shared" si="14"/>
        <v>4.3680613575198528E-2</v>
      </c>
      <c r="AX12" s="29">
        <v>392325592</v>
      </c>
      <c r="AY12" s="29">
        <v>25681839.550000001</v>
      </c>
      <c r="AZ12" s="16">
        <f t="shared" si="15"/>
        <v>6.5460525832839372E-2</v>
      </c>
      <c r="BA12" s="29">
        <v>228936813.56</v>
      </c>
      <c r="BB12" s="29">
        <v>11995512.82</v>
      </c>
      <c r="BC12" s="16">
        <f t="shared" si="16"/>
        <v>5.2396609498787328E-2</v>
      </c>
      <c r="BD12" s="29">
        <v>651001568.70000005</v>
      </c>
      <c r="BE12" s="29">
        <v>33505337.469999999</v>
      </c>
      <c r="BF12" s="16">
        <f t="shared" si="17"/>
        <v>5.1467368253670376E-2</v>
      </c>
      <c r="BG12" s="29">
        <v>468428361</v>
      </c>
      <c r="BH12" s="29">
        <v>27436409.329999998</v>
      </c>
      <c r="BI12" s="16">
        <f t="shared" si="18"/>
        <v>5.8571195969921212E-2</v>
      </c>
      <c r="BJ12" s="29">
        <v>260652324</v>
      </c>
      <c r="BK12" s="29">
        <v>10833384.51</v>
      </c>
      <c r="BL12" s="16">
        <f t="shared" si="19"/>
        <v>4.1562585530601291E-2</v>
      </c>
      <c r="BM12" s="29">
        <v>507035089.73000002</v>
      </c>
      <c r="BN12" s="29">
        <v>29318388.449999999</v>
      </c>
      <c r="BO12" s="16">
        <f t="shared" si="20"/>
        <v>5.7823194180923972E-2</v>
      </c>
      <c r="BP12" s="29">
        <v>373360485</v>
      </c>
      <c r="BQ12" s="29">
        <v>40447504.490000002</v>
      </c>
      <c r="BR12" s="16">
        <f t="shared" si="21"/>
        <v>0.10833365102897807</v>
      </c>
      <c r="BS12" s="29">
        <v>335905151</v>
      </c>
      <c r="BT12" s="29">
        <v>14676704.369999999</v>
      </c>
      <c r="BU12" s="16">
        <f t="shared" si="22"/>
        <v>4.3693001808120531E-2</v>
      </c>
      <c r="BV12" s="29">
        <v>3315346123</v>
      </c>
      <c r="BW12" s="29">
        <v>159208028.16999999</v>
      </c>
      <c r="BX12" s="16">
        <f>SUM(BW12/BV12)</f>
        <v>4.8021540515937253E-2</v>
      </c>
      <c r="BY12" s="28">
        <v>8459455254.6700001</v>
      </c>
      <c r="BZ12" s="28">
        <v>493788025.25</v>
      </c>
      <c r="CA12" s="16">
        <f>SUM(BZ12/BY12)</f>
        <v>5.8371137429612481E-2</v>
      </c>
      <c r="CB12" s="3">
        <f>BY12+BV12+BS12+BP12+BM12+BJ12+BG12+BD12+BA12+AX12+AU12+AR12+AO12+AL12+AI12+AF12+AC12+Z12+W12+T12+Q12+N12+K12+H12+E12+B12</f>
        <v>27154033435.420002</v>
      </c>
      <c r="CC12" s="3">
        <f t="shared" si="24"/>
        <v>1583663830.6900001</v>
      </c>
      <c r="CD12" s="16">
        <f t="shared" si="23"/>
        <v>5.8321495200939565E-2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60880285</v>
      </c>
      <c r="C13" s="26">
        <v>2900937.61</v>
      </c>
      <c r="D13" s="25">
        <f t="shared" si="0"/>
        <v>4.7649869083234417E-2</v>
      </c>
      <c r="E13" s="26">
        <v>31639356</v>
      </c>
      <c r="F13" s="26">
        <v>523286.21</v>
      </c>
      <c r="G13" s="25">
        <f t="shared" si="1"/>
        <v>1.6539091693269611E-2</v>
      </c>
      <c r="H13" s="26">
        <v>292226908.36000001</v>
      </c>
      <c r="I13" s="26">
        <v>11190096.289999999</v>
      </c>
      <c r="J13" s="25">
        <f t="shared" si="2"/>
        <v>3.8292491108363989E-2</v>
      </c>
      <c r="K13" s="26">
        <v>119302231</v>
      </c>
      <c r="L13" s="26">
        <v>3994372.11</v>
      </c>
      <c r="M13" s="25">
        <f t="shared" si="3"/>
        <v>3.3481118303646813E-2</v>
      </c>
      <c r="N13" s="26">
        <v>45989376</v>
      </c>
      <c r="O13" s="26">
        <v>1688097.1</v>
      </c>
      <c r="P13" s="25">
        <f t="shared" si="4"/>
        <v>3.6706240589130849E-2</v>
      </c>
      <c r="Q13" s="26">
        <v>43342946.619999997</v>
      </c>
      <c r="R13" s="26">
        <v>1782648.09</v>
      </c>
      <c r="S13" s="25">
        <f t="shared" si="5"/>
        <v>4.1128908600261666E-2</v>
      </c>
      <c r="T13" s="24">
        <v>167474310.05000001</v>
      </c>
      <c r="U13" s="24">
        <v>8630633.9000000004</v>
      </c>
      <c r="V13" s="25">
        <f t="shared" si="6"/>
        <v>5.1534076464762241E-2</v>
      </c>
      <c r="W13" s="24">
        <v>39444111.229999997</v>
      </c>
      <c r="X13" s="24">
        <v>1027552.21</v>
      </c>
      <c r="Y13" s="25">
        <f t="shared" si="7"/>
        <v>2.6050839477870524E-2</v>
      </c>
      <c r="Z13" s="26">
        <v>84194737</v>
      </c>
      <c r="AA13" s="26">
        <v>2992192.81</v>
      </c>
      <c r="AB13" s="25">
        <f t="shared" si="25"/>
        <v>3.5538953105821808E-2</v>
      </c>
      <c r="AC13" s="24">
        <v>115217591</v>
      </c>
      <c r="AD13" s="24">
        <v>15473281.98</v>
      </c>
      <c r="AE13" s="25">
        <f t="shared" si="8"/>
        <v>0.13429617687458853</v>
      </c>
      <c r="AF13" s="24">
        <v>32846584</v>
      </c>
      <c r="AG13" s="24">
        <v>897217.79</v>
      </c>
      <c r="AH13" s="25">
        <f t="shared" si="9"/>
        <v>2.7315406375287003E-2</v>
      </c>
      <c r="AI13" s="26">
        <v>84610769</v>
      </c>
      <c r="AJ13" s="26">
        <v>3030903.07</v>
      </c>
      <c r="AK13" s="11">
        <f t="shared" si="10"/>
        <v>3.582171756410818E-2</v>
      </c>
      <c r="AL13" s="24">
        <v>144795106</v>
      </c>
      <c r="AM13" s="24">
        <v>4657915.68</v>
      </c>
      <c r="AN13" s="12">
        <f t="shared" si="11"/>
        <v>3.2169013226179065E-2</v>
      </c>
      <c r="AO13" s="24">
        <v>54082419.810000002</v>
      </c>
      <c r="AP13" s="24">
        <v>1388216.82</v>
      </c>
      <c r="AQ13" s="12">
        <f t="shared" si="12"/>
        <v>2.5668541179869962E-2</v>
      </c>
      <c r="AR13" s="24">
        <v>51637834</v>
      </c>
      <c r="AS13" s="24">
        <v>2207633.25</v>
      </c>
      <c r="AT13" s="12">
        <f t="shared" si="13"/>
        <v>4.275224344227916E-2</v>
      </c>
      <c r="AU13" s="24">
        <v>50229083</v>
      </c>
      <c r="AV13" s="24">
        <v>1585102.19</v>
      </c>
      <c r="AW13" s="12">
        <f t="shared" si="14"/>
        <v>3.1557458255807698E-2</v>
      </c>
      <c r="AX13" s="24">
        <v>54691673</v>
      </c>
      <c r="AY13" s="24">
        <v>1822043.6</v>
      </c>
      <c r="AZ13" s="12">
        <f t="shared" si="15"/>
        <v>3.3314826555040658E-2</v>
      </c>
      <c r="BA13" s="24">
        <v>32404798</v>
      </c>
      <c r="BB13" s="24">
        <v>1185978.76</v>
      </c>
      <c r="BC13" s="12">
        <f t="shared" si="16"/>
        <v>3.6598862921472311E-2</v>
      </c>
      <c r="BD13" s="24">
        <v>70098711.849999994</v>
      </c>
      <c r="BE13" s="24">
        <v>3565741.31</v>
      </c>
      <c r="BF13" s="12">
        <f t="shared" si="17"/>
        <v>5.0867429884162707E-2</v>
      </c>
      <c r="BG13" s="24">
        <v>62657720</v>
      </c>
      <c r="BH13" s="24">
        <v>2006992.96</v>
      </c>
      <c r="BI13" s="12">
        <f t="shared" si="18"/>
        <v>3.2031056348682974E-2</v>
      </c>
      <c r="BJ13" s="26">
        <v>40692680</v>
      </c>
      <c r="BK13" s="26">
        <v>1506071.29</v>
      </c>
      <c r="BL13" s="12">
        <f t="shared" si="19"/>
        <v>3.7010865099079249E-2</v>
      </c>
      <c r="BM13" s="26">
        <v>60942071.219999999</v>
      </c>
      <c r="BN13" s="26">
        <v>1540755.28</v>
      </c>
      <c r="BO13" s="12">
        <f t="shared" si="20"/>
        <v>2.5282292661795096E-2</v>
      </c>
      <c r="BP13" s="26">
        <v>48865417</v>
      </c>
      <c r="BQ13" s="26">
        <v>706470.32</v>
      </c>
      <c r="BR13" s="12">
        <f t="shared" si="21"/>
        <v>1.4457470402841338E-2</v>
      </c>
      <c r="BS13" s="26">
        <v>48475324.200000003</v>
      </c>
      <c r="BT13" s="26">
        <v>2197726.21</v>
      </c>
      <c r="BU13" s="12">
        <f t="shared" si="22"/>
        <v>4.5337009009627206E-2</v>
      </c>
      <c r="BV13" s="26">
        <v>298800414</v>
      </c>
      <c r="BW13" s="26">
        <v>13330282.859999999</v>
      </c>
      <c r="BX13" s="25">
        <f>SUM(BW13/BV13)</f>
        <v>4.4612665295704707E-2</v>
      </c>
      <c r="BY13" s="26">
        <v>854928450</v>
      </c>
      <c r="BZ13" s="26">
        <v>13182075.689999999</v>
      </c>
      <c r="CA13" s="12">
        <f>SUM(BZ13/BY13)</f>
        <v>1.5418922706338758E-2</v>
      </c>
      <c r="CB13" s="3">
        <f t="shared" ref="CB13:CC27" si="26">BY13+BV13+BS13+BP13+BM13+BJ13+BG13+BD13+BA13+AX13+AU13+AR13+AO13+AL13+AI13+AF13+AC13+Z13+W13+T13+Q13+N13+K13+H13+E13+B13</f>
        <v>2990470907.3400002</v>
      </c>
      <c r="CC13" s="3">
        <f t="shared" si="26"/>
        <v>105014225.38999999</v>
      </c>
      <c r="CD13" s="19">
        <f t="shared" si="23"/>
        <v>3.5116283904399956E-2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1479670</v>
      </c>
      <c r="C14" s="26">
        <v>0</v>
      </c>
      <c r="D14" s="25">
        <f t="shared" si="0"/>
        <v>0</v>
      </c>
      <c r="E14" s="26">
        <v>556068</v>
      </c>
      <c r="F14" s="26">
        <v>0</v>
      </c>
      <c r="G14" s="25">
        <f t="shared" si="1"/>
        <v>0</v>
      </c>
      <c r="H14" s="26">
        <v>3184128</v>
      </c>
      <c r="I14" s="26">
        <v>0</v>
      </c>
      <c r="J14" s="25">
        <f t="shared" si="2"/>
        <v>0</v>
      </c>
      <c r="K14" s="26">
        <v>2505891</v>
      </c>
      <c r="L14" s="26">
        <v>0</v>
      </c>
      <c r="M14" s="25">
        <f t="shared" si="3"/>
        <v>0</v>
      </c>
      <c r="N14" s="26">
        <v>935534</v>
      </c>
      <c r="O14" s="26">
        <v>0</v>
      </c>
      <c r="P14" s="25">
        <f t="shared" si="4"/>
        <v>0</v>
      </c>
      <c r="Q14" s="26">
        <v>739835</v>
      </c>
      <c r="R14" s="26">
        <v>0</v>
      </c>
      <c r="S14" s="25">
        <f t="shared" si="5"/>
        <v>0</v>
      </c>
      <c r="T14" s="24">
        <v>2849557</v>
      </c>
      <c r="U14" s="24">
        <v>0</v>
      </c>
      <c r="V14" s="25">
        <f t="shared" si="6"/>
        <v>0</v>
      </c>
      <c r="W14" s="24">
        <v>630052</v>
      </c>
      <c r="X14" s="24">
        <v>0</v>
      </c>
      <c r="Y14" s="25">
        <f t="shared" si="7"/>
        <v>0</v>
      </c>
      <c r="Z14" s="26">
        <v>885414</v>
      </c>
      <c r="AA14" s="26">
        <v>0</v>
      </c>
      <c r="AB14" s="25">
        <f t="shared" si="25"/>
        <v>0</v>
      </c>
      <c r="AC14" s="24">
        <v>1770833</v>
      </c>
      <c r="AD14" s="24">
        <v>0</v>
      </c>
      <c r="AE14" s="25">
        <f t="shared" si="8"/>
        <v>0</v>
      </c>
      <c r="AF14" s="24">
        <v>630053</v>
      </c>
      <c r="AG14" s="24">
        <v>0</v>
      </c>
      <c r="AH14" s="25">
        <f t="shared" si="9"/>
        <v>0</v>
      </c>
      <c r="AI14" s="26">
        <v>393784</v>
      </c>
      <c r="AJ14" s="26">
        <v>0</v>
      </c>
      <c r="AK14" s="11">
        <f t="shared" si="10"/>
        <v>0</v>
      </c>
      <c r="AL14" s="24">
        <v>1856749</v>
      </c>
      <c r="AM14" s="24">
        <v>0</v>
      </c>
      <c r="AN14" s="12">
        <f t="shared" si="11"/>
        <v>0</v>
      </c>
      <c r="AO14" s="24">
        <v>458222</v>
      </c>
      <c r="AP14" s="24">
        <v>0</v>
      </c>
      <c r="AQ14" s="12">
        <f t="shared" si="12"/>
        <v>0</v>
      </c>
      <c r="AR14" s="24">
        <v>883029</v>
      </c>
      <c r="AS14" s="24">
        <v>0</v>
      </c>
      <c r="AT14" s="12">
        <f t="shared" si="13"/>
        <v>0</v>
      </c>
      <c r="AU14" s="24">
        <v>770858</v>
      </c>
      <c r="AV14" s="24">
        <v>0</v>
      </c>
      <c r="AW14" s="12">
        <f t="shared" si="14"/>
        <v>0</v>
      </c>
      <c r="AX14" s="24">
        <v>1159783</v>
      </c>
      <c r="AY14" s="24">
        <v>0</v>
      </c>
      <c r="AZ14" s="12">
        <f t="shared" si="15"/>
        <v>0</v>
      </c>
      <c r="BA14" s="24">
        <v>661081</v>
      </c>
      <c r="BB14" s="24">
        <v>0</v>
      </c>
      <c r="BC14" s="12">
        <f t="shared" si="16"/>
        <v>0</v>
      </c>
      <c r="BD14" s="24">
        <v>778021</v>
      </c>
      <c r="BE14" s="24">
        <v>0</v>
      </c>
      <c r="BF14" s="12">
        <f t="shared" si="17"/>
        <v>0</v>
      </c>
      <c r="BG14" s="24">
        <v>498794</v>
      </c>
      <c r="BH14" s="24">
        <v>0</v>
      </c>
      <c r="BI14" s="12">
        <f t="shared" si="18"/>
        <v>0</v>
      </c>
      <c r="BJ14" s="26">
        <v>618119</v>
      </c>
      <c r="BK14" s="26">
        <v>0</v>
      </c>
      <c r="BL14" s="12">
        <f t="shared" si="19"/>
        <v>0</v>
      </c>
      <c r="BM14" s="26">
        <v>1381755</v>
      </c>
      <c r="BN14" s="26">
        <v>0</v>
      </c>
      <c r="BO14" s="12">
        <f t="shared" si="20"/>
        <v>0</v>
      </c>
      <c r="BP14" s="26">
        <v>608576</v>
      </c>
      <c r="BQ14" s="26">
        <v>0</v>
      </c>
      <c r="BR14" s="12">
        <f t="shared" si="21"/>
        <v>0</v>
      </c>
      <c r="BS14" s="26">
        <v>536978</v>
      </c>
      <c r="BT14" s="26">
        <v>0</v>
      </c>
      <c r="BU14" s="12">
        <f t="shared" si="22"/>
        <v>0</v>
      </c>
      <c r="BV14" s="26">
        <v>0</v>
      </c>
      <c r="BW14" s="26">
        <v>0</v>
      </c>
      <c r="BX14" s="25">
        <v>0</v>
      </c>
      <c r="BY14" s="26">
        <v>0</v>
      </c>
      <c r="BZ14" s="26">
        <v>0</v>
      </c>
      <c r="CA14" s="12">
        <v>0</v>
      </c>
      <c r="CB14" s="3">
        <f t="shared" si="26"/>
        <v>26772784</v>
      </c>
      <c r="CC14" s="3">
        <f t="shared" si="26"/>
        <v>0</v>
      </c>
      <c r="CD14" s="19">
        <f t="shared" si="23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4956091</v>
      </c>
      <c r="C15" s="26">
        <v>244226.06</v>
      </c>
      <c r="D15" s="25">
        <f t="shared" si="0"/>
        <v>4.9277961199663205E-2</v>
      </c>
      <c r="E15" s="26">
        <v>2617932</v>
      </c>
      <c r="F15" s="26">
        <v>42545.29</v>
      </c>
      <c r="G15" s="25">
        <f t="shared" si="1"/>
        <v>1.6251487815573513E-2</v>
      </c>
      <c r="H15" s="26">
        <v>17843172.149999999</v>
      </c>
      <c r="I15" s="26">
        <v>602437.38</v>
      </c>
      <c r="J15" s="25">
        <f t="shared" si="2"/>
        <v>3.3762908015209619E-2</v>
      </c>
      <c r="K15" s="26">
        <v>14151063</v>
      </c>
      <c r="L15" s="26">
        <v>154611</v>
      </c>
      <c r="M15" s="25">
        <f t="shared" si="3"/>
        <v>1.0925751655547006E-2</v>
      </c>
      <c r="N15" s="26">
        <v>3816988</v>
      </c>
      <c r="O15" s="26">
        <v>46689.78</v>
      </c>
      <c r="P15" s="25">
        <f t="shared" si="4"/>
        <v>1.2232100284307941E-2</v>
      </c>
      <c r="Q15" s="26">
        <v>5614933</v>
      </c>
      <c r="R15" s="26">
        <v>168346.58</v>
      </c>
      <c r="S15" s="25">
        <f t="shared" si="5"/>
        <v>2.9981939232400456E-2</v>
      </c>
      <c r="T15" s="24">
        <v>16664313</v>
      </c>
      <c r="U15" s="24">
        <v>935377.03</v>
      </c>
      <c r="V15" s="25">
        <f t="shared" si="6"/>
        <v>5.6130548556067091E-2</v>
      </c>
      <c r="W15" s="24">
        <v>2680337</v>
      </c>
      <c r="X15" s="24">
        <v>131621</v>
      </c>
      <c r="Y15" s="25">
        <f t="shared" si="7"/>
        <v>4.9106138519148898E-2</v>
      </c>
      <c r="Z15" s="26">
        <v>8715093</v>
      </c>
      <c r="AA15" s="26">
        <v>234373.76000000001</v>
      </c>
      <c r="AB15" s="25">
        <f t="shared" si="25"/>
        <v>2.689285817145038E-2</v>
      </c>
      <c r="AC15" s="24">
        <v>7376375</v>
      </c>
      <c r="AD15" s="24">
        <v>306275.18</v>
      </c>
      <c r="AE15" s="25">
        <f t="shared" si="8"/>
        <v>4.1521096744674718E-2</v>
      </c>
      <c r="AF15" s="24">
        <v>4850207</v>
      </c>
      <c r="AG15" s="24">
        <v>122489.86</v>
      </c>
      <c r="AH15" s="25">
        <f t="shared" si="9"/>
        <v>2.5254563361934861E-2</v>
      </c>
      <c r="AI15" s="26">
        <v>7888770</v>
      </c>
      <c r="AJ15" s="26">
        <v>353200</v>
      </c>
      <c r="AK15" s="11">
        <f t="shared" si="10"/>
        <v>4.477250572649475E-2</v>
      </c>
      <c r="AL15" s="24">
        <v>6813695</v>
      </c>
      <c r="AM15" s="24">
        <v>510742.06</v>
      </c>
      <c r="AN15" s="12">
        <f t="shared" si="11"/>
        <v>7.4958162935088821E-2</v>
      </c>
      <c r="AO15" s="24">
        <v>7080975</v>
      </c>
      <c r="AP15" s="24">
        <v>551000</v>
      </c>
      <c r="AQ15" s="12">
        <f t="shared" si="12"/>
        <v>7.7814142826376317E-2</v>
      </c>
      <c r="AR15" s="24">
        <v>4341460</v>
      </c>
      <c r="AS15" s="24">
        <v>195734.87</v>
      </c>
      <c r="AT15" s="12">
        <f t="shared" si="13"/>
        <v>4.5085033606206207E-2</v>
      </c>
      <c r="AU15" s="24">
        <v>4682810</v>
      </c>
      <c r="AV15" s="24">
        <v>121754.6</v>
      </c>
      <c r="AW15" s="12">
        <f t="shared" si="14"/>
        <v>2.6000328862371098E-2</v>
      </c>
      <c r="AX15" s="24">
        <v>5011989</v>
      </c>
      <c r="AY15" s="24">
        <v>183365.49</v>
      </c>
      <c r="AZ15" s="12">
        <f t="shared" si="15"/>
        <v>3.6585373591203015E-2</v>
      </c>
      <c r="BA15" s="24">
        <v>2393807</v>
      </c>
      <c r="BB15" s="24">
        <v>88076.71</v>
      </c>
      <c r="BC15" s="12">
        <f t="shared" si="16"/>
        <v>3.6793571912856801E-2</v>
      </c>
      <c r="BD15" s="24">
        <v>5022087.37</v>
      </c>
      <c r="BE15" s="24">
        <v>150943.41</v>
      </c>
      <c r="BF15" s="12">
        <f t="shared" si="17"/>
        <v>3.0055910795514496E-2</v>
      </c>
      <c r="BG15" s="24">
        <v>5349170</v>
      </c>
      <c r="BH15" s="24">
        <v>100441.13</v>
      </c>
      <c r="BI15" s="12">
        <f t="shared" si="18"/>
        <v>1.8776956051125688E-2</v>
      </c>
      <c r="BJ15" s="26">
        <v>5361735</v>
      </c>
      <c r="BK15" s="26">
        <v>302615.44</v>
      </c>
      <c r="BL15" s="12">
        <f t="shared" si="19"/>
        <v>5.6439835239899025E-2</v>
      </c>
      <c r="BM15" s="26">
        <v>6357490</v>
      </c>
      <c r="BN15" s="26">
        <v>150973.15</v>
      </c>
      <c r="BO15" s="12">
        <f t="shared" si="20"/>
        <v>2.3747288631205083E-2</v>
      </c>
      <c r="BP15" s="26">
        <v>3075017</v>
      </c>
      <c r="BQ15" s="26">
        <v>13000</v>
      </c>
      <c r="BR15" s="12">
        <f t="shared" si="21"/>
        <v>4.2276189042206921E-3</v>
      </c>
      <c r="BS15" s="26">
        <v>3568574</v>
      </c>
      <c r="BT15" s="26">
        <v>118373.81</v>
      </c>
      <c r="BU15" s="12">
        <f t="shared" si="22"/>
        <v>3.3171179860639013E-2</v>
      </c>
      <c r="BV15" s="26">
        <v>29152493</v>
      </c>
      <c r="BW15" s="26">
        <v>476241.09</v>
      </c>
      <c r="BX15" s="25">
        <f t="shared" ref="BX15:BX24" si="27">SUM(BW15/BV15)</f>
        <v>1.6336204591490683E-2</v>
      </c>
      <c r="BY15" s="26">
        <v>51217848</v>
      </c>
      <c r="BZ15" s="26">
        <v>981161.11</v>
      </c>
      <c r="CA15" s="12">
        <f t="shared" ref="CA15:CA24" si="28">SUM(BZ15/BY15)</f>
        <v>1.9156625049924002E-2</v>
      </c>
      <c r="CB15" s="3">
        <f t="shared" si="26"/>
        <v>236604424.52000001</v>
      </c>
      <c r="CC15" s="3">
        <f t="shared" si="26"/>
        <v>7286615.79</v>
      </c>
      <c r="CD15" s="19">
        <f>SUM(CC15/CB15)</f>
        <v>3.0796616778331072E-2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18467940</v>
      </c>
      <c r="C16" s="26">
        <v>172040.27</v>
      </c>
      <c r="D16" s="25">
        <f t="shared" si="0"/>
        <v>9.315617767872323E-3</v>
      </c>
      <c r="E16" s="26">
        <v>10625012</v>
      </c>
      <c r="F16" s="26">
        <v>64000</v>
      </c>
      <c r="G16" s="25">
        <f t="shared" si="1"/>
        <v>6.0235226087274069E-3</v>
      </c>
      <c r="H16" s="26">
        <v>117532187.88</v>
      </c>
      <c r="I16" s="26">
        <v>1534716.52</v>
      </c>
      <c r="J16" s="25">
        <f>SUM(I16/H16)</f>
        <v>1.3057840134542045E-2</v>
      </c>
      <c r="K16" s="26">
        <v>50414545</v>
      </c>
      <c r="L16" s="26">
        <v>557451</v>
      </c>
      <c r="M16" s="25">
        <f t="shared" si="3"/>
        <v>1.1057344661148881E-2</v>
      </c>
      <c r="N16" s="26">
        <v>15750271</v>
      </c>
      <c r="O16" s="26">
        <v>420361.04</v>
      </c>
      <c r="P16" s="25">
        <f t="shared" si="4"/>
        <v>2.66891306187684E-2</v>
      </c>
      <c r="Q16" s="26">
        <v>16351530.949999999</v>
      </c>
      <c r="R16" s="26">
        <v>590322.67000000004</v>
      </c>
      <c r="S16" s="25">
        <f t="shared" si="5"/>
        <v>3.6101981631267384E-2</v>
      </c>
      <c r="T16" s="24">
        <v>56960396.32</v>
      </c>
      <c r="U16" s="24">
        <v>1631102.67</v>
      </c>
      <c r="V16" s="25">
        <f t="shared" si="6"/>
        <v>2.8635732462895195E-2</v>
      </c>
      <c r="W16" s="24">
        <v>12410176</v>
      </c>
      <c r="X16" s="24">
        <v>309323</v>
      </c>
      <c r="Y16" s="25">
        <f t="shared" si="7"/>
        <v>2.4924948687270833E-2</v>
      </c>
      <c r="Z16" s="26">
        <v>45307581</v>
      </c>
      <c r="AA16" s="26">
        <v>1902968.01</v>
      </c>
      <c r="AB16" s="25">
        <f t="shared" si="25"/>
        <v>4.2001094916102454E-2</v>
      </c>
      <c r="AC16" s="24">
        <v>40739669</v>
      </c>
      <c r="AD16" s="24">
        <v>600000</v>
      </c>
      <c r="AE16" s="25">
        <f t="shared" si="8"/>
        <v>1.4727660158456368E-2</v>
      </c>
      <c r="AF16" s="24">
        <v>14114467</v>
      </c>
      <c r="AG16" s="24">
        <v>216977.63</v>
      </c>
      <c r="AH16" s="25">
        <f t="shared" si="9"/>
        <v>1.5372711558998296E-2</v>
      </c>
      <c r="AI16" s="26">
        <v>26286556</v>
      </c>
      <c r="AJ16" s="26">
        <v>131135.1</v>
      </c>
      <c r="AK16" s="11">
        <f t="shared" si="10"/>
        <v>4.9886755800189267E-3</v>
      </c>
      <c r="AL16" s="24">
        <v>65185475</v>
      </c>
      <c r="AM16" s="24">
        <v>1180329</v>
      </c>
      <c r="AN16" s="12">
        <f t="shared" si="11"/>
        <v>1.8107239381165818E-2</v>
      </c>
      <c r="AO16" s="24">
        <v>19981704</v>
      </c>
      <c r="AP16" s="24">
        <v>577716.98</v>
      </c>
      <c r="AQ16" s="12">
        <f t="shared" si="12"/>
        <v>2.8912297970183121E-2</v>
      </c>
      <c r="AR16" s="24">
        <v>23441053</v>
      </c>
      <c r="AS16" s="24">
        <v>150000</v>
      </c>
      <c r="AT16" s="12">
        <f t="shared" si="13"/>
        <v>6.3990299411890751E-3</v>
      </c>
      <c r="AU16" s="24">
        <v>22912313.190000001</v>
      </c>
      <c r="AV16" s="24">
        <v>1062165.3600000001</v>
      </c>
      <c r="AW16" s="12">
        <f t="shared" si="14"/>
        <v>4.6357840484808774E-2</v>
      </c>
      <c r="AX16" s="24">
        <v>17225210</v>
      </c>
      <c r="AY16" s="24">
        <v>303624</v>
      </c>
      <c r="AZ16" s="12">
        <f t="shared" si="15"/>
        <v>1.7626722693076021E-2</v>
      </c>
      <c r="BA16" s="24">
        <v>12529832.560000001</v>
      </c>
      <c r="BB16" s="24">
        <v>167118.98000000001</v>
      </c>
      <c r="BC16" s="12">
        <f t="shared" si="16"/>
        <v>1.333768661310826E-2</v>
      </c>
      <c r="BD16" s="24">
        <v>43078271.469999999</v>
      </c>
      <c r="BE16" s="24">
        <v>2293166.48</v>
      </c>
      <c r="BF16" s="12">
        <f t="shared" si="17"/>
        <v>5.3232555572638902E-2</v>
      </c>
      <c r="BG16" s="24">
        <v>21763736</v>
      </c>
      <c r="BH16" s="24">
        <v>173974</v>
      </c>
      <c r="BI16" s="12">
        <f t="shared" si="18"/>
        <v>7.9937562190609181E-3</v>
      </c>
      <c r="BJ16" s="26">
        <v>13166483</v>
      </c>
      <c r="BK16" s="26">
        <v>574998</v>
      </c>
      <c r="BL16" s="12">
        <f t="shared" si="19"/>
        <v>4.3671343364815041E-2</v>
      </c>
      <c r="BM16" s="26">
        <v>27317279.850000001</v>
      </c>
      <c r="BN16" s="26">
        <v>246447.42</v>
      </c>
      <c r="BO16" s="12">
        <f t="shared" si="20"/>
        <v>9.0216676533406755E-3</v>
      </c>
      <c r="BP16" s="26">
        <v>39522719.68</v>
      </c>
      <c r="BQ16" s="26">
        <v>154700</v>
      </c>
      <c r="BR16" s="12">
        <f t="shared" si="21"/>
        <v>3.9142043172267849E-3</v>
      </c>
      <c r="BS16" s="26">
        <v>23839484.100000001</v>
      </c>
      <c r="BT16" s="26">
        <v>852671.46</v>
      </c>
      <c r="BU16" s="12">
        <f t="shared" si="22"/>
        <v>3.5767194307698959E-2</v>
      </c>
      <c r="BV16" s="26">
        <v>319775270</v>
      </c>
      <c r="BW16" s="26">
        <v>6288290.2199999997</v>
      </c>
      <c r="BX16" s="25">
        <f t="shared" si="27"/>
        <v>1.9664717099605607E-2</v>
      </c>
      <c r="BY16" s="26">
        <v>1073302800</v>
      </c>
      <c r="BZ16" s="26">
        <v>27040178.579999998</v>
      </c>
      <c r="CA16" s="12">
        <f t="shared" si="28"/>
        <v>2.5193429645389911E-2</v>
      </c>
      <c r="CB16" s="3">
        <f t="shared" si="26"/>
        <v>2148001964</v>
      </c>
      <c r="CC16" s="3">
        <f t="shared" si="26"/>
        <v>49195778.390000001</v>
      </c>
      <c r="CD16" s="19">
        <f t="shared" si="23"/>
        <v>2.2903041624034566E-2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56040204.57</v>
      </c>
      <c r="C17" s="26">
        <v>2947868.38</v>
      </c>
      <c r="D17" s="25">
        <f t="shared" si="0"/>
        <v>5.2602741239422282E-2</v>
      </c>
      <c r="E17" s="26">
        <v>5296020</v>
      </c>
      <c r="F17" s="26">
        <v>0</v>
      </c>
      <c r="G17" s="25">
        <f t="shared" si="1"/>
        <v>0</v>
      </c>
      <c r="H17" s="26">
        <v>215950356.94999999</v>
      </c>
      <c r="I17" s="26">
        <v>1419860.91</v>
      </c>
      <c r="J17" s="25">
        <f t="shared" si="2"/>
        <v>6.5749412506354273E-3</v>
      </c>
      <c r="K17" s="26">
        <v>68316153</v>
      </c>
      <c r="L17" s="26">
        <v>2126701.29</v>
      </c>
      <c r="M17" s="25">
        <f t="shared" si="3"/>
        <v>3.1130284663423598E-2</v>
      </c>
      <c r="N17" s="26">
        <v>19221678</v>
      </c>
      <c r="O17" s="26">
        <v>1461281.68</v>
      </c>
      <c r="P17" s="25">
        <f t="shared" si="4"/>
        <v>7.6022586581670965E-2</v>
      </c>
      <c r="Q17" s="26">
        <v>13170707.380000001</v>
      </c>
      <c r="R17" s="26">
        <v>566382.31999999995</v>
      </c>
      <c r="S17" s="25">
        <f t="shared" si="5"/>
        <v>4.3003181504135728E-2</v>
      </c>
      <c r="T17" s="24">
        <v>108373081.39</v>
      </c>
      <c r="U17" s="24">
        <v>6909244.7599999998</v>
      </c>
      <c r="V17" s="25">
        <f t="shared" si="6"/>
        <v>6.375425217573949E-2</v>
      </c>
      <c r="W17" s="24">
        <v>11044738</v>
      </c>
      <c r="X17" s="24">
        <v>45006.38</v>
      </c>
      <c r="Y17" s="25">
        <f t="shared" si="7"/>
        <v>4.0749160369399438E-3</v>
      </c>
      <c r="Z17" s="26">
        <v>82515799.530000001</v>
      </c>
      <c r="AA17" s="26">
        <v>9962808.3800000008</v>
      </c>
      <c r="AB17" s="25">
        <f t="shared" si="25"/>
        <v>0.12073819119183175</v>
      </c>
      <c r="AC17" s="24">
        <v>94435652.25</v>
      </c>
      <c r="AD17" s="24">
        <v>6598695.1799999997</v>
      </c>
      <c r="AE17" s="25">
        <f t="shared" si="8"/>
        <v>6.9875042134841608E-2</v>
      </c>
      <c r="AF17" s="24">
        <v>17479873.399999999</v>
      </c>
      <c r="AG17" s="24">
        <v>334312.36</v>
      </c>
      <c r="AH17" s="25">
        <f t="shared" si="9"/>
        <v>1.9125559570700324E-2</v>
      </c>
      <c r="AI17" s="26">
        <v>75957761</v>
      </c>
      <c r="AJ17" s="26">
        <v>3995045.53</v>
      </c>
      <c r="AK17" s="11">
        <f t="shared" si="10"/>
        <v>5.2595619952515452E-2</v>
      </c>
      <c r="AL17" s="24">
        <v>148683649.61000001</v>
      </c>
      <c r="AM17" s="24">
        <v>2761571.96</v>
      </c>
      <c r="AN17" s="12">
        <f t="shared" si="11"/>
        <v>1.8573474401816573E-2</v>
      </c>
      <c r="AO17" s="24">
        <v>22709743.16</v>
      </c>
      <c r="AP17" s="24">
        <v>971656.32</v>
      </c>
      <c r="AQ17" s="12">
        <f t="shared" si="12"/>
        <v>4.2785878869446445E-2</v>
      </c>
      <c r="AR17" s="24">
        <v>24028911.52</v>
      </c>
      <c r="AS17" s="24">
        <v>752826.6</v>
      </c>
      <c r="AT17" s="12">
        <f t="shared" si="13"/>
        <v>3.1330033379722559E-2</v>
      </c>
      <c r="AU17" s="24">
        <v>20264163</v>
      </c>
      <c r="AV17" s="24">
        <v>200009.16</v>
      </c>
      <c r="AW17" s="12">
        <f t="shared" si="14"/>
        <v>9.8700923398612611E-3</v>
      </c>
      <c r="AX17" s="24">
        <v>22265766</v>
      </c>
      <c r="AY17" s="24">
        <v>50000</v>
      </c>
      <c r="AZ17" s="12">
        <f t="shared" si="15"/>
        <v>2.2455998145314202E-3</v>
      </c>
      <c r="BA17" s="24">
        <v>9842337.4499999993</v>
      </c>
      <c r="BB17" s="24">
        <v>1663877</v>
      </c>
      <c r="BC17" s="12">
        <f t="shared" si="16"/>
        <v>0.16905303323043452</v>
      </c>
      <c r="BD17" s="24">
        <v>44886112.579999998</v>
      </c>
      <c r="BE17" s="24">
        <v>1711564.44</v>
      </c>
      <c r="BF17" s="12">
        <f t="shared" si="17"/>
        <v>3.813126915255801E-2</v>
      </c>
      <c r="BG17" s="24">
        <v>54725924</v>
      </c>
      <c r="BH17" s="24">
        <v>1239866.92</v>
      </c>
      <c r="BI17" s="12">
        <f t="shared" si="18"/>
        <v>2.2655933959196375E-2</v>
      </c>
      <c r="BJ17" s="26">
        <v>12484662</v>
      </c>
      <c r="BK17" s="26">
        <v>188656.75</v>
      </c>
      <c r="BL17" s="12">
        <f t="shared" si="19"/>
        <v>1.5111081901936952E-2</v>
      </c>
      <c r="BM17" s="26">
        <v>40271669.460000001</v>
      </c>
      <c r="BN17" s="26">
        <v>418347.04</v>
      </c>
      <c r="BO17" s="12">
        <f t="shared" si="20"/>
        <v>1.0388122608513285E-2</v>
      </c>
      <c r="BP17" s="26">
        <v>15110666</v>
      </c>
      <c r="BQ17" s="26">
        <v>436878.63</v>
      </c>
      <c r="BR17" s="12">
        <f t="shared" si="21"/>
        <v>2.8911937435451222E-2</v>
      </c>
      <c r="BS17" s="26">
        <v>14251526.49</v>
      </c>
      <c r="BT17" s="26">
        <v>596341.34</v>
      </c>
      <c r="BU17" s="12">
        <f t="shared" si="22"/>
        <v>4.1844032666847324E-2</v>
      </c>
      <c r="BV17" s="26">
        <v>447173473</v>
      </c>
      <c r="BW17" s="26">
        <v>5305241.0199999996</v>
      </c>
      <c r="BX17" s="25">
        <f t="shared" si="27"/>
        <v>1.1863943950897104E-2</v>
      </c>
      <c r="BY17" s="26">
        <v>815751935.30999994</v>
      </c>
      <c r="BZ17" s="26">
        <v>56556525.740000002</v>
      </c>
      <c r="CA17" s="12">
        <f t="shared" si="28"/>
        <v>6.9330544362738819E-2</v>
      </c>
      <c r="CB17" s="3">
        <f t="shared" si="26"/>
        <v>2460252565.0500002</v>
      </c>
      <c r="CC17" s="3">
        <f t="shared" si="26"/>
        <v>109220570.08999997</v>
      </c>
      <c r="CD17" s="19">
        <f>SUM(CC17/CB17)</f>
        <v>4.4394047847595784E-2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v>0</v>
      </c>
      <c r="E18" s="26">
        <v>0</v>
      </c>
      <c r="F18" s="26">
        <v>0</v>
      </c>
      <c r="G18" s="25">
        <v>0</v>
      </c>
      <c r="H18" s="26">
        <v>1696320</v>
      </c>
      <c r="I18" s="26">
        <v>77863.839999999997</v>
      </c>
      <c r="J18" s="25">
        <f t="shared" si="2"/>
        <v>4.5901622335408412E-2</v>
      </c>
      <c r="K18" s="26">
        <v>1734000</v>
      </c>
      <c r="L18" s="26">
        <v>0</v>
      </c>
      <c r="M18" s="25">
        <f t="shared" si="3"/>
        <v>0</v>
      </c>
      <c r="N18" s="26">
        <v>0</v>
      </c>
      <c r="O18" s="26">
        <v>0</v>
      </c>
      <c r="P18" s="25">
        <v>0</v>
      </c>
      <c r="Q18" s="26">
        <v>0</v>
      </c>
      <c r="R18" s="26">
        <v>0</v>
      </c>
      <c r="S18" s="25">
        <v>0</v>
      </c>
      <c r="T18" s="24">
        <v>480000</v>
      </c>
      <c r="U18" s="24">
        <v>0</v>
      </c>
      <c r="V18" s="25">
        <v>0</v>
      </c>
      <c r="W18" s="24">
        <v>0</v>
      </c>
      <c r="X18" s="24">
        <v>0</v>
      </c>
      <c r="Y18" s="25">
        <v>0</v>
      </c>
      <c r="Z18" s="26">
        <v>80000</v>
      </c>
      <c r="AA18" s="26">
        <v>50000</v>
      </c>
      <c r="AB18" s="25">
        <v>0</v>
      </c>
      <c r="AC18" s="24">
        <v>1550000</v>
      </c>
      <c r="AD18" s="24">
        <v>0</v>
      </c>
      <c r="AE18" s="25">
        <f t="shared" si="8"/>
        <v>0</v>
      </c>
      <c r="AF18" s="24">
        <v>50000</v>
      </c>
      <c r="AG18" s="24">
        <v>0</v>
      </c>
      <c r="AH18" s="25">
        <f t="shared" si="9"/>
        <v>0</v>
      </c>
      <c r="AI18" s="26">
        <v>4970000</v>
      </c>
      <c r="AJ18" s="26">
        <v>0</v>
      </c>
      <c r="AK18" s="11">
        <f t="shared" si="10"/>
        <v>0</v>
      </c>
      <c r="AL18" s="24">
        <v>0</v>
      </c>
      <c r="AM18" s="24">
        <v>0</v>
      </c>
      <c r="AN18" s="12">
        <v>0</v>
      </c>
      <c r="AO18" s="24">
        <v>70000</v>
      </c>
      <c r="AP18" s="24">
        <v>0</v>
      </c>
      <c r="AQ18" s="12">
        <v>0</v>
      </c>
      <c r="AR18" s="24">
        <v>0</v>
      </c>
      <c r="AS18" s="24">
        <v>0</v>
      </c>
      <c r="AT18" s="12">
        <v>0</v>
      </c>
      <c r="AU18" s="24">
        <v>300000</v>
      </c>
      <c r="AV18" s="24">
        <v>0</v>
      </c>
      <c r="AW18" s="12">
        <f t="shared" si="14"/>
        <v>0</v>
      </c>
      <c r="AX18" s="24">
        <v>420000</v>
      </c>
      <c r="AY18" s="24">
        <v>0</v>
      </c>
      <c r="AZ18" s="12">
        <f t="shared" si="15"/>
        <v>0</v>
      </c>
      <c r="BA18" s="24">
        <v>0</v>
      </c>
      <c r="BB18" s="24">
        <v>0</v>
      </c>
      <c r="BC18" s="12">
        <v>0</v>
      </c>
      <c r="BD18" s="24">
        <v>685000</v>
      </c>
      <c r="BE18" s="24">
        <v>0</v>
      </c>
      <c r="BF18" s="12">
        <f t="shared" si="17"/>
        <v>0</v>
      </c>
      <c r="BG18" s="24">
        <v>0</v>
      </c>
      <c r="BH18" s="24">
        <v>0</v>
      </c>
      <c r="BI18" s="12">
        <v>0</v>
      </c>
      <c r="BJ18" s="26">
        <v>0</v>
      </c>
      <c r="BK18" s="26">
        <v>0</v>
      </c>
      <c r="BL18" s="12">
        <v>0</v>
      </c>
      <c r="BM18" s="26">
        <v>0</v>
      </c>
      <c r="BN18" s="26">
        <v>0</v>
      </c>
      <c r="BO18" s="12">
        <v>0</v>
      </c>
      <c r="BP18" s="26">
        <v>2593379</v>
      </c>
      <c r="BQ18" s="26">
        <v>80264</v>
      </c>
      <c r="BR18" s="12">
        <f t="shared" si="21"/>
        <v>3.0949583535611263E-2</v>
      </c>
      <c r="BS18" s="26">
        <v>500000</v>
      </c>
      <c r="BT18" s="26">
        <v>0</v>
      </c>
      <c r="BU18" s="12">
        <f t="shared" si="22"/>
        <v>0</v>
      </c>
      <c r="BV18" s="26">
        <v>850000</v>
      </c>
      <c r="BW18" s="26">
        <v>0</v>
      </c>
      <c r="BX18" s="25">
        <f t="shared" si="27"/>
        <v>0</v>
      </c>
      <c r="BY18" s="26">
        <v>4478200</v>
      </c>
      <c r="BZ18" s="26">
        <v>30399.279999999999</v>
      </c>
      <c r="CA18" s="12">
        <f t="shared" si="28"/>
        <v>6.7882810057612432E-3</v>
      </c>
      <c r="CB18" s="3">
        <f t="shared" si="26"/>
        <v>20456899</v>
      </c>
      <c r="CC18" s="3">
        <f t="shared" si="26"/>
        <v>238527.12</v>
      </c>
      <c r="CD18" s="19">
        <f>SUM(CC18/CB18)</f>
        <v>1.1659984242968595E-2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266807916</v>
      </c>
      <c r="C19" s="26">
        <v>9900268.5999999996</v>
      </c>
      <c r="D19" s="25">
        <f t="shared" ref="D19:D26" si="29">SUM(C19/B19)</f>
        <v>3.7106352571638093E-2</v>
      </c>
      <c r="E19" s="26">
        <v>73503184</v>
      </c>
      <c r="F19" s="26">
        <v>2094478.94</v>
      </c>
      <c r="G19" s="25">
        <f>SUM(F19/E19)</f>
        <v>2.849507770983091E-2</v>
      </c>
      <c r="H19" s="26">
        <v>700626519</v>
      </c>
      <c r="I19" s="26">
        <v>7631883.1699999999</v>
      </c>
      <c r="J19" s="25">
        <f t="shared" si="2"/>
        <v>1.0892940765206747E-2</v>
      </c>
      <c r="K19" s="26">
        <v>617257505</v>
      </c>
      <c r="L19" s="26">
        <v>14660154.779999999</v>
      </c>
      <c r="M19" s="25">
        <f t="shared" si="3"/>
        <v>2.3750468258786094E-2</v>
      </c>
      <c r="N19" s="26">
        <v>171369645</v>
      </c>
      <c r="O19" s="26">
        <v>5639135.3799999999</v>
      </c>
      <c r="P19" s="25">
        <f t="shared" si="4"/>
        <v>3.2906267501458614E-2</v>
      </c>
      <c r="Q19" s="26">
        <v>149885032.88</v>
      </c>
      <c r="R19" s="26">
        <v>5339987.03</v>
      </c>
      <c r="S19" s="25">
        <f t="shared" si="5"/>
        <v>3.5627219925789835E-2</v>
      </c>
      <c r="T19" s="24">
        <v>515144199</v>
      </c>
      <c r="U19" s="24">
        <v>18700297.870000001</v>
      </c>
      <c r="V19" s="25">
        <f t="shared" si="6"/>
        <v>3.6301093764233579E-2</v>
      </c>
      <c r="W19" s="24">
        <v>100307435.14</v>
      </c>
      <c r="X19" s="24">
        <v>3920483.77</v>
      </c>
      <c r="Y19" s="25">
        <f t="shared" ref="Y19:Y25" si="30">SUM(X19/W19)</f>
        <v>3.9084677666497453E-2</v>
      </c>
      <c r="Z19" s="26">
        <v>459253044</v>
      </c>
      <c r="AA19" s="26">
        <v>11986630.75</v>
      </c>
      <c r="AB19" s="25">
        <f t="shared" si="25"/>
        <v>2.6100275015270232E-2</v>
      </c>
      <c r="AC19" s="24">
        <v>407342408</v>
      </c>
      <c r="AD19" s="24">
        <v>17444493.109999999</v>
      </c>
      <c r="AE19" s="25">
        <f t="shared" si="8"/>
        <v>4.2825133763141107E-2</v>
      </c>
      <c r="AF19" s="24">
        <v>118746231</v>
      </c>
      <c r="AG19" s="24">
        <v>3190156.13</v>
      </c>
      <c r="AH19" s="25">
        <f t="shared" si="9"/>
        <v>2.6865325350831554E-2</v>
      </c>
      <c r="AI19" s="26">
        <v>485387892</v>
      </c>
      <c r="AJ19" s="26">
        <v>22763296.57</v>
      </c>
      <c r="AK19" s="11">
        <f t="shared" si="10"/>
        <v>4.6897124846286851E-2</v>
      </c>
      <c r="AL19" s="24">
        <v>714364710</v>
      </c>
      <c r="AM19" s="24">
        <v>29144165.469999999</v>
      </c>
      <c r="AN19" s="12">
        <f t="shared" si="11"/>
        <v>4.0797319719222971E-2</v>
      </c>
      <c r="AO19" s="24">
        <v>182981831.90000001</v>
      </c>
      <c r="AP19" s="24">
        <v>7338300.21</v>
      </c>
      <c r="AQ19" s="12">
        <f t="shared" si="12"/>
        <v>4.0103982640256865E-2</v>
      </c>
      <c r="AR19" s="24">
        <v>140761288</v>
      </c>
      <c r="AS19" s="24">
        <v>4158634.48</v>
      </c>
      <c r="AT19" s="12">
        <f t="shared" si="13"/>
        <v>2.9543879138133489E-2</v>
      </c>
      <c r="AU19" s="24">
        <v>137640451</v>
      </c>
      <c r="AV19" s="24">
        <v>2541119.21</v>
      </c>
      <c r="AW19" s="12">
        <f t="shared" si="14"/>
        <v>1.846200874479843E-2</v>
      </c>
      <c r="AX19" s="24">
        <v>170169764</v>
      </c>
      <c r="AY19" s="24">
        <v>5222988.93</v>
      </c>
      <c r="AZ19" s="12">
        <f t="shared" si="15"/>
        <v>3.0692814088876561E-2</v>
      </c>
      <c r="BA19" s="24">
        <v>88573243</v>
      </c>
      <c r="BB19" s="24">
        <v>5321725.4800000004</v>
      </c>
      <c r="BC19" s="12">
        <f t="shared" si="16"/>
        <v>6.0082766530294034E-2</v>
      </c>
      <c r="BD19" s="24">
        <v>279104988.64999998</v>
      </c>
      <c r="BE19" s="24">
        <v>16835708.260000002</v>
      </c>
      <c r="BF19" s="12">
        <f t="shared" si="17"/>
        <v>6.0320341608483832E-2</v>
      </c>
      <c r="BG19" s="24">
        <v>177047333</v>
      </c>
      <c r="BH19" s="24">
        <v>5761864.7000000002</v>
      </c>
      <c r="BI19" s="12">
        <f t="shared" si="18"/>
        <v>3.2544205000817492E-2</v>
      </c>
      <c r="BJ19" s="26">
        <v>75211526</v>
      </c>
      <c r="BK19" s="26">
        <v>1495243.62</v>
      </c>
      <c r="BL19" s="12">
        <f t="shared" si="19"/>
        <v>1.9880511665193445E-2</v>
      </c>
      <c r="BM19" s="26">
        <v>243178066</v>
      </c>
      <c r="BN19" s="26">
        <v>7371628.75</v>
      </c>
      <c r="BO19" s="12">
        <f>SUM(BN19/BM19)</f>
        <v>3.0313707445966776E-2</v>
      </c>
      <c r="BP19" s="26">
        <v>142661134.31999999</v>
      </c>
      <c r="BQ19" s="26">
        <v>2675744.63</v>
      </c>
      <c r="BR19" s="12">
        <f t="shared" si="21"/>
        <v>1.875594668971366E-2</v>
      </c>
      <c r="BS19" s="26">
        <v>161569373</v>
      </c>
      <c r="BT19" s="26">
        <v>6478727.1500000004</v>
      </c>
      <c r="BU19" s="12">
        <f t="shared" si="22"/>
        <v>4.0098733006780934E-2</v>
      </c>
      <c r="BV19" s="26">
        <v>1514772282</v>
      </c>
      <c r="BW19" s="26">
        <v>92339023.439999998</v>
      </c>
      <c r="BX19" s="25">
        <f t="shared" si="27"/>
        <v>6.0959013138319362E-2</v>
      </c>
      <c r="BY19" s="26">
        <v>3736671567</v>
      </c>
      <c r="BZ19" s="26">
        <v>176815238.78999999</v>
      </c>
      <c r="CA19" s="12">
        <f t="shared" si="28"/>
        <v>4.7318913535651388E-2</v>
      </c>
      <c r="CB19" s="3">
        <f t="shared" si="26"/>
        <v>11830338568.889997</v>
      </c>
      <c r="CC19" s="3">
        <f>BZ19+BW19+BT19+BQ19+BN19+BK19+BH19+BE19+BB19+AY19+AV19+AS19+AP19+AM19+AJ19+AG19+AD19+AA19+X19+U19+R19+O19+L19+I19+F19+C19</f>
        <v>486771379.21999997</v>
      </c>
      <c r="CD19" s="19">
        <f>SUM(CC19/CB19)</f>
        <v>4.1146022692879883E-2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36366345</v>
      </c>
      <c r="C20" s="26">
        <v>1316000.8400000001</v>
      </c>
      <c r="D20" s="25">
        <f t="shared" si="29"/>
        <v>3.6187327596435663E-2</v>
      </c>
      <c r="E20" s="26">
        <v>13769942</v>
      </c>
      <c r="F20" s="26">
        <v>230800</v>
      </c>
      <c r="G20" s="25">
        <f>SUM(F20/E20)</f>
        <v>1.6761145399159995E-2</v>
      </c>
      <c r="H20" s="26">
        <v>93718056.739999995</v>
      </c>
      <c r="I20" s="26">
        <v>2262214.1800000002</v>
      </c>
      <c r="J20" s="25">
        <f t="shared" si="2"/>
        <v>2.4138509255222956E-2</v>
      </c>
      <c r="K20" s="26">
        <v>73855763</v>
      </c>
      <c r="L20" s="26">
        <v>2152479.15</v>
      </c>
      <c r="M20" s="25">
        <f t="shared" si="3"/>
        <v>2.9144362776402432E-2</v>
      </c>
      <c r="N20" s="26">
        <v>26341957.949999999</v>
      </c>
      <c r="O20" s="26">
        <v>580106.47</v>
      </c>
      <c r="P20" s="25">
        <f t="shared" si="4"/>
        <v>2.2022146990785852E-2</v>
      </c>
      <c r="Q20" s="26">
        <v>25086138</v>
      </c>
      <c r="R20" s="26">
        <v>1807294.32</v>
      </c>
      <c r="S20" s="25">
        <f t="shared" si="5"/>
        <v>7.2043545323716235E-2</v>
      </c>
      <c r="T20" s="24">
        <v>76586820</v>
      </c>
      <c r="U20" s="24">
        <v>3085341.58</v>
      </c>
      <c r="V20" s="25">
        <f t="shared" si="6"/>
        <v>4.0285542342664182E-2</v>
      </c>
      <c r="W20" s="24">
        <v>11487831</v>
      </c>
      <c r="X20" s="24">
        <v>416102.91</v>
      </c>
      <c r="Y20" s="25">
        <f t="shared" si="30"/>
        <v>3.6221190057548723E-2</v>
      </c>
      <c r="Z20" s="26">
        <v>47645000</v>
      </c>
      <c r="AA20" s="26">
        <v>1880539.58</v>
      </c>
      <c r="AB20" s="25">
        <f t="shared" si="25"/>
        <v>3.9469820128030228E-2</v>
      </c>
      <c r="AC20" s="24">
        <v>50472660</v>
      </c>
      <c r="AD20" s="24">
        <v>1534439.52</v>
      </c>
      <c r="AE20" s="25">
        <f t="shared" si="8"/>
        <v>3.040139988659207E-2</v>
      </c>
      <c r="AF20" s="24">
        <v>15904292</v>
      </c>
      <c r="AG20" s="24">
        <v>333697.28000000003</v>
      </c>
      <c r="AH20" s="25">
        <f t="shared" si="9"/>
        <v>2.0981586605678518E-2</v>
      </c>
      <c r="AI20" s="26">
        <v>51254606</v>
      </c>
      <c r="AJ20" s="26">
        <v>2266177.2000000002</v>
      </c>
      <c r="AK20" s="11">
        <f t="shared" si="10"/>
        <v>4.4214118044337329E-2</v>
      </c>
      <c r="AL20" s="24">
        <v>102660388</v>
      </c>
      <c r="AM20" s="24">
        <v>3751074.99</v>
      </c>
      <c r="AN20" s="12">
        <f t="shared" si="11"/>
        <v>3.6538679261566794E-2</v>
      </c>
      <c r="AO20" s="24">
        <v>34709631.090000004</v>
      </c>
      <c r="AP20" s="24">
        <v>410165.5</v>
      </c>
      <c r="AQ20" s="12">
        <f t="shared" si="12"/>
        <v>1.1817051553687371E-2</v>
      </c>
      <c r="AR20" s="24">
        <v>19935227</v>
      </c>
      <c r="AS20" s="24">
        <v>856413.24</v>
      </c>
      <c r="AT20" s="12">
        <f t="shared" si="13"/>
        <v>4.2959793735983041E-2</v>
      </c>
      <c r="AU20" s="24">
        <v>31619500</v>
      </c>
      <c r="AV20" s="24">
        <v>1256929.3400000001</v>
      </c>
      <c r="AW20" s="12">
        <f t="shared" si="14"/>
        <v>3.9751714606492829E-2</v>
      </c>
      <c r="AX20" s="24">
        <v>23691753</v>
      </c>
      <c r="AY20" s="24">
        <v>1710950.94</v>
      </c>
      <c r="AZ20" s="12">
        <f t="shared" si="15"/>
        <v>7.221715252560669E-2</v>
      </c>
      <c r="BA20" s="24">
        <v>22467739</v>
      </c>
      <c r="BB20" s="24">
        <v>422167.03999999998</v>
      </c>
      <c r="BC20" s="12">
        <f t="shared" si="16"/>
        <v>1.8789920961784359E-2</v>
      </c>
      <c r="BD20" s="24">
        <v>60142216.229999997</v>
      </c>
      <c r="BE20" s="24">
        <v>4355911.5999999996</v>
      </c>
      <c r="BF20" s="12">
        <f t="shared" si="17"/>
        <v>7.2426855427838291E-2</v>
      </c>
      <c r="BG20" s="24">
        <v>36286345</v>
      </c>
      <c r="BH20" s="24">
        <v>10566700.24</v>
      </c>
      <c r="BI20" s="12">
        <f t="shared" si="18"/>
        <v>0.29120321266856719</v>
      </c>
      <c r="BJ20" s="26">
        <v>15375800</v>
      </c>
      <c r="BK20" s="26">
        <v>711743</v>
      </c>
      <c r="BL20" s="12">
        <f t="shared" si="19"/>
        <v>4.6289819066325004E-2</v>
      </c>
      <c r="BM20" s="26">
        <v>27702100</v>
      </c>
      <c r="BN20" s="26">
        <v>465185.62</v>
      </c>
      <c r="BO20" s="12">
        <f>SUM(BN20/BM20)</f>
        <v>1.6792431620707454E-2</v>
      </c>
      <c r="BP20" s="26">
        <v>12969373</v>
      </c>
      <c r="BQ20" s="26">
        <v>180291</v>
      </c>
      <c r="BR20" s="12">
        <f t="shared" si="21"/>
        <v>1.3901288828688943E-2</v>
      </c>
      <c r="BS20" s="26">
        <v>23334031</v>
      </c>
      <c r="BT20" s="26">
        <v>748680.03</v>
      </c>
      <c r="BU20" s="12">
        <f t="shared" si="22"/>
        <v>3.2085327648703303E-2</v>
      </c>
      <c r="BV20" s="26">
        <v>167481000</v>
      </c>
      <c r="BW20" s="26">
        <v>11354967.4</v>
      </c>
      <c r="BX20" s="25">
        <f t="shared" si="27"/>
        <v>6.7798540729993251E-2</v>
      </c>
      <c r="BY20" s="26">
        <v>218261100</v>
      </c>
      <c r="BZ20" s="26">
        <v>3941851.08</v>
      </c>
      <c r="CA20" s="12">
        <f t="shared" si="28"/>
        <v>1.8060254804910265E-2</v>
      </c>
      <c r="CB20" s="3">
        <f t="shared" si="26"/>
        <v>1319125615.0100002</v>
      </c>
      <c r="CC20" s="3">
        <f t="shared" si="26"/>
        <v>58598224.050000004</v>
      </c>
      <c r="CD20" s="19">
        <f t="shared" si="23"/>
        <v>4.4422019694883852E-2</v>
      </c>
      <c r="CF20" s="27"/>
      <c r="CG20" s="27"/>
      <c r="CH20" s="23"/>
      <c r="CI20" s="23"/>
    </row>
    <row r="21" spans="1:87" ht="15.75" x14ac:dyDescent="0.2">
      <c r="A21" s="5" t="s">
        <v>41</v>
      </c>
      <c r="B21" s="26">
        <v>0</v>
      </c>
      <c r="C21" s="26">
        <v>0</v>
      </c>
      <c r="D21" s="25" t="e">
        <f t="shared" si="29"/>
        <v>#DIV/0!</v>
      </c>
      <c r="E21" s="26">
        <v>0</v>
      </c>
      <c r="F21" s="26">
        <v>0</v>
      </c>
      <c r="G21" s="25" t="e">
        <f>SUM(F21/E21)</f>
        <v>#DIV/0!</v>
      </c>
      <c r="H21" s="26">
        <v>1640520</v>
      </c>
      <c r="I21" s="26">
        <v>0</v>
      </c>
      <c r="J21" s="25">
        <f t="shared" si="2"/>
        <v>0</v>
      </c>
      <c r="K21" s="26">
        <v>0</v>
      </c>
      <c r="L21" s="26">
        <v>0</v>
      </c>
      <c r="M21" s="25" t="e">
        <f t="shared" si="3"/>
        <v>#DIV/0!</v>
      </c>
      <c r="N21" s="26">
        <v>0</v>
      </c>
      <c r="O21" s="26">
        <v>0</v>
      </c>
      <c r="P21" s="25" t="e">
        <f t="shared" si="4"/>
        <v>#DIV/0!</v>
      </c>
      <c r="Q21" s="26">
        <v>0</v>
      </c>
      <c r="R21" s="26">
        <v>0</v>
      </c>
      <c r="S21" s="25" t="e">
        <f t="shared" si="5"/>
        <v>#DIV/0!</v>
      </c>
      <c r="T21" s="24">
        <v>0</v>
      </c>
      <c r="U21" s="24">
        <v>0</v>
      </c>
      <c r="V21" s="25" t="e">
        <f t="shared" si="6"/>
        <v>#DIV/0!</v>
      </c>
      <c r="W21" s="24">
        <v>0</v>
      </c>
      <c r="X21" s="24">
        <v>0</v>
      </c>
      <c r="Y21" s="25" t="e">
        <f t="shared" si="30"/>
        <v>#DIV/0!</v>
      </c>
      <c r="Z21" s="26">
        <v>0</v>
      </c>
      <c r="AA21" s="26">
        <v>0</v>
      </c>
      <c r="AB21" s="25" t="e">
        <f t="shared" si="25"/>
        <v>#DIV/0!</v>
      </c>
      <c r="AC21" s="24">
        <v>0</v>
      </c>
      <c r="AD21" s="24">
        <v>0</v>
      </c>
      <c r="AE21" s="25" t="e">
        <f t="shared" si="8"/>
        <v>#DIV/0!</v>
      </c>
      <c r="AF21" s="24">
        <v>0</v>
      </c>
      <c r="AG21" s="24">
        <v>0</v>
      </c>
      <c r="AH21" s="25" t="e">
        <f t="shared" si="9"/>
        <v>#DIV/0!</v>
      </c>
      <c r="AI21" s="26">
        <v>0</v>
      </c>
      <c r="AJ21" s="26">
        <v>0</v>
      </c>
      <c r="AK21" s="11" t="e">
        <f t="shared" si="10"/>
        <v>#DIV/0!</v>
      </c>
      <c r="AL21" s="24">
        <v>0</v>
      </c>
      <c r="AM21" s="24">
        <v>0</v>
      </c>
      <c r="AN21" s="12" t="e">
        <f t="shared" si="11"/>
        <v>#DIV/0!</v>
      </c>
      <c r="AO21" s="24">
        <v>0</v>
      </c>
      <c r="AP21" s="24">
        <v>0</v>
      </c>
      <c r="AQ21" s="12" t="e">
        <f t="shared" si="12"/>
        <v>#DIV/0!</v>
      </c>
      <c r="AR21" s="24">
        <v>0</v>
      </c>
      <c r="AS21" s="24">
        <v>0</v>
      </c>
      <c r="AT21" s="12" t="e">
        <f t="shared" si="13"/>
        <v>#DIV/0!</v>
      </c>
      <c r="AU21" s="24">
        <v>0</v>
      </c>
      <c r="AV21" s="24">
        <v>0</v>
      </c>
      <c r="AW21" s="12" t="e">
        <f t="shared" si="14"/>
        <v>#DIV/0!</v>
      </c>
      <c r="AX21" s="24">
        <v>0</v>
      </c>
      <c r="AY21" s="24">
        <v>0</v>
      </c>
      <c r="AZ21" s="12" t="e">
        <f t="shared" si="15"/>
        <v>#DIV/0!</v>
      </c>
      <c r="BA21" s="24">
        <v>0</v>
      </c>
      <c r="BB21" s="24">
        <v>0</v>
      </c>
      <c r="BC21" s="12" t="e">
        <f t="shared" si="16"/>
        <v>#DIV/0!</v>
      </c>
      <c r="BD21" s="24">
        <v>0</v>
      </c>
      <c r="BE21" s="24">
        <v>0</v>
      </c>
      <c r="BF21" s="12" t="e">
        <f t="shared" si="17"/>
        <v>#DIV/0!</v>
      </c>
      <c r="BG21" s="24">
        <v>0</v>
      </c>
      <c r="BH21" s="24">
        <v>0</v>
      </c>
      <c r="BI21" s="12" t="e">
        <f t="shared" si="18"/>
        <v>#DIV/0!</v>
      </c>
      <c r="BJ21" s="26">
        <v>0</v>
      </c>
      <c r="BK21" s="26">
        <v>0</v>
      </c>
      <c r="BL21" s="12" t="e">
        <f t="shared" si="19"/>
        <v>#DIV/0!</v>
      </c>
      <c r="BM21" s="26">
        <v>0</v>
      </c>
      <c r="BN21" s="26">
        <v>0</v>
      </c>
      <c r="BO21" s="12" t="e">
        <f>SUM(BN21/BM21)</f>
        <v>#DIV/0!</v>
      </c>
      <c r="BP21" s="26">
        <v>0</v>
      </c>
      <c r="BQ21" s="26">
        <v>0</v>
      </c>
      <c r="BR21" s="12" t="e">
        <f t="shared" si="21"/>
        <v>#DIV/0!</v>
      </c>
      <c r="BS21" s="26">
        <v>0</v>
      </c>
      <c r="BT21" s="26">
        <v>0</v>
      </c>
      <c r="BU21" s="12" t="e">
        <f t="shared" si="22"/>
        <v>#DIV/0!</v>
      </c>
      <c r="BV21" s="26">
        <v>0</v>
      </c>
      <c r="BW21" s="26">
        <v>0</v>
      </c>
      <c r="BX21" s="25" t="e">
        <f t="shared" si="27"/>
        <v>#DIV/0!</v>
      </c>
      <c r="BY21" s="26">
        <v>0</v>
      </c>
      <c r="BZ21" s="26">
        <v>0</v>
      </c>
      <c r="CA21" s="12" t="e">
        <f t="shared" si="28"/>
        <v>#DIV/0!</v>
      </c>
      <c r="CB21" s="3">
        <f t="shared" si="26"/>
        <v>1640520</v>
      </c>
      <c r="CC21" s="3">
        <f t="shared" si="26"/>
        <v>0</v>
      </c>
      <c r="CD21" s="19">
        <f t="shared" si="23"/>
        <v>0</v>
      </c>
      <c r="CE21" s="31"/>
      <c r="CF21" s="27"/>
      <c r="CG21" s="27"/>
      <c r="CH21" s="23"/>
      <c r="CI21" s="23"/>
    </row>
    <row r="22" spans="1:87" ht="15.75" x14ac:dyDescent="0.2">
      <c r="A22" s="5" t="s">
        <v>52</v>
      </c>
      <c r="B22" s="26">
        <v>157466071</v>
      </c>
      <c r="C22" s="26">
        <v>7690143</v>
      </c>
      <c r="D22" s="25">
        <f t="shared" si="29"/>
        <v>4.8836825299337021E-2</v>
      </c>
      <c r="E22" s="26">
        <v>41045675</v>
      </c>
      <c r="F22" s="26">
        <v>2292638.4700000002</v>
      </c>
      <c r="G22" s="25">
        <f>SUM(F22/E22)</f>
        <v>5.5855786754633714E-2</v>
      </c>
      <c r="H22" s="26">
        <v>386331966</v>
      </c>
      <c r="I22" s="26">
        <v>12248982.109999999</v>
      </c>
      <c r="J22" s="25">
        <f t="shared" si="2"/>
        <v>3.1705846753566337E-2</v>
      </c>
      <c r="K22" s="26">
        <v>292102047</v>
      </c>
      <c r="L22" s="26">
        <v>12747048.949999999</v>
      </c>
      <c r="M22" s="25">
        <f t="shared" si="3"/>
        <v>4.3639026432430304E-2</v>
      </c>
      <c r="N22" s="26">
        <v>125654791.05</v>
      </c>
      <c r="O22" s="26">
        <v>4804168.33</v>
      </c>
      <c r="P22" s="25">
        <f t="shared" si="4"/>
        <v>3.823306926743722E-2</v>
      </c>
      <c r="Q22" s="26">
        <v>122756836.12</v>
      </c>
      <c r="R22" s="26">
        <v>8992152.5899999999</v>
      </c>
      <c r="S22" s="25">
        <f t="shared" si="5"/>
        <v>7.3251746087768091E-2</v>
      </c>
      <c r="T22" s="24">
        <v>240247611</v>
      </c>
      <c r="U22" s="24">
        <v>5302318.79</v>
      </c>
      <c r="V22" s="25">
        <f t="shared" si="6"/>
        <v>2.2070224831496867E-2</v>
      </c>
      <c r="W22" s="24">
        <v>50882705</v>
      </c>
      <c r="X22" s="24">
        <v>2878922.01</v>
      </c>
      <c r="Y22" s="25">
        <f t="shared" si="30"/>
        <v>5.6579578660371922E-2</v>
      </c>
      <c r="Z22" s="26">
        <v>233854354</v>
      </c>
      <c r="AA22" s="26">
        <v>6220756.5899999999</v>
      </c>
      <c r="AB22" s="25">
        <f t="shared" si="25"/>
        <v>2.6600986826184985E-2</v>
      </c>
      <c r="AC22" s="24">
        <v>313610926</v>
      </c>
      <c r="AD22" s="24">
        <v>13050656.08</v>
      </c>
      <c r="AE22" s="25">
        <f t="shared" si="8"/>
        <v>4.1614162639218764E-2</v>
      </c>
      <c r="AF22" s="24">
        <v>85247694</v>
      </c>
      <c r="AG22" s="24">
        <v>5744423.7000000002</v>
      </c>
      <c r="AH22" s="25">
        <f t="shared" si="9"/>
        <v>6.7385091965068283E-2</v>
      </c>
      <c r="AI22" s="26">
        <v>538422275</v>
      </c>
      <c r="AJ22" s="26">
        <v>27470138.170000002</v>
      </c>
      <c r="AK22" s="11">
        <f t="shared" si="10"/>
        <v>5.1019691133692417E-2</v>
      </c>
      <c r="AL22" s="24">
        <v>327064027</v>
      </c>
      <c r="AM22" s="24">
        <v>22300823.93</v>
      </c>
      <c r="AN22" s="12">
        <f t="shared" si="11"/>
        <v>6.8184887633637559E-2</v>
      </c>
      <c r="AO22" s="24">
        <v>63015372</v>
      </c>
      <c r="AP22" s="24">
        <v>2946343.35</v>
      </c>
      <c r="AQ22" s="12">
        <f t="shared" si="12"/>
        <v>4.6755946311004881E-2</v>
      </c>
      <c r="AR22" s="24">
        <v>73914151</v>
      </c>
      <c r="AS22" s="24">
        <v>3847775.35</v>
      </c>
      <c r="AT22" s="12">
        <f t="shared" si="13"/>
        <v>5.2057357054672793E-2</v>
      </c>
      <c r="AU22" s="24">
        <v>64614515</v>
      </c>
      <c r="AV22" s="24">
        <v>2127764.88</v>
      </c>
      <c r="AW22" s="12">
        <f t="shared" si="14"/>
        <v>3.2930137756199206E-2</v>
      </c>
      <c r="AX22" s="24">
        <v>87557497</v>
      </c>
      <c r="AY22" s="24">
        <v>4121906.41</v>
      </c>
      <c r="AZ22" s="12">
        <f t="shared" si="15"/>
        <v>4.7076567412611167E-2</v>
      </c>
      <c r="BA22" s="24">
        <v>61070101</v>
      </c>
      <c r="BB22" s="24">
        <v>1536126.7</v>
      </c>
      <c r="BC22" s="12">
        <f t="shared" si="16"/>
        <v>2.5153498599912255E-2</v>
      </c>
      <c r="BD22" s="24">
        <v>152393452</v>
      </c>
      <c r="BE22" s="24">
        <v>7184348.8899999997</v>
      </c>
      <c r="BF22" s="12">
        <f t="shared" si="17"/>
        <v>4.7143422474608683E-2</v>
      </c>
      <c r="BG22" s="24">
        <v>90337681</v>
      </c>
      <c r="BH22" s="24">
        <v>4278731.91</v>
      </c>
      <c r="BI22" s="12">
        <f t="shared" si="18"/>
        <v>4.7363756326665063E-2</v>
      </c>
      <c r="BJ22" s="26">
        <v>96371819</v>
      </c>
      <c r="BK22" s="26">
        <v>5497853.96</v>
      </c>
      <c r="BL22" s="12">
        <f t="shared" si="19"/>
        <v>5.704835725887876E-2</v>
      </c>
      <c r="BM22" s="26">
        <v>102915382</v>
      </c>
      <c r="BN22" s="26">
        <v>5388062.0499999998</v>
      </c>
      <c r="BO22" s="12">
        <f>SUM(BN22/BM22)</f>
        <v>5.235429286945658E-2</v>
      </c>
      <c r="BP22" s="26">
        <v>121127223</v>
      </c>
      <c r="BQ22" s="26">
        <v>5598346.9800000004</v>
      </c>
      <c r="BR22" s="12">
        <f t="shared" si="21"/>
        <v>4.6218734660498244E-2</v>
      </c>
      <c r="BS22" s="26">
        <v>67547430</v>
      </c>
      <c r="BT22" s="26">
        <v>1038973.76</v>
      </c>
      <c r="BU22" s="12">
        <f t="shared" si="22"/>
        <v>1.5381395857695844E-2</v>
      </c>
      <c r="BV22" s="26">
        <v>675666311</v>
      </c>
      <c r="BW22" s="26">
        <v>19804509.649999999</v>
      </c>
      <c r="BX22" s="25">
        <f t="shared" si="27"/>
        <v>2.9311080525368977E-2</v>
      </c>
      <c r="BY22" s="26">
        <v>1874387955.3599999</v>
      </c>
      <c r="BZ22" s="26">
        <v>73978158.769999996</v>
      </c>
      <c r="CA22" s="12">
        <f t="shared" si="28"/>
        <v>3.9467901273294061E-2</v>
      </c>
      <c r="CB22" s="3">
        <f t="shared" si="26"/>
        <v>6445605867.5299997</v>
      </c>
      <c r="CC22" s="3">
        <f>C22+F22+I22+L22+O22+R22+U22+X22+AA22+AD22+AG22+AJ22+AM22+AP22+AS22+AV22+AY22+BB22+BE22+BH22+BK22+BN22+BQ22+BT22+BW22+BZ22</f>
        <v>269092075.37999994</v>
      </c>
      <c r="CD22" s="19">
        <f t="shared" si="23"/>
        <v>4.1748142984597017E-2</v>
      </c>
      <c r="CE22" s="31"/>
      <c r="CF22" s="27"/>
      <c r="CG22" s="27"/>
      <c r="CH22" s="23"/>
      <c r="CI22" s="23"/>
    </row>
    <row r="23" spans="1:87" ht="15.75" x14ac:dyDescent="0.2">
      <c r="A23" s="14" t="s">
        <v>54</v>
      </c>
      <c r="B23" s="26">
        <v>845000</v>
      </c>
      <c r="C23" s="26">
        <v>17500</v>
      </c>
      <c r="D23" s="25">
        <f>SUM(C23/B23)</f>
        <v>2.0710059171597635E-2</v>
      </c>
      <c r="E23" s="26">
        <v>7058857</v>
      </c>
      <c r="F23" s="26">
        <v>216155.2</v>
      </c>
      <c r="G23" s="25">
        <f>SUM(F23/E23)</f>
        <v>3.0621841468101707E-2</v>
      </c>
      <c r="H23" s="26">
        <v>30794245.52</v>
      </c>
      <c r="I23" s="26">
        <v>687240.77</v>
      </c>
      <c r="J23" s="25">
        <f t="shared" si="2"/>
        <v>2.2317181616080071E-2</v>
      </c>
      <c r="K23" s="26">
        <v>10945400</v>
      </c>
      <c r="L23" s="26">
        <v>2582645.77</v>
      </c>
      <c r="M23" s="25">
        <f t="shared" si="3"/>
        <v>0.2359571847534124</v>
      </c>
      <c r="N23" s="26">
        <v>6101180</v>
      </c>
      <c r="O23" s="26">
        <v>62188.18</v>
      </c>
      <c r="P23" s="25">
        <f t="shared" si="4"/>
        <v>1.0192811882291623E-2</v>
      </c>
      <c r="Q23" s="26">
        <v>750000</v>
      </c>
      <c r="R23" s="26">
        <v>13567.7</v>
      </c>
      <c r="S23" s="25">
        <f t="shared" si="5"/>
        <v>1.8090266666666667E-2</v>
      </c>
      <c r="T23" s="24">
        <v>14203364</v>
      </c>
      <c r="U23" s="24">
        <v>488151.76</v>
      </c>
      <c r="V23" s="25">
        <f t="shared" si="6"/>
        <v>3.4368742503536484E-2</v>
      </c>
      <c r="W23" s="24">
        <v>5651490</v>
      </c>
      <c r="X23" s="24">
        <v>228747.51</v>
      </c>
      <c r="Y23" s="25">
        <f t="shared" si="30"/>
        <v>4.0475610856605962E-2</v>
      </c>
      <c r="Z23" s="26">
        <v>600000</v>
      </c>
      <c r="AA23" s="26">
        <v>21954</v>
      </c>
      <c r="AB23" s="25">
        <f t="shared" si="25"/>
        <v>3.6589999999999998E-2</v>
      </c>
      <c r="AC23" s="24">
        <v>2701000</v>
      </c>
      <c r="AD23" s="24">
        <v>29920</v>
      </c>
      <c r="AE23" s="25">
        <f t="shared" si="8"/>
        <v>1.1077378748611625E-2</v>
      </c>
      <c r="AF23" s="24">
        <v>6770300</v>
      </c>
      <c r="AG23" s="24">
        <v>158543.22</v>
      </c>
      <c r="AH23" s="25">
        <f t="shared" si="9"/>
        <v>2.3417458605970193E-2</v>
      </c>
      <c r="AI23" s="26">
        <v>15921000</v>
      </c>
      <c r="AJ23" s="26">
        <v>985844.77</v>
      </c>
      <c r="AK23" s="11">
        <f t="shared" si="10"/>
        <v>6.1921033226556121E-2</v>
      </c>
      <c r="AL23" s="24">
        <v>18518500</v>
      </c>
      <c r="AM23" s="24">
        <v>934164.02</v>
      </c>
      <c r="AN23" s="12">
        <f t="shared" si="11"/>
        <v>5.0444907524907524E-2</v>
      </c>
      <c r="AO23" s="24">
        <v>17706500</v>
      </c>
      <c r="AP23" s="24">
        <v>364959.7</v>
      </c>
      <c r="AQ23" s="12">
        <f t="shared" si="12"/>
        <v>2.0611622850365687E-2</v>
      </c>
      <c r="AR23" s="24">
        <v>6092820</v>
      </c>
      <c r="AS23" s="24">
        <v>341849.86</v>
      </c>
      <c r="AT23" s="12">
        <f t="shared" si="13"/>
        <v>5.6107001355694075E-2</v>
      </c>
      <c r="AU23" s="24">
        <v>3317301.32</v>
      </c>
      <c r="AV23" s="24">
        <v>35469.980000000003</v>
      </c>
      <c r="AW23" s="12">
        <f t="shared" si="14"/>
        <v>1.069242030748054E-2</v>
      </c>
      <c r="AX23" s="24">
        <v>11851590</v>
      </c>
      <c r="AY23" s="24">
        <v>288091.64</v>
      </c>
      <c r="AZ23" s="12">
        <f t="shared" si="15"/>
        <v>2.4308269185822327E-2</v>
      </c>
      <c r="BA23" s="24">
        <v>500000</v>
      </c>
      <c r="BB23" s="24">
        <v>35200</v>
      </c>
      <c r="BC23" s="12">
        <f t="shared" si="16"/>
        <v>7.0400000000000004E-2</v>
      </c>
      <c r="BD23" s="24">
        <v>2523000</v>
      </c>
      <c r="BE23" s="24">
        <v>104036.99</v>
      </c>
      <c r="BF23" s="12">
        <f t="shared" si="17"/>
        <v>4.1235430043598892E-2</v>
      </c>
      <c r="BG23" s="24">
        <v>15967662</v>
      </c>
      <c r="BH23" s="24">
        <v>401948.72</v>
      </c>
      <c r="BI23" s="12">
        <f t="shared" si="18"/>
        <v>2.5172672116932332E-2</v>
      </c>
      <c r="BJ23" s="26">
        <v>630000</v>
      </c>
      <c r="BK23" s="26">
        <v>157252</v>
      </c>
      <c r="BL23" s="12">
        <f t="shared" si="19"/>
        <v>0.24960634920634919</v>
      </c>
      <c r="BM23" s="26">
        <v>1330000</v>
      </c>
      <c r="BN23" s="26">
        <v>18800</v>
      </c>
      <c r="BO23" s="12">
        <f>SUM(BN23/BM23)</f>
        <v>1.4135338345864662E-2</v>
      </c>
      <c r="BP23" s="26">
        <v>2405000</v>
      </c>
      <c r="BQ23" s="26">
        <v>38400</v>
      </c>
      <c r="BR23" s="12">
        <f t="shared" si="21"/>
        <v>1.5966735966735968E-2</v>
      </c>
      <c r="BS23" s="26">
        <v>559500</v>
      </c>
      <c r="BT23" s="26">
        <v>17300</v>
      </c>
      <c r="BU23" s="12">
        <f t="shared" si="22"/>
        <v>3.0920464700625559E-2</v>
      </c>
      <c r="BV23" s="26">
        <v>32500000</v>
      </c>
      <c r="BW23" s="26">
        <v>2641234.52</v>
      </c>
      <c r="BX23" s="25">
        <f t="shared" si="27"/>
        <v>8.1268754461538459E-2</v>
      </c>
      <c r="BY23" s="26">
        <v>47125600</v>
      </c>
      <c r="BZ23" s="26">
        <v>1179513.1200000001</v>
      </c>
      <c r="CA23" s="12">
        <f t="shared" si="28"/>
        <v>2.5029137453952844E-2</v>
      </c>
      <c r="CB23" s="3">
        <f t="shared" si="26"/>
        <v>263369309.84</v>
      </c>
      <c r="CC23" s="3">
        <f>C23+F23+I23+L23+O23+R23+U23+X23+AA23+AD23+AG23+AJ23+AM23+AP23+AS23+AV23+AY23+BB23+BE23+BH23+BK23+BN23+BQ23+BT23+BW23+BZ23</f>
        <v>12050679.43</v>
      </c>
      <c r="CD23" s="19">
        <f t="shared" si="23"/>
        <v>4.5755822640538228E-2</v>
      </c>
      <c r="CE23" s="31"/>
      <c r="CF23" s="27"/>
      <c r="CG23" s="27"/>
      <c r="CH23" s="23"/>
      <c r="CI23" s="23"/>
    </row>
    <row r="24" spans="1:87" s="34" customFormat="1" ht="31.5" x14ac:dyDescent="0.2">
      <c r="A24" s="14" t="s">
        <v>55</v>
      </c>
      <c r="B24" s="26">
        <v>1000000</v>
      </c>
      <c r="C24" s="26">
        <v>70000</v>
      </c>
      <c r="D24" s="25">
        <f t="shared" si="29"/>
        <v>7.0000000000000007E-2</v>
      </c>
      <c r="E24" s="26">
        <v>1100000</v>
      </c>
      <c r="F24" s="26">
        <v>34346</v>
      </c>
      <c r="G24" s="25">
        <v>0</v>
      </c>
      <c r="H24" s="26">
        <v>12087866</v>
      </c>
      <c r="I24" s="26">
        <v>421391.91</v>
      </c>
      <c r="J24" s="25">
        <f t="shared" si="2"/>
        <v>3.4860736378116701E-2</v>
      </c>
      <c r="K24" s="26">
        <v>1710000</v>
      </c>
      <c r="L24" s="26">
        <v>0</v>
      </c>
      <c r="M24" s="25">
        <f t="shared" si="3"/>
        <v>0</v>
      </c>
      <c r="N24" s="26">
        <v>1050000</v>
      </c>
      <c r="O24" s="26">
        <v>87500</v>
      </c>
      <c r="P24" s="25">
        <f t="shared" si="4"/>
        <v>8.3333333333333329E-2</v>
      </c>
      <c r="Q24" s="26">
        <v>850000</v>
      </c>
      <c r="R24" s="26">
        <v>0</v>
      </c>
      <c r="S24" s="25">
        <f t="shared" si="5"/>
        <v>0</v>
      </c>
      <c r="T24" s="24">
        <v>8212699</v>
      </c>
      <c r="U24" s="24">
        <v>370293.89</v>
      </c>
      <c r="V24" s="25">
        <f t="shared" si="6"/>
        <v>4.5087965600590016E-2</v>
      </c>
      <c r="W24" s="24">
        <v>2500000</v>
      </c>
      <c r="X24" s="24">
        <v>0</v>
      </c>
      <c r="Y24" s="25">
        <f t="shared" si="30"/>
        <v>0</v>
      </c>
      <c r="Z24" s="26">
        <v>3400000</v>
      </c>
      <c r="AA24" s="26">
        <v>316000</v>
      </c>
      <c r="AB24" s="25">
        <f t="shared" si="25"/>
        <v>9.2941176470588235E-2</v>
      </c>
      <c r="AC24" s="24">
        <v>2750000</v>
      </c>
      <c r="AD24" s="24">
        <v>267000</v>
      </c>
      <c r="AE24" s="25">
        <f t="shared" si="8"/>
        <v>9.7090909090909089E-2</v>
      </c>
      <c r="AF24" s="24">
        <v>1500000</v>
      </c>
      <c r="AG24" s="24">
        <v>0</v>
      </c>
      <c r="AH24" s="25">
        <f t="shared" si="9"/>
        <v>0</v>
      </c>
      <c r="AI24" s="26">
        <v>2300000</v>
      </c>
      <c r="AJ24" s="26">
        <v>190000</v>
      </c>
      <c r="AK24" s="11">
        <f t="shared" si="10"/>
        <v>8.2608695652173908E-2</v>
      </c>
      <c r="AL24" s="24">
        <v>8600000</v>
      </c>
      <c r="AM24" s="24">
        <v>566700.6</v>
      </c>
      <c r="AN24" s="12">
        <f t="shared" si="11"/>
        <v>6.589541860465116E-2</v>
      </c>
      <c r="AO24" s="24">
        <v>2412072</v>
      </c>
      <c r="AP24" s="24">
        <v>0</v>
      </c>
      <c r="AQ24" s="12">
        <f t="shared" si="12"/>
        <v>0</v>
      </c>
      <c r="AR24" s="24">
        <v>2000000</v>
      </c>
      <c r="AS24" s="24">
        <v>0</v>
      </c>
      <c r="AT24" s="12">
        <f t="shared" si="13"/>
        <v>0</v>
      </c>
      <c r="AU24" s="24">
        <v>1700000</v>
      </c>
      <c r="AV24" s="24">
        <v>120583</v>
      </c>
      <c r="AW24" s="12">
        <f t="shared" si="14"/>
        <v>7.0931176470588234E-2</v>
      </c>
      <c r="AX24" s="24">
        <v>1700000</v>
      </c>
      <c r="AY24" s="24">
        <v>80000</v>
      </c>
      <c r="AZ24" s="12">
        <f t="shared" si="15"/>
        <v>4.7058823529411764E-2</v>
      </c>
      <c r="BA24" s="24">
        <v>1650000</v>
      </c>
      <c r="BB24" s="24">
        <v>150000</v>
      </c>
      <c r="BC24" s="12">
        <f t="shared" si="16"/>
        <v>9.0909090909090912E-2</v>
      </c>
      <c r="BD24" s="24">
        <v>4000000</v>
      </c>
      <c r="BE24" s="24">
        <v>460000</v>
      </c>
      <c r="BF24" s="12">
        <f t="shared" si="17"/>
        <v>0.115</v>
      </c>
      <c r="BG24" s="24">
        <v>2109100</v>
      </c>
      <c r="BH24" s="24">
        <v>0</v>
      </c>
      <c r="BI24" s="12">
        <f t="shared" si="18"/>
        <v>0</v>
      </c>
      <c r="BJ24" s="26">
        <v>1300000</v>
      </c>
      <c r="BK24" s="26">
        <v>0</v>
      </c>
      <c r="BL24" s="32">
        <v>0</v>
      </c>
      <c r="BM24" s="26">
        <v>4200000</v>
      </c>
      <c r="BN24" s="26">
        <v>199079.18</v>
      </c>
      <c r="BO24" s="12">
        <v>0</v>
      </c>
      <c r="BP24" s="26">
        <v>2500000</v>
      </c>
      <c r="BQ24" s="26">
        <v>0</v>
      </c>
      <c r="BR24" s="12">
        <f t="shared" si="21"/>
        <v>0</v>
      </c>
      <c r="BS24" s="26">
        <v>1500000</v>
      </c>
      <c r="BT24" s="26">
        <v>200000</v>
      </c>
      <c r="BU24" s="12">
        <f t="shared" si="22"/>
        <v>0.13333333333333333</v>
      </c>
      <c r="BV24" s="26">
        <v>9450000</v>
      </c>
      <c r="BW24" s="26">
        <v>0</v>
      </c>
      <c r="BX24" s="25">
        <f t="shared" si="27"/>
        <v>0</v>
      </c>
      <c r="BY24" s="26">
        <v>24156900</v>
      </c>
      <c r="BZ24" s="26">
        <v>0</v>
      </c>
      <c r="CA24" s="12">
        <f t="shared" si="28"/>
        <v>0</v>
      </c>
      <c r="CB24" s="3">
        <f t="shared" si="26"/>
        <v>105738637</v>
      </c>
      <c r="CC24" s="3">
        <f>C24+F24+I24+L24+O24+R24+U24+X24+AA24+AD24+AG24+AJ24+AM24+AP24+AS24+AV24+AY24+BB24+BE24+BH24+BK24+BN24+BQ24+BT24+BW24+BZ24</f>
        <v>3532894.58</v>
      </c>
      <c r="CD24" s="19">
        <f t="shared" si="23"/>
        <v>3.3411576697361819E-2</v>
      </c>
      <c r="CE24" s="33"/>
      <c r="CF24" s="27"/>
      <c r="CG24" s="27"/>
      <c r="CH24" s="23"/>
      <c r="CI24" s="23"/>
    </row>
    <row r="25" spans="1:87" ht="15.75" x14ac:dyDescent="0.2">
      <c r="A25" s="5" t="s">
        <v>42</v>
      </c>
      <c r="B25" s="35">
        <v>1550000</v>
      </c>
      <c r="C25" s="35">
        <v>143555.22</v>
      </c>
      <c r="D25" s="25">
        <v>0</v>
      </c>
      <c r="E25" s="24">
        <v>3108</v>
      </c>
      <c r="F25" s="24">
        <v>0</v>
      </c>
      <c r="G25" s="25">
        <v>0</v>
      </c>
      <c r="H25" s="24">
        <v>10118975</v>
      </c>
      <c r="I25" s="24">
        <v>936640.07</v>
      </c>
      <c r="J25" s="25">
        <v>0</v>
      </c>
      <c r="K25" s="26">
        <v>1617860</v>
      </c>
      <c r="L25" s="26">
        <v>138215</v>
      </c>
      <c r="M25" s="25">
        <v>0</v>
      </c>
      <c r="N25" s="24">
        <v>128000</v>
      </c>
      <c r="O25" s="24">
        <v>0</v>
      </c>
      <c r="P25" s="25">
        <v>0</v>
      </c>
      <c r="Q25" s="24">
        <v>530000</v>
      </c>
      <c r="R25" s="24">
        <v>25172</v>
      </c>
      <c r="S25" s="25">
        <v>0</v>
      </c>
      <c r="T25" s="24">
        <v>1039790</v>
      </c>
      <c r="U25" s="24">
        <v>10702</v>
      </c>
      <c r="V25" s="25">
        <v>0</v>
      </c>
      <c r="W25" s="24">
        <v>201300</v>
      </c>
      <c r="X25" s="24">
        <v>22063.919999999998</v>
      </c>
      <c r="Y25" s="25">
        <f t="shared" si="30"/>
        <v>0.10960715350223546</v>
      </c>
      <c r="Z25" s="24">
        <v>2118000</v>
      </c>
      <c r="AA25" s="24">
        <v>120863.91</v>
      </c>
      <c r="AB25" s="25">
        <v>0</v>
      </c>
      <c r="AC25" s="24">
        <v>1500000</v>
      </c>
      <c r="AD25" s="24">
        <v>36632</v>
      </c>
      <c r="AE25" s="25">
        <v>0</v>
      </c>
      <c r="AF25" s="24">
        <v>648000</v>
      </c>
      <c r="AG25" s="24">
        <v>20968</v>
      </c>
      <c r="AH25" s="25">
        <v>0</v>
      </c>
      <c r="AI25" s="24">
        <v>2573000</v>
      </c>
      <c r="AJ25" s="24">
        <v>16193</v>
      </c>
      <c r="AK25" s="11">
        <v>0</v>
      </c>
      <c r="AL25" s="24">
        <v>5300975</v>
      </c>
      <c r="AM25" s="24">
        <v>525172.17000000004</v>
      </c>
      <c r="AN25" s="12">
        <v>0</v>
      </c>
      <c r="AO25" s="24">
        <v>3649707.82</v>
      </c>
      <c r="AP25" s="24">
        <v>17473</v>
      </c>
      <c r="AQ25" s="12">
        <v>0</v>
      </c>
      <c r="AR25" s="35">
        <v>309743</v>
      </c>
      <c r="AS25" s="35">
        <v>25376</v>
      </c>
      <c r="AT25" s="12">
        <v>0</v>
      </c>
      <c r="AU25" s="24">
        <v>325000</v>
      </c>
      <c r="AV25" s="24">
        <v>25410</v>
      </c>
      <c r="AW25" s="12">
        <v>0</v>
      </c>
      <c r="AX25" s="24">
        <v>254400</v>
      </c>
      <c r="AY25" s="24">
        <v>12715</v>
      </c>
      <c r="AZ25" s="12">
        <v>0</v>
      </c>
      <c r="BA25" s="24">
        <v>120000</v>
      </c>
      <c r="BB25" s="24">
        <v>9698</v>
      </c>
      <c r="BC25" s="12">
        <v>0</v>
      </c>
      <c r="BD25" s="24">
        <v>1230000</v>
      </c>
      <c r="BE25" s="24">
        <v>10557</v>
      </c>
      <c r="BF25" s="12">
        <v>0</v>
      </c>
      <c r="BG25" s="36">
        <v>1412000</v>
      </c>
      <c r="BH25" s="36">
        <v>199658.98</v>
      </c>
      <c r="BI25" s="12">
        <v>0</v>
      </c>
      <c r="BJ25" s="24">
        <v>0</v>
      </c>
      <c r="BK25" s="24">
        <v>0</v>
      </c>
      <c r="BL25" s="12">
        <v>0</v>
      </c>
      <c r="BM25" s="36">
        <v>37400</v>
      </c>
      <c r="BN25" s="36">
        <v>0</v>
      </c>
      <c r="BO25" s="12">
        <v>0</v>
      </c>
      <c r="BP25" s="24">
        <v>150000</v>
      </c>
      <c r="BQ25" s="24">
        <v>0</v>
      </c>
      <c r="BR25" s="12">
        <v>0</v>
      </c>
      <c r="BS25" s="36">
        <v>438312</v>
      </c>
      <c r="BT25" s="36">
        <v>29943</v>
      </c>
      <c r="BU25" s="12">
        <v>0</v>
      </c>
      <c r="BV25" s="24">
        <v>17430000</v>
      </c>
      <c r="BW25" s="24">
        <v>1609232.97</v>
      </c>
      <c r="BX25" s="25">
        <v>0</v>
      </c>
      <c r="BY25" s="24">
        <v>155892900</v>
      </c>
      <c r="BZ25" s="24">
        <v>10498293.52</v>
      </c>
      <c r="CA25" s="12">
        <v>0</v>
      </c>
      <c r="CB25" s="3">
        <f t="shared" si="26"/>
        <v>208578470.81999999</v>
      </c>
      <c r="CC25" s="3">
        <f>C25+F25+I25+L25+O25+R25+U25+X25+AA25+AD25+AG25+AJ25+AM25+AP25+AS25+AV25+AY25+BB25+BE25+BH25+BK25+BN25+BQ25+BT25+BW25+BZ25</f>
        <v>14434534.76</v>
      </c>
      <c r="CD25" s="19">
        <f t="shared" si="23"/>
        <v>6.9204336877398923E-2</v>
      </c>
      <c r="CF25" s="27"/>
      <c r="CG25" s="27"/>
      <c r="CH25" s="23"/>
      <c r="CI25" s="23"/>
    </row>
    <row r="26" spans="1:87" s="13" customFormat="1" ht="15.75" x14ac:dyDescent="0.25">
      <c r="A26" s="4" t="s">
        <v>43</v>
      </c>
      <c r="B26" s="3">
        <f>SUM(B13:B25)</f>
        <v>605859522.56999993</v>
      </c>
      <c r="C26" s="3">
        <f>SUM(C13:C25)</f>
        <v>25402539.98</v>
      </c>
      <c r="D26" s="16">
        <f t="shared" si="29"/>
        <v>4.1928102198088395E-2</v>
      </c>
      <c r="E26" s="3">
        <f>SUM(E13:E25)</f>
        <v>187215154</v>
      </c>
      <c r="F26" s="3">
        <f>SUM(F13:F25)</f>
        <v>5498250.1100000003</v>
      </c>
      <c r="G26" s="16">
        <f>SUM(F26/E26)</f>
        <v>2.9368616762722104E-2</v>
      </c>
      <c r="H26" s="3">
        <f>SUM(H13:H25)</f>
        <v>1883751221.5999999</v>
      </c>
      <c r="I26" s="3">
        <f>SUM(I13:I25)</f>
        <v>39013327.149999999</v>
      </c>
      <c r="J26" s="16">
        <f>SUM(I26/H26)</f>
        <v>2.0710445574051592E-2</v>
      </c>
      <c r="K26" s="3">
        <f>SUM(K13:K25)</f>
        <v>1253912458</v>
      </c>
      <c r="L26" s="3">
        <f>SUM(L13:L25)</f>
        <v>39113679.050000004</v>
      </c>
      <c r="M26" s="16">
        <f>SUM(L26/K26)</f>
        <v>3.1193309230204653E-2</v>
      </c>
      <c r="N26" s="3">
        <f>SUM(N13:N25)</f>
        <v>416359421</v>
      </c>
      <c r="O26" s="3">
        <f>SUM(O13:O25)</f>
        <v>14789527.960000001</v>
      </c>
      <c r="P26" s="16">
        <f>SUM(O26/N26)</f>
        <v>3.5521059964198576E-2</v>
      </c>
      <c r="Q26" s="3">
        <f>SUM(Q13:Q25)</f>
        <v>379077959.94999999</v>
      </c>
      <c r="R26" s="3">
        <f>SUM(R13:R25)</f>
        <v>19285873.300000001</v>
      </c>
      <c r="S26" s="16">
        <f>SUM(R26/Q26)</f>
        <v>5.0875744141241526E-2</v>
      </c>
      <c r="T26" s="3">
        <f>SUM(T13:T25)</f>
        <v>1208236140.76</v>
      </c>
      <c r="U26" s="3">
        <f>SUM(U13:U25)</f>
        <v>46063464.25</v>
      </c>
      <c r="V26" s="16">
        <f>SUM(U26/T26)</f>
        <v>3.8124554212577468E-2</v>
      </c>
      <c r="W26" s="3">
        <f>SUM(W13:W25)</f>
        <v>237240175.37</v>
      </c>
      <c r="X26" s="3">
        <f>SUM(X13:X25)</f>
        <v>8979822.709999999</v>
      </c>
      <c r="Y26" s="16">
        <f>SUM(X26/W26)</f>
        <v>3.7851188973347619E-2</v>
      </c>
      <c r="Z26" s="3">
        <f>SUM(Z13:Z25)</f>
        <v>968569022.52999997</v>
      </c>
      <c r="AA26" s="3">
        <f>SUM(AA13:AA25)</f>
        <v>35689087.789999992</v>
      </c>
      <c r="AB26" s="16">
        <f>SUM(AA26/Z26)</f>
        <v>3.6847232318845478E-2</v>
      </c>
      <c r="AC26" s="3">
        <f>SUM(AC13:AC25)</f>
        <v>1039467114.25</v>
      </c>
      <c r="AD26" s="3">
        <f>SUM(AD13:AD25)</f>
        <v>55341393.050000004</v>
      </c>
      <c r="AE26" s="16">
        <f>SUM(AD26/AC26)</f>
        <v>5.3240157664757023E-2</v>
      </c>
      <c r="AF26" s="3">
        <f>SUM(AF13:AF25)</f>
        <v>298787701.39999998</v>
      </c>
      <c r="AG26" s="3">
        <f>SUM(AG13:AG25)</f>
        <v>11018785.970000001</v>
      </c>
      <c r="AH26" s="16">
        <f>SUM(AG26/AF26)</f>
        <v>3.6878311651953426E-2</v>
      </c>
      <c r="AI26" s="3">
        <f>SUM(AI13:AI25)</f>
        <v>1295966413</v>
      </c>
      <c r="AJ26" s="3">
        <f>SUM(AJ13:AJ25)</f>
        <v>61201933.410000004</v>
      </c>
      <c r="AK26" s="19">
        <f>SUM(AJ26/AI26)</f>
        <v>4.7224937927461554E-2</v>
      </c>
      <c r="AL26" s="3">
        <f>SUM(AL13:AL25)</f>
        <v>1543843274.6100001</v>
      </c>
      <c r="AM26" s="3">
        <f>SUM(AM13:AM25)</f>
        <v>66332659.88000001</v>
      </c>
      <c r="AN26" s="16">
        <f>SUM(AM26/AL26)</f>
        <v>4.2965928582845765E-2</v>
      </c>
      <c r="AO26" s="3">
        <f>SUM(AO13:AO25)</f>
        <v>408858178.78000003</v>
      </c>
      <c r="AP26" s="3">
        <f>SUM(AP13:AP25)</f>
        <v>14565831.879999999</v>
      </c>
      <c r="AQ26" s="16">
        <f>SUM(AP26/AO26)</f>
        <v>3.5625634109762147E-2</v>
      </c>
      <c r="AR26" s="3">
        <f>SUM(AR13:AR25)</f>
        <v>347345516.51999998</v>
      </c>
      <c r="AS26" s="3">
        <f>SUM(AS13:AS25)</f>
        <v>12536243.65</v>
      </c>
      <c r="AT26" s="16">
        <f>SUM(AS26/AR26)</f>
        <v>3.6091566045241205E-2</v>
      </c>
      <c r="AU26" s="3">
        <f>SUM(AU13:AU25)</f>
        <v>338375994.50999999</v>
      </c>
      <c r="AV26" s="3">
        <f>SUM(AV13:AV25)</f>
        <v>9076307.7200000007</v>
      </c>
      <c r="AW26" s="16">
        <f>SUM(AV26/AU26)</f>
        <v>2.6823143093065278E-2</v>
      </c>
      <c r="AX26" s="3">
        <f>SUM(AX13:AX25)</f>
        <v>395999425</v>
      </c>
      <c r="AY26" s="3">
        <f>SUM(AY13:AY25)</f>
        <v>13795686.01</v>
      </c>
      <c r="AZ26" s="16">
        <f>SUM(AY26/AX26)</f>
        <v>3.4837641519302708E-2</v>
      </c>
      <c r="BA26" s="3">
        <f>SUM(BA13:BA25)</f>
        <v>232212939.00999999</v>
      </c>
      <c r="BB26" s="3">
        <f>SUM(BB13:BB25)</f>
        <v>10579968.669999998</v>
      </c>
      <c r="BC26" s="16">
        <f>SUM(BB26/BA26)</f>
        <v>4.5561495044616714E-2</v>
      </c>
      <c r="BD26" s="3">
        <f>SUM(BD13:BD25)</f>
        <v>663941861.14999998</v>
      </c>
      <c r="BE26" s="3">
        <f>SUM(BE13:BE25)</f>
        <v>36671978.380000003</v>
      </c>
      <c r="BF26" s="16">
        <f>SUM(BE26/BD26)</f>
        <v>5.5233719284518715E-2</v>
      </c>
      <c r="BG26" s="3">
        <f>SUM(BG13:BG25)</f>
        <v>468155465</v>
      </c>
      <c r="BH26" s="3">
        <f>SUM(BH13:BH25)</f>
        <v>24730179.560000002</v>
      </c>
      <c r="BI26" s="16">
        <f>SUM(BH26/BG26)</f>
        <v>5.2824716165601103E-2</v>
      </c>
      <c r="BJ26" s="3">
        <f>SUM(BJ13:BJ25)</f>
        <v>261212824</v>
      </c>
      <c r="BK26" s="3">
        <f>SUM(BK13:BK25)</f>
        <v>10434434.059999999</v>
      </c>
      <c r="BL26" s="16">
        <f>SUM(BK26/BJ26)</f>
        <v>3.9946101803945117E-2</v>
      </c>
      <c r="BM26" s="3">
        <f>SUM(BM13:BM25)</f>
        <v>515633213.52999997</v>
      </c>
      <c r="BN26" s="3">
        <f>SUM(BN13:BN25)</f>
        <v>15799278.489999998</v>
      </c>
      <c r="BO26" s="16">
        <f>SUM(BN26/BM26)</f>
        <v>3.0640536868909014E-2</v>
      </c>
      <c r="BP26" s="3">
        <f>SUM(BP13:BP25)</f>
        <v>391588505</v>
      </c>
      <c r="BQ26" s="3">
        <f>SUM(BQ13:BQ25)</f>
        <v>9884095.5600000005</v>
      </c>
      <c r="BR26" s="16">
        <f>SUM(BQ26/BP26)</f>
        <v>2.5241025805903063E-2</v>
      </c>
      <c r="BS26" s="3">
        <f>SUM(BS13:BS25)</f>
        <v>346120532.79000002</v>
      </c>
      <c r="BT26" s="3">
        <f>SUM(BT13:BT25)</f>
        <v>12278736.76</v>
      </c>
      <c r="BU26" s="16">
        <f>SUM(BT26/BS26)</f>
        <v>3.5475320290951406E-2</v>
      </c>
      <c r="BV26" s="3">
        <f>SUM(BV13:BV25)</f>
        <v>3513051243</v>
      </c>
      <c r="BW26" s="3">
        <f>SUM(BW13:BW25)</f>
        <v>153149023.17000002</v>
      </c>
      <c r="BX26" s="16">
        <f>SUM(BW26/BV26)</f>
        <v>4.3594303805035622E-2</v>
      </c>
      <c r="BY26" s="3">
        <f>SUM(BY13:BY25)</f>
        <v>8856175255.6700001</v>
      </c>
      <c r="BZ26" s="3">
        <f>SUM(BZ13:BZ25)</f>
        <v>364203395.67999995</v>
      </c>
      <c r="CA26" s="16">
        <f>SUM(BZ26/BY26)</f>
        <v>4.1124230852006408E-2</v>
      </c>
      <c r="CB26" s="3">
        <f>SUM(CB13:CB25)</f>
        <v>28056956532.999996</v>
      </c>
      <c r="CC26" s="3">
        <f>SUM(CC13:CC25)</f>
        <v>1115435504.1999998</v>
      </c>
      <c r="CD26" s="19">
        <f>SUM(CC26/CB26)</f>
        <v>3.9756111924971201E-2</v>
      </c>
      <c r="CE26" s="17"/>
      <c r="CF26" s="30"/>
      <c r="CG26" s="30"/>
      <c r="CH26" s="18"/>
      <c r="CI26" s="27"/>
    </row>
    <row r="27" spans="1:87" s="13" customFormat="1" ht="15.75" x14ac:dyDescent="0.25">
      <c r="A27" s="4" t="s">
        <v>44</v>
      </c>
      <c r="B27" s="3">
        <f>B12-B26</f>
        <v>-10529999.999999881</v>
      </c>
      <c r="C27" s="3">
        <f>C12-C26</f>
        <v>9582967.0100000016</v>
      </c>
      <c r="D27" s="16"/>
      <c r="E27" s="3">
        <f>E12-E26</f>
        <v>0</v>
      </c>
      <c r="F27" s="3">
        <f>F12-F26</f>
        <v>1605600.6599999992</v>
      </c>
      <c r="G27" s="16"/>
      <c r="H27" s="3">
        <f>H12-H26</f>
        <v>-60675659.75999999</v>
      </c>
      <c r="I27" s="3">
        <f>I12-I26</f>
        <v>47665377.949999996</v>
      </c>
      <c r="J27" s="16"/>
      <c r="K27" s="3">
        <f>K12-K26</f>
        <v>-23133403</v>
      </c>
      <c r="L27" s="3">
        <f>L12-L26</f>
        <v>30853029.449999996</v>
      </c>
      <c r="M27" s="16"/>
      <c r="N27" s="3">
        <f>N12-N26</f>
        <v>-5273504</v>
      </c>
      <c r="O27" s="3">
        <f>O12-O26</f>
        <v>5864450.2799999975</v>
      </c>
      <c r="P27" s="16"/>
      <c r="Q27" s="3">
        <f>Q12-Q26</f>
        <v>-1500000</v>
      </c>
      <c r="R27" s="3">
        <f>R12-R26</f>
        <v>-1649781.9000000022</v>
      </c>
      <c r="S27" s="16"/>
      <c r="T27" s="3">
        <f>T12-T26</f>
        <v>2779626.5199999809</v>
      </c>
      <c r="U27" s="3">
        <f>U12-U26</f>
        <v>33943557.299999997</v>
      </c>
      <c r="V27" s="16"/>
      <c r="W27" s="3">
        <f>W12-W26</f>
        <v>-2878630.3700000048</v>
      </c>
      <c r="X27" s="3">
        <f>X12-X26</f>
        <v>256018.60000000149</v>
      </c>
      <c r="Y27" s="16"/>
      <c r="Z27" s="3">
        <f>Z12-Z26</f>
        <v>-21450892.529999971</v>
      </c>
      <c r="AA27" s="3">
        <f>AA12-AA26</f>
        <v>10547984.030000009</v>
      </c>
      <c r="AB27" s="16"/>
      <c r="AC27" s="3">
        <f>AC12-AC26</f>
        <v>-13063215</v>
      </c>
      <c r="AD27" s="3">
        <f>AD12-AD26</f>
        <v>87876356.339999974</v>
      </c>
      <c r="AE27" s="16"/>
      <c r="AF27" s="3">
        <f>AF12-AF26</f>
        <v>0</v>
      </c>
      <c r="AG27" s="3">
        <f>AG12-AG26</f>
        <v>9384296.4999999981</v>
      </c>
      <c r="AH27" s="16"/>
      <c r="AI27" s="3">
        <f>AI12-AI26</f>
        <v>-23806777</v>
      </c>
      <c r="AJ27" s="3">
        <f>AJ12-AJ26</f>
        <v>12654630.159999989</v>
      </c>
      <c r="AK27" s="19"/>
      <c r="AL27" s="3">
        <f>AL12-AL26</f>
        <v>-72142260.150000095</v>
      </c>
      <c r="AM27" s="3">
        <f>AM12-AM26</f>
        <v>10985869.289999992</v>
      </c>
      <c r="AN27" s="16"/>
      <c r="AO27" s="3">
        <f>AO12-AO26</f>
        <v>-11916324.960000038</v>
      </c>
      <c r="AP27" s="3">
        <f>AP12-AP26</f>
        <v>3857374.4000000022</v>
      </c>
      <c r="AQ27" s="16"/>
      <c r="AR27" s="3">
        <f>AR12-AR26</f>
        <v>-5399234.5199999809</v>
      </c>
      <c r="AS27" s="3">
        <f>AS12-AS26</f>
        <v>3832030.2899999991</v>
      </c>
      <c r="AT27" s="16"/>
      <c r="AU27" s="3">
        <f>AU12-AU26</f>
        <v>-2288321.3199999928</v>
      </c>
      <c r="AV27" s="3">
        <f>AV12-AV26</f>
        <v>5604208.0599999987</v>
      </c>
      <c r="AW27" s="16"/>
      <c r="AX27" s="3">
        <f>AX12-AX26</f>
        <v>-3673833</v>
      </c>
      <c r="AY27" s="3">
        <f>AY12-AY26</f>
        <v>11886153.540000001</v>
      </c>
      <c r="AZ27" s="16"/>
      <c r="BA27" s="3">
        <f>BA12-BA26</f>
        <v>-3276125.4499999881</v>
      </c>
      <c r="BB27" s="3">
        <f>BB12-BB26</f>
        <v>1415544.1500000022</v>
      </c>
      <c r="BC27" s="16"/>
      <c r="BD27" s="3">
        <f>BD12-BD26</f>
        <v>-12940292.449999928</v>
      </c>
      <c r="BE27" s="3">
        <f>BE12-BE26</f>
        <v>-3166640.9100000039</v>
      </c>
      <c r="BF27" s="16"/>
      <c r="BG27" s="3">
        <f>BG12-BG26</f>
        <v>272896</v>
      </c>
      <c r="BH27" s="3">
        <f>BH12-BH26</f>
        <v>2706229.7699999958</v>
      </c>
      <c r="BI27" s="16"/>
      <c r="BJ27" s="3">
        <f>BJ12-BJ26</f>
        <v>-560500</v>
      </c>
      <c r="BK27" s="3">
        <f>BK12-BK26</f>
        <v>398950.45000000112</v>
      </c>
      <c r="BL27" s="16"/>
      <c r="BM27" s="3">
        <f>BM12-BM26</f>
        <v>-8598123.7999999523</v>
      </c>
      <c r="BN27" s="3">
        <f>BN12-BN26</f>
        <v>13519109.960000001</v>
      </c>
      <c r="BO27" s="16"/>
      <c r="BP27" s="3">
        <f>BP12-BP26</f>
        <v>-18228020</v>
      </c>
      <c r="BQ27" s="3">
        <f>BQ12-BQ26</f>
        <v>30563408.93</v>
      </c>
      <c r="BR27" s="16"/>
      <c r="BS27" s="3">
        <f>BS12-BS26</f>
        <v>-10215381.790000021</v>
      </c>
      <c r="BT27" s="3">
        <f>BT12-BT26</f>
        <v>2397967.6099999994</v>
      </c>
      <c r="BU27" s="16"/>
      <c r="BV27" s="3">
        <f>BV12-BV26</f>
        <v>-197705120</v>
      </c>
      <c r="BW27" s="3">
        <f>BW12-BW26</f>
        <v>6059004.9999999702</v>
      </c>
      <c r="BX27" s="16"/>
      <c r="BY27" s="3">
        <f>BY12-BY26</f>
        <v>-396720001</v>
      </c>
      <c r="BZ27" s="3">
        <f>BZ12-BZ26</f>
        <v>129584629.57000005</v>
      </c>
      <c r="CA27" s="16"/>
      <c r="CB27" s="3">
        <f t="shared" si="26"/>
        <v>-902923097.57999969</v>
      </c>
      <c r="CC27" s="3">
        <f>BZ27+BW27+BT27+BQ27+BN27+BK27+BH27+BE27+BB27+AY27+AV27+AS27+AP27+AM27+AJ27+AG27+AD27+AA27+X27+U27+R27+O27+L27+I27+F27+C27</f>
        <v>468228326.49000007</v>
      </c>
      <c r="CD27" s="19"/>
      <c r="CE27" s="17"/>
      <c r="CF27" s="30"/>
      <c r="CG27" s="30"/>
      <c r="CH27" s="18"/>
      <c r="CI27" s="27"/>
    </row>
    <row r="28" spans="1:87" ht="15.75" hidden="1" x14ac:dyDescent="0.25">
      <c r="A28" s="4" t="s">
        <v>45</v>
      </c>
      <c r="B28" s="1"/>
      <c r="C28" s="1"/>
      <c r="D28" s="12"/>
      <c r="E28" s="1"/>
      <c r="F28" s="1"/>
      <c r="G28" s="12"/>
      <c r="H28" s="1"/>
      <c r="I28" s="1"/>
      <c r="J28" s="12"/>
      <c r="K28" s="1"/>
      <c r="L28" s="1"/>
      <c r="M28" s="12"/>
      <c r="N28" s="1"/>
      <c r="O28" s="1"/>
      <c r="P28" s="12"/>
      <c r="Q28" s="1"/>
      <c r="R28" s="1"/>
      <c r="S28" s="12"/>
      <c r="T28" s="1"/>
      <c r="U28" s="1"/>
      <c r="V28" s="12"/>
      <c r="W28" s="1"/>
      <c r="X28" s="1"/>
      <c r="Y28" s="12"/>
      <c r="Z28" s="1"/>
      <c r="AA28" s="1"/>
      <c r="AB28" s="12"/>
      <c r="AC28" s="1"/>
      <c r="AD28" s="1"/>
      <c r="AE28" s="12"/>
      <c r="AF28" s="1"/>
      <c r="AG28" s="1"/>
      <c r="AH28" s="12"/>
      <c r="AI28" s="1"/>
      <c r="AJ28" s="1"/>
      <c r="AK28" s="11"/>
      <c r="AL28" s="1"/>
      <c r="AM28" s="1"/>
      <c r="AN28" s="12"/>
      <c r="AO28" s="1"/>
      <c r="AP28" s="1"/>
      <c r="AQ28" s="12"/>
      <c r="AR28" s="1"/>
      <c r="AS28" s="1"/>
      <c r="AT28" s="12"/>
      <c r="AU28" s="1"/>
      <c r="AV28" s="1"/>
      <c r="AW28" s="12"/>
      <c r="AX28" s="1"/>
      <c r="AY28" s="1"/>
      <c r="AZ28" s="12"/>
      <c r="BA28" s="1"/>
      <c r="BB28" s="1"/>
      <c r="BC28" s="12"/>
      <c r="BD28" s="1"/>
      <c r="BE28" s="1"/>
      <c r="BF28" s="12"/>
      <c r="BG28" s="1"/>
      <c r="BH28" s="1"/>
      <c r="BI28" s="12"/>
      <c r="BJ28" s="1"/>
      <c r="BK28" s="1"/>
      <c r="BL28" s="12"/>
      <c r="BM28" s="1"/>
      <c r="BN28" s="1"/>
      <c r="BO28" s="12"/>
      <c r="BP28" s="1"/>
      <c r="BQ28" s="1"/>
      <c r="BR28" s="12"/>
      <c r="BS28" s="1"/>
      <c r="BT28" s="1"/>
      <c r="BU28" s="12"/>
      <c r="BV28" s="1"/>
      <c r="BW28" s="1"/>
      <c r="BX28" s="12"/>
      <c r="BY28" s="1"/>
      <c r="BZ28" s="1"/>
      <c r="CA28" s="12"/>
      <c r="CB28" s="1"/>
      <c r="CC28" s="3"/>
      <c r="CD28" s="19"/>
      <c r="CF28" s="23"/>
      <c r="CG28" s="23"/>
      <c r="CH28" s="23"/>
      <c r="CI28" s="23"/>
    </row>
    <row r="29" spans="1:87" ht="15.75" hidden="1" x14ac:dyDescent="0.25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>BY29+BV29+BS29+BP29+BM29+BJ29+BG29+BD29+BA29+AX29+AU29+AR29+AO29+AL29+AI29+AF29+AC29+Z29+W29+T29+Q29+N29+K29+H29+E29+B29</f>
        <v>0</v>
      </c>
      <c r="CC29" s="3">
        <f>BZ29+BW29+BT29+BQ29+BN29+BK29+BH29+BE29+BB29+AY29+AV29+AS29+AP29+AM29+AJ29+AG29+AD29+AA29+X29+U29+R29+O29+L29+I29+F29+C29</f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 x14ac:dyDescent="0.3">
      <c r="A30" s="7" t="s">
        <v>47</v>
      </c>
      <c r="B30" s="37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8"/>
      <c r="AG30" s="38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 x14ac:dyDescent="0.3">
      <c r="A31" s="7" t="s">
        <v>48</v>
      </c>
      <c r="B31" s="37">
        <f>(B30+B29)/B26*100</f>
        <v>0</v>
      </c>
      <c r="C31" s="24">
        <f>(C30+C29)/C26*100</f>
        <v>0</v>
      </c>
      <c r="D31" s="12"/>
      <c r="E31" s="24">
        <f>(E30+E29)/E26*100</f>
        <v>0</v>
      </c>
      <c r="F31" s="24">
        <f>(F30+F29)/F26*100</f>
        <v>0</v>
      </c>
      <c r="G31" s="12"/>
      <c r="H31" s="24">
        <f>(H30+H29)/H26*100</f>
        <v>0</v>
      </c>
      <c r="I31" s="24">
        <f>(I30+I29)/I26*100</f>
        <v>0</v>
      </c>
      <c r="J31" s="12"/>
      <c r="K31" s="24">
        <f>(K30+K29)/K26*100</f>
        <v>0</v>
      </c>
      <c r="L31" s="24">
        <f>(L30+L29)/L26*100</f>
        <v>0</v>
      </c>
      <c r="M31" s="12"/>
      <c r="N31" s="24">
        <f>(N30+N29)/N26*100</f>
        <v>0</v>
      </c>
      <c r="O31" s="24">
        <f>(O30+O29)/O26*100</f>
        <v>0</v>
      </c>
      <c r="P31" s="12"/>
      <c r="Q31" s="24">
        <f>(Q30+Q29)/Q26*100</f>
        <v>0</v>
      </c>
      <c r="R31" s="24">
        <f>(R30+R29)/R26*100</f>
        <v>0</v>
      </c>
      <c r="S31" s="12"/>
      <c r="T31" s="24">
        <f>(T30+T29)/T26*100</f>
        <v>0</v>
      </c>
      <c r="U31" s="24">
        <f>(U30+U29)/U26*100</f>
        <v>0</v>
      </c>
      <c r="V31" s="12"/>
      <c r="W31" s="24">
        <f>(W30+W29)/W26*100</f>
        <v>0</v>
      </c>
      <c r="X31" s="24">
        <f>(X30+X29)/X26*100</f>
        <v>0</v>
      </c>
      <c r="Y31" s="12"/>
      <c r="Z31" s="24">
        <f>(Z30+Z29)/Z26*100</f>
        <v>0</v>
      </c>
      <c r="AA31" s="24">
        <f>(AA30+AA29)/AA26*100</f>
        <v>0</v>
      </c>
      <c r="AB31" s="12"/>
      <c r="AC31" s="24">
        <f>(AC30+AC29)/AC26*100</f>
        <v>0</v>
      </c>
      <c r="AD31" s="24">
        <f>(AD30+AD29)/AD26*100</f>
        <v>0</v>
      </c>
      <c r="AE31" s="12"/>
      <c r="AF31" s="24">
        <f>(AF30+AF29)/AF26*100</f>
        <v>0</v>
      </c>
      <c r="AG31" s="24">
        <f>(AG30+AG29)/AG26*100</f>
        <v>0</v>
      </c>
      <c r="AH31" s="12"/>
      <c r="AI31" s="24">
        <f>(AI30+AI29)/AI26*100</f>
        <v>0</v>
      </c>
      <c r="AJ31" s="24">
        <f>(AJ30+AJ29)/AJ26*100</f>
        <v>0</v>
      </c>
      <c r="AK31" s="11"/>
      <c r="AL31" s="24">
        <f>(AL30+AL29)/AL26*100</f>
        <v>0</v>
      </c>
      <c r="AM31" s="24">
        <f>(AM30+AM29)/AM26*100</f>
        <v>0</v>
      </c>
      <c r="AN31" s="12"/>
      <c r="AO31" s="24">
        <f>(AO30+AO29)/AO26*100</f>
        <v>0</v>
      </c>
      <c r="AP31" s="24">
        <f>(AP30+AP29)/AP26*100</f>
        <v>0</v>
      </c>
      <c r="AQ31" s="12"/>
      <c r="AR31" s="24">
        <f>(AR30+AR29)/AR26*100</f>
        <v>0</v>
      </c>
      <c r="AS31" s="24">
        <f>(AS30+AS29)/AS26*100</f>
        <v>0</v>
      </c>
      <c r="AT31" s="12"/>
      <c r="AU31" s="24">
        <f>(AU30+AU29)/AU26*100</f>
        <v>0</v>
      </c>
      <c r="AV31" s="24">
        <f>(AV30+AV29)/AV26*100</f>
        <v>0</v>
      </c>
      <c r="AW31" s="12"/>
      <c r="AX31" s="24">
        <f>(AX30+AX29)/AX26*100</f>
        <v>0</v>
      </c>
      <c r="AY31" s="24">
        <f>(AY30+AY29)/AY26*100</f>
        <v>0</v>
      </c>
      <c r="AZ31" s="12"/>
      <c r="BA31" s="24">
        <f>(BA30+BA29)/BA26*100</f>
        <v>0</v>
      </c>
      <c r="BB31" s="24">
        <f>(BB30+BB29)/BB26*100</f>
        <v>0</v>
      </c>
      <c r="BC31" s="12"/>
      <c r="BD31" s="24">
        <f>(BD30+BD29)/BD26*100</f>
        <v>0</v>
      </c>
      <c r="BE31" s="24">
        <f>(BE30+BE29)/BE26*100</f>
        <v>0</v>
      </c>
      <c r="BF31" s="12" t="e">
        <f>SUM(BE31/BD31)</f>
        <v>#DIV/0!</v>
      </c>
      <c r="BG31" s="24">
        <f>(BG30+BG29)/BG26*100</f>
        <v>0</v>
      </c>
      <c r="BH31" s="24">
        <f>(BH30+BH29)/BH26*100</f>
        <v>0</v>
      </c>
      <c r="BI31" s="12"/>
      <c r="BJ31" s="24">
        <f>(BJ30+BJ29)/BJ26*100</f>
        <v>0</v>
      </c>
      <c r="BK31" s="24">
        <f>(BK30+BK29)/BK26*100</f>
        <v>0</v>
      </c>
      <c r="BL31" s="12"/>
      <c r="BM31" s="24">
        <f>(BM30+BM29)/BM26*100</f>
        <v>0</v>
      </c>
      <c r="BN31" s="24">
        <f>(BN30+BN29)/BN26*100</f>
        <v>0</v>
      </c>
      <c r="BO31" s="12"/>
      <c r="BP31" s="24">
        <f>(BP30+BP29)/BP26*100</f>
        <v>0</v>
      </c>
      <c r="BQ31" s="24">
        <f>(BQ30+BQ29)/BQ26*100</f>
        <v>0</v>
      </c>
      <c r="BR31" s="12"/>
      <c r="BS31" s="38">
        <f>(BS30+BS29)/BS26*100</f>
        <v>0</v>
      </c>
      <c r="BT31" s="38">
        <f>(BT30+BT29)/BT26*100</f>
        <v>0</v>
      </c>
      <c r="BU31" s="12"/>
      <c r="BV31" s="24">
        <f>(BV30+BV29)/BV26*100</f>
        <v>0</v>
      </c>
      <c r="BW31" s="24">
        <f>(BW30+BW29)/BW26*100</f>
        <v>0</v>
      </c>
      <c r="BX31" s="12"/>
      <c r="BY31" s="24">
        <f>(BY30+BY29)/BY26*100</f>
        <v>0</v>
      </c>
      <c r="BZ31" s="24">
        <f>(BZ30+BZ29)/BZ26*100</f>
        <v>0</v>
      </c>
      <c r="CA31" s="12"/>
      <c r="CB31" s="3">
        <f>(CB30+CB29)/CB26*100</f>
        <v>0</v>
      </c>
      <c r="CC31" s="3">
        <f>(CC30+CC29)/CC26*100</f>
        <v>0</v>
      </c>
      <c r="CD31" s="19"/>
      <c r="CF31" s="27"/>
      <c r="CG31" s="27"/>
      <c r="CH31" s="23"/>
      <c r="CI31" s="23"/>
    </row>
    <row r="32" spans="1:87" ht="15.75" hidden="1" x14ac:dyDescent="0.25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">
      <c r="R33" s="34"/>
      <c r="S33" s="39"/>
      <c r="T33" s="34"/>
      <c r="AY33" s="34"/>
      <c r="AZ33" s="15"/>
      <c r="BE33" s="34"/>
      <c r="BF33" s="15"/>
      <c r="BG33" s="34"/>
      <c r="CF33" s="23"/>
      <c r="CG33" s="23"/>
      <c r="CH33" s="23"/>
      <c r="CI33" s="23"/>
    </row>
    <row r="34" spans="2:87" x14ac:dyDescent="0.2">
      <c r="B34" s="41"/>
      <c r="C34" s="41"/>
      <c r="E34" s="41"/>
      <c r="F34" s="41"/>
      <c r="H34" s="41"/>
      <c r="I34" s="41"/>
      <c r="K34" s="41"/>
      <c r="L34" s="41"/>
      <c r="N34" s="41"/>
      <c r="O34" s="41"/>
      <c r="Q34" s="41"/>
      <c r="R34" s="41"/>
      <c r="T34" s="41"/>
      <c r="U34" s="41"/>
      <c r="W34" s="41"/>
      <c r="X34" s="41"/>
      <c r="Z34" s="41"/>
      <c r="AA34" s="41"/>
      <c r="AC34" s="41"/>
      <c r="AD34" s="41"/>
      <c r="AF34" s="41"/>
      <c r="AG34" s="41"/>
      <c r="AI34" s="41"/>
      <c r="AJ34" s="41"/>
      <c r="AL34" s="41"/>
      <c r="AM34" s="41"/>
      <c r="AO34" s="41"/>
      <c r="AP34" s="41"/>
      <c r="AR34" s="41"/>
      <c r="AS34" s="41"/>
      <c r="AU34" s="41"/>
      <c r="AV34" s="41"/>
      <c r="AX34" s="41"/>
      <c r="AY34" s="41"/>
      <c r="AZ34" s="34"/>
      <c r="BA34" s="41"/>
      <c r="BB34" s="41"/>
      <c r="BD34" s="41"/>
      <c r="BE34" s="42"/>
      <c r="BF34" s="15"/>
      <c r="BG34" s="42"/>
      <c r="BH34" s="41"/>
      <c r="BJ34" s="41"/>
      <c r="BK34" s="41"/>
      <c r="BM34" s="41"/>
      <c r="BN34" s="41"/>
      <c r="BP34" s="41"/>
      <c r="BQ34" s="41"/>
      <c r="BS34" s="41"/>
      <c r="BT34" s="41"/>
      <c r="BV34" s="41"/>
      <c r="BW34" s="41"/>
      <c r="BY34" s="41"/>
      <c r="BZ34" s="41"/>
      <c r="CB34" s="41"/>
      <c r="CC34" s="41"/>
      <c r="CF34" s="23"/>
      <c r="CG34" s="23"/>
      <c r="CH34" s="23"/>
      <c r="CI34" s="23"/>
    </row>
    <row r="35" spans="2:87" x14ac:dyDescent="0.2">
      <c r="BE35" s="34"/>
      <c r="BF35" s="15"/>
      <c r="BG35" s="34"/>
      <c r="CF35" s="23"/>
      <c r="CG35" s="23"/>
      <c r="CH35" s="23"/>
      <c r="CI35" s="23"/>
    </row>
    <row r="36" spans="2:87" x14ac:dyDescent="0.2">
      <c r="BD36" s="41"/>
      <c r="BE36" s="42"/>
      <c r="BF36" s="15"/>
      <c r="BG36" s="34"/>
    </row>
    <row r="37" spans="2:87" x14ac:dyDescent="0.2">
      <c r="BE37" s="34"/>
      <c r="BF37" s="34"/>
      <c r="BG37" s="34"/>
    </row>
    <row r="38" spans="2:87" x14ac:dyDescent="0.2">
      <c r="BE38" s="34"/>
      <c r="BF38" s="34"/>
      <c r="BG38" s="34"/>
    </row>
  </sheetData>
  <mergeCells count="110">
    <mergeCell ref="CC4:CC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Z4:BZ5"/>
    <mergeCell ref="O4:O5"/>
    <mergeCell ref="P4:P5"/>
    <mergeCell ref="AC4:AC5"/>
    <mergeCell ref="AA4:AA5"/>
    <mergeCell ref="AB4:AB5"/>
    <mergeCell ref="U4:U5"/>
    <mergeCell ref="V4:V5"/>
    <mergeCell ref="BG4:BG5"/>
    <mergeCell ref="BF4:BF5"/>
    <mergeCell ref="AI4:AI5"/>
    <mergeCell ref="BB4:BB5"/>
    <mergeCell ref="BC4:BC5"/>
    <mergeCell ref="BD4:BD5"/>
    <mergeCell ref="AV4:AV5"/>
    <mergeCell ref="AN4:AN5"/>
    <mergeCell ref="AY4:AY5"/>
    <mergeCell ref="AF4:AF5"/>
    <mergeCell ref="AQ4:AQ5"/>
    <mergeCell ref="AR4:AR5"/>
    <mergeCell ref="AO4:AO5"/>
    <mergeCell ref="AP4:AP5"/>
    <mergeCell ref="AJ4:AJ5"/>
    <mergeCell ref="AK4:AK5"/>
    <mergeCell ref="AL4:AL5"/>
    <mergeCell ref="AM4:AM5"/>
    <mergeCell ref="AH4:AH5"/>
    <mergeCell ref="AS4:AS5"/>
    <mergeCell ref="BJ3:BL3"/>
    <mergeCell ref="BM3:BO3"/>
    <mergeCell ref="BO4:BO5"/>
    <mergeCell ref="AR3:AT3"/>
    <mergeCell ref="AU3:AW3"/>
    <mergeCell ref="AX3:AZ3"/>
    <mergeCell ref="BA3:BC3"/>
    <mergeCell ref="BH4:BH5"/>
    <mergeCell ref="BE4:BE5"/>
    <mergeCell ref="AX4:AX5"/>
    <mergeCell ref="BA4:BA5"/>
    <mergeCell ref="BD3:BF3"/>
    <mergeCell ref="BI4:BI5"/>
    <mergeCell ref="BJ4:BJ5"/>
    <mergeCell ref="AZ4:AZ5"/>
    <mergeCell ref="BP4:BP5"/>
    <mergeCell ref="BM4:BM5"/>
    <mergeCell ref="BN4:BN5"/>
    <mergeCell ref="BK4:BK5"/>
    <mergeCell ref="BL4:BL5"/>
    <mergeCell ref="BP3:BR3"/>
    <mergeCell ref="BQ4:BQ5"/>
    <mergeCell ref="BR4:BR5"/>
    <mergeCell ref="L4:L5"/>
    <mergeCell ref="M4:M5"/>
    <mergeCell ref="N4:N5"/>
    <mergeCell ref="W4:W5"/>
    <mergeCell ref="Q4:Q5"/>
    <mergeCell ref="R4:R5"/>
    <mergeCell ref="S4:S5"/>
    <mergeCell ref="T4:T5"/>
    <mergeCell ref="B2:CD2"/>
    <mergeCell ref="K3:M3"/>
    <mergeCell ref="N3:P3"/>
    <mergeCell ref="Q3:S3"/>
    <mergeCell ref="AF3:AH3"/>
    <mergeCell ref="AI3:AK3"/>
    <mergeCell ref="BS3:BU3"/>
    <mergeCell ref="AL3:AN3"/>
    <mergeCell ref="AO3:AQ3"/>
    <mergeCell ref="BG3:BI3"/>
    <mergeCell ref="BV3:BX3"/>
    <mergeCell ref="CB3:CD3"/>
    <mergeCell ref="BY3:CA3"/>
    <mergeCell ref="AT4:AT5"/>
    <mergeCell ref="AU4:AU5"/>
    <mergeCell ref="AW4:AW5"/>
    <mergeCell ref="A3:A5"/>
    <mergeCell ref="B3:D3"/>
    <mergeCell ref="E3:G3"/>
    <mergeCell ref="H3:J3"/>
    <mergeCell ref="AG4:AG5"/>
    <mergeCell ref="AE4:AE5"/>
    <mergeCell ref="T3:V3"/>
    <mergeCell ref="AD4:AD5"/>
    <mergeCell ref="X4:X5"/>
    <mergeCell ref="Y4:Y5"/>
    <mergeCell ref="Z3:AB3"/>
    <mergeCell ref="AC3:AE3"/>
    <mergeCell ref="W3:Y3"/>
    <mergeCell ref="Z4:Z5"/>
    <mergeCell ref="K4:K5"/>
    <mergeCell ref="B4:B5"/>
    <mergeCell ref="C4:C5"/>
    <mergeCell ref="D4:D5"/>
    <mergeCell ref="E4:E5"/>
    <mergeCell ref="F4:F5"/>
    <mergeCell ref="G4:G5"/>
    <mergeCell ref="I4:I5"/>
    <mergeCell ref="J4:J5"/>
    <mergeCell ref="H4:H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11" sqref="B11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51" t="s">
        <v>77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 t="s">
        <v>0</v>
      </c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</row>
    <row r="3" spans="1:87" ht="15.75" x14ac:dyDescent="0.25">
      <c r="A3" s="47"/>
      <c r="B3" s="49" t="s">
        <v>1</v>
      </c>
      <c r="C3" s="48"/>
      <c r="D3" s="48"/>
      <c r="E3" s="49" t="s">
        <v>2</v>
      </c>
      <c r="F3" s="48"/>
      <c r="G3" s="48"/>
      <c r="H3" s="49" t="s">
        <v>3</v>
      </c>
      <c r="I3" s="48"/>
      <c r="J3" s="48"/>
      <c r="K3" s="49" t="s">
        <v>4</v>
      </c>
      <c r="L3" s="48"/>
      <c r="M3" s="48"/>
      <c r="N3" s="49" t="s">
        <v>5</v>
      </c>
      <c r="O3" s="48"/>
      <c r="P3" s="48"/>
      <c r="Q3" s="49" t="s">
        <v>6</v>
      </c>
      <c r="R3" s="48"/>
      <c r="S3" s="48"/>
      <c r="T3" s="49" t="s">
        <v>7</v>
      </c>
      <c r="U3" s="48"/>
      <c r="V3" s="48"/>
      <c r="W3" s="49" t="s">
        <v>8</v>
      </c>
      <c r="X3" s="48"/>
      <c r="Y3" s="48"/>
      <c r="Z3" s="49" t="s">
        <v>49</v>
      </c>
      <c r="AA3" s="48"/>
      <c r="AB3" s="48"/>
      <c r="AC3" s="49" t="s">
        <v>9</v>
      </c>
      <c r="AD3" s="48"/>
      <c r="AE3" s="48"/>
      <c r="AF3" s="49" t="s">
        <v>10</v>
      </c>
      <c r="AG3" s="48"/>
      <c r="AH3" s="48"/>
      <c r="AI3" s="49" t="s">
        <v>51</v>
      </c>
      <c r="AJ3" s="48"/>
      <c r="AK3" s="48"/>
      <c r="AL3" s="49" t="s">
        <v>11</v>
      </c>
      <c r="AM3" s="48"/>
      <c r="AN3" s="48"/>
      <c r="AO3" s="49" t="s">
        <v>12</v>
      </c>
      <c r="AP3" s="48"/>
      <c r="AQ3" s="48"/>
      <c r="AR3" s="49" t="s">
        <v>13</v>
      </c>
      <c r="AS3" s="48"/>
      <c r="AT3" s="48"/>
      <c r="AU3" s="49" t="s">
        <v>14</v>
      </c>
      <c r="AV3" s="48"/>
      <c r="AW3" s="48"/>
      <c r="AX3" s="49" t="s">
        <v>15</v>
      </c>
      <c r="AY3" s="48"/>
      <c r="AZ3" s="48"/>
      <c r="BA3" s="49" t="s">
        <v>16</v>
      </c>
      <c r="BB3" s="48"/>
      <c r="BC3" s="48"/>
      <c r="BD3" s="49" t="s">
        <v>17</v>
      </c>
      <c r="BE3" s="48"/>
      <c r="BF3" s="48"/>
      <c r="BG3" s="49" t="s">
        <v>18</v>
      </c>
      <c r="BH3" s="48"/>
      <c r="BI3" s="48"/>
      <c r="BJ3" s="49" t="s">
        <v>19</v>
      </c>
      <c r="BK3" s="48"/>
      <c r="BL3" s="48"/>
      <c r="BM3" s="49" t="s">
        <v>20</v>
      </c>
      <c r="BN3" s="48"/>
      <c r="BO3" s="48"/>
      <c r="BP3" s="49" t="s">
        <v>21</v>
      </c>
      <c r="BQ3" s="48"/>
      <c r="BR3" s="48"/>
      <c r="BS3" s="49" t="s">
        <v>22</v>
      </c>
      <c r="BT3" s="48"/>
      <c r="BU3" s="48"/>
      <c r="BV3" s="49" t="s">
        <v>23</v>
      </c>
      <c r="BW3" s="48"/>
      <c r="BX3" s="48"/>
      <c r="BY3" s="49" t="s">
        <v>24</v>
      </c>
      <c r="BZ3" s="48"/>
      <c r="CA3" s="48"/>
      <c r="CB3" s="49" t="s">
        <v>25</v>
      </c>
      <c r="CC3" s="48"/>
      <c r="CD3" s="48"/>
    </row>
    <row r="4" spans="1:87" ht="13.15" customHeight="1" x14ac:dyDescent="0.2">
      <c r="A4" s="48"/>
      <c r="B4" s="49" t="s">
        <v>26</v>
      </c>
      <c r="C4" s="49" t="s">
        <v>65</v>
      </c>
      <c r="D4" s="50" t="s">
        <v>27</v>
      </c>
      <c r="E4" s="49" t="s">
        <v>26</v>
      </c>
      <c r="F4" s="49" t="s">
        <v>65</v>
      </c>
      <c r="G4" s="50" t="s">
        <v>27</v>
      </c>
      <c r="H4" s="49" t="s">
        <v>26</v>
      </c>
      <c r="I4" s="49" t="s">
        <v>65</v>
      </c>
      <c r="J4" s="50" t="s">
        <v>27</v>
      </c>
      <c r="K4" s="49" t="s">
        <v>26</v>
      </c>
      <c r="L4" s="49" t="s">
        <v>65</v>
      </c>
      <c r="M4" s="50" t="s">
        <v>27</v>
      </c>
      <c r="N4" s="49" t="s">
        <v>26</v>
      </c>
      <c r="O4" s="49" t="s">
        <v>65</v>
      </c>
      <c r="P4" s="50" t="s">
        <v>27</v>
      </c>
      <c r="Q4" s="49" t="s">
        <v>26</v>
      </c>
      <c r="R4" s="49" t="s">
        <v>65</v>
      </c>
      <c r="S4" s="50" t="s">
        <v>27</v>
      </c>
      <c r="T4" s="49" t="s">
        <v>26</v>
      </c>
      <c r="U4" s="49" t="s">
        <v>65</v>
      </c>
      <c r="V4" s="50" t="s">
        <v>27</v>
      </c>
      <c r="W4" s="49" t="s">
        <v>26</v>
      </c>
      <c r="X4" s="49" t="s">
        <v>65</v>
      </c>
      <c r="Y4" s="50" t="s">
        <v>27</v>
      </c>
      <c r="Z4" s="49" t="s">
        <v>26</v>
      </c>
      <c r="AA4" s="49" t="s">
        <v>65</v>
      </c>
      <c r="AB4" s="50" t="s">
        <v>27</v>
      </c>
      <c r="AC4" s="49" t="s">
        <v>26</v>
      </c>
      <c r="AD4" s="49" t="s">
        <v>65</v>
      </c>
      <c r="AE4" s="50" t="s">
        <v>27</v>
      </c>
      <c r="AF4" s="49" t="s">
        <v>26</v>
      </c>
      <c r="AG4" s="49" t="s">
        <v>65</v>
      </c>
      <c r="AH4" s="50" t="s">
        <v>27</v>
      </c>
      <c r="AI4" s="49" t="s">
        <v>26</v>
      </c>
      <c r="AJ4" s="49" t="s">
        <v>65</v>
      </c>
      <c r="AK4" s="50" t="s">
        <v>27</v>
      </c>
      <c r="AL4" s="49" t="s">
        <v>26</v>
      </c>
      <c r="AM4" s="49" t="s">
        <v>65</v>
      </c>
      <c r="AN4" s="50" t="s">
        <v>27</v>
      </c>
      <c r="AO4" s="49" t="s">
        <v>26</v>
      </c>
      <c r="AP4" s="49" t="s">
        <v>65</v>
      </c>
      <c r="AQ4" s="50" t="s">
        <v>27</v>
      </c>
      <c r="AR4" s="49" t="s">
        <v>26</v>
      </c>
      <c r="AS4" s="49" t="s">
        <v>65</v>
      </c>
      <c r="AT4" s="50" t="s">
        <v>27</v>
      </c>
      <c r="AU4" s="49" t="s">
        <v>26</v>
      </c>
      <c r="AV4" s="49" t="s">
        <v>65</v>
      </c>
      <c r="AW4" s="50" t="s">
        <v>27</v>
      </c>
      <c r="AX4" s="49" t="s">
        <v>26</v>
      </c>
      <c r="AY4" s="49" t="s">
        <v>65</v>
      </c>
      <c r="AZ4" s="50" t="s">
        <v>27</v>
      </c>
      <c r="BA4" s="49" t="s">
        <v>26</v>
      </c>
      <c r="BB4" s="49" t="s">
        <v>65</v>
      </c>
      <c r="BC4" s="50" t="s">
        <v>27</v>
      </c>
      <c r="BD4" s="49" t="s">
        <v>26</v>
      </c>
      <c r="BE4" s="49" t="s">
        <v>65</v>
      </c>
      <c r="BF4" s="50" t="s">
        <v>27</v>
      </c>
      <c r="BG4" s="49" t="s">
        <v>26</v>
      </c>
      <c r="BH4" s="49" t="s">
        <v>65</v>
      </c>
      <c r="BI4" s="50" t="s">
        <v>27</v>
      </c>
      <c r="BJ4" s="49" t="s">
        <v>26</v>
      </c>
      <c r="BK4" s="49" t="s">
        <v>65</v>
      </c>
      <c r="BL4" s="50" t="s">
        <v>27</v>
      </c>
      <c r="BM4" s="49" t="s">
        <v>26</v>
      </c>
      <c r="BN4" s="49" t="s">
        <v>65</v>
      </c>
      <c r="BO4" s="50" t="s">
        <v>27</v>
      </c>
      <c r="BP4" s="49" t="s">
        <v>26</v>
      </c>
      <c r="BQ4" s="49" t="s">
        <v>65</v>
      </c>
      <c r="BR4" s="50" t="s">
        <v>27</v>
      </c>
      <c r="BS4" s="49" t="s">
        <v>26</v>
      </c>
      <c r="BT4" s="49" t="s">
        <v>65</v>
      </c>
      <c r="BU4" s="50" t="s">
        <v>27</v>
      </c>
      <c r="BV4" s="49" t="s">
        <v>26</v>
      </c>
      <c r="BW4" s="49" t="s">
        <v>65</v>
      </c>
      <c r="BX4" s="50" t="s">
        <v>27</v>
      </c>
      <c r="BY4" s="49" t="s">
        <v>26</v>
      </c>
      <c r="BZ4" s="49" t="s">
        <v>65</v>
      </c>
      <c r="CA4" s="50" t="s">
        <v>27</v>
      </c>
      <c r="CB4" s="49" t="s">
        <v>26</v>
      </c>
      <c r="CC4" s="49" t="s">
        <v>65</v>
      </c>
      <c r="CD4" s="50" t="s">
        <v>27</v>
      </c>
    </row>
    <row r="5" spans="1:87" ht="18" customHeight="1" x14ac:dyDescent="0.2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52"/>
      <c r="CF5" s="23"/>
      <c r="CG5" s="23"/>
      <c r="CH5" s="23"/>
      <c r="CI5" s="23"/>
    </row>
    <row r="6" spans="1:87" ht="15.75" x14ac:dyDescent="0.2">
      <c r="A6" s="5" t="s">
        <v>28</v>
      </c>
      <c r="B6" s="24">
        <v>237150449.43000001</v>
      </c>
      <c r="C6" s="24">
        <v>200299052.18000001</v>
      </c>
      <c r="D6" s="25">
        <f t="shared" ref="D6:D27" si="0">IF(B6=0,0,C6/B6)</f>
        <v>0.84460751671112699</v>
      </c>
      <c r="E6" s="26">
        <v>55930488</v>
      </c>
      <c r="F6" s="26">
        <v>42444252.450000003</v>
      </c>
      <c r="G6" s="25">
        <f t="shared" ref="G6:G27" si="1">IF(E6=0,0,F6/E6)</f>
        <v>0.75887506023548379</v>
      </c>
      <c r="H6" s="26">
        <v>1075791389.48</v>
      </c>
      <c r="I6" s="26">
        <v>785607606.27999997</v>
      </c>
      <c r="J6" s="25">
        <f t="shared" ref="J6:J27" si="2">IF(H6=0,0,I6/H6)</f>
        <v>0.73026017308033597</v>
      </c>
      <c r="K6" s="26">
        <v>502188203</v>
      </c>
      <c r="L6" s="26">
        <v>426816058.97000003</v>
      </c>
      <c r="M6" s="25">
        <f t="shared" ref="M6:M27" si="3">IF(K6=0,0,L6/K6)</f>
        <v>0.84991255553249234</v>
      </c>
      <c r="N6" s="26">
        <v>142054518.41</v>
      </c>
      <c r="O6" s="26">
        <v>102856754.64</v>
      </c>
      <c r="P6" s="25">
        <f t="shared" ref="P6:P27" si="4">IF(N6=0,0,O6/N6)</f>
        <v>0.72406535034058694</v>
      </c>
      <c r="Q6" s="26">
        <v>99139381.950000003</v>
      </c>
      <c r="R6" s="26">
        <v>75091278.430000007</v>
      </c>
      <c r="S6" s="25">
        <f t="shared" ref="S6:S27" si="5">IF(Q6=0,0,R6/Q6)</f>
        <v>0.75743137543334271</v>
      </c>
      <c r="T6" s="26">
        <v>615429688.42999995</v>
      </c>
      <c r="U6" s="26">
        <v>518362828.31</v>
      </c>
      <c r="V6" s="25">
        <f t="shared" ref="V6:V27" si="6">IF(T6=0,0,U6/T6)</f>
        <v>0.84227790445465245</v>
      </c>
      <c r="W6" s="26">
        <v>83903756.579999998</v>
      </c>
      <c r="X6" s="26">
        <v>63827688.039999999</v>
      </c>
      <c r="Y6" s="25">
        <f t="shared" ref="Y6:Y27" si="7">IF(W6=0,0,X6/W6)</f>
        <v>0.76072503355844379</v>
      </c>
      <c r="Z6" s="26">
        <v>355175652.49000001</v>
      </c>
      <c r="AA6" s="26">
        <v>276615587.81999999</v>
      </c>
      <c r="AB6" s="25">
        <f t="shared" ref="AB6:AB27" si="8">IF(Z6=0,0,AA6/Z6)</f>
        <v>0.77881348532973593</v>
      </c>
      <c r="AC6" s="26">
        <v>376529850</v>
      </c>
      <c r="AD6" s="26">
        <v>326588332.58999997</v>
      </c>
      <c r="AE6" s="25">
        <f t="shared" ref="AE6:AE27" si="9">IF(AC6=0,0,AD6/AC6)</f>
        <v>0.86736372319485422</v>
      </c>
      <c r="AF6" s="26">
        <v>67679902.049999997</v>
      </c>
      <c r="AG6" s="26">
        <v>54509105.329999998</v>
      </c>
      <c r="AH6" s="25">
        <f t="shared" ref="AH6:AH27" si="10">IF(AF6=0,0,AG6/AF6)</f>
        <v>0.80539574790947854</v>
      </c>
      <c r="AI6" s="26">
        <v>389760466.56999999</v>
      </c>
      <c r="AJ6" s="26">
        <v>326955269.94</v>
      </c>
      <c r="AK6" s="11">
        <f t="shared" ref="AK6:AK27" si="11">IF(AI6=0,0,AJ6/AI6)</f>
        <v>0.83886206525073437</v>
      </c>
      <c r="AL6" s="26">
        <v>651988440.05999994</v>
      </c>
      <c r="AM6" s="26">
        <v>575800626.88</v>
      </c>
      <c r="AN6" s="12">
        <f t="shared" ref="AN6:AN27" si="12">IF(AL6=0,0,AM6/AL6)</f>
        <v>0.88314545397002941</v>
      </c>
      <c r="AO6" s="26">
        <v>214628033.65000001</v>
      </c>
      <c r="AP6" s="26">
        <v>133053965.29000001</v>
      </c>
      <c r="AQ6" s="12">
        <f t="shared" ref="AQ6:AQ27" si="13">IF(AO6=0,0,AP6/AO6)</f>
        <v>0.61992817539844247</v>
      </c>
      <c r="AR6" s="26">
        <v>111842208</v>
      </c>
      <c r="AS6" s="26">
        <v>105869361.44</v>
      </c>
      <c r="AT6" s="12">
        <f t="shared" ref="AT6:AT27" si="14">IF(AR6=0,0,AS6/AR6)</f>
        <v>0.94659577393178784</v>
      </c>
      <c r="AU6" s="26">
        <v>127919603.88</v>
      </c>
      <c r="AV6" s="26">
        <v>87428916.269999996</v>
      </c>
      <c r="AW6" s="12">
        <f t="shared" ref="AW6:AW27" si="15">IF(AU6=0,0,AV6/AU6)</f>
        <v>0.683467690785035</v>
      </c>
      <c r="AX6" s="26">
        <v>130807891.56</v>
      </c>
      <c r="AY6" s="26">
        <v>124947055.75</v>
      </c>
      <c r="AZ6" s="12">
        <f t="shared" ref="AZ6:AZ27" si="16">IF(AX6=0,0,AY6/AX6)</f>
        <v>0.95519508998956915</v>
      </c>
      <c r="BA6" s="26">
        <v>78931227.349999994</v>
      </c>
      <c r="BB6" s="26">
        <v>70623724.079999998</v>
      </c>
      <c r="BC6" s="12">
        <f t="shared" ref="BC6:BC27" si="17">IF(BA6=0,0,BB6/BA6)</f>
        <v>0.89475010653055564</v>
      </c>
      <c r="BD6" s="26">
        <v>285167549.33999997</v>
      </c>
      <c r="BE6" s="26">
        <v>236203433.28</v>
      </c>
      <c r="BF6" s="12">
        <f t="shared" ref="BF6:BF27" si="18">IF(BD6=0,0,BE6/BD6)</f>
        <v>0.82829702687657158</v>
      </c>
      <c r="BG6" s="26">
        <v>243737450</v>
      </c>
      <c r="BH6" s="26">
        <v>184458137.72999999</v>
      </c>
      <c r="BI6" s="12">
        <f t="shared" ref="BI6:BI27" si="19">IF(BG6=0,0,BH6/BG6)</f>
        <v>0.75679029927489594</v>
      </c>
      <c r="BJ6" s="26">
        <v>65988383.229999997</v>
      </c>
      <c r="BK6" s="26">
        <v>49954923.530000001</v>
      </c>
      <c r="BL6" s="12">
        <f t="shared" ref="BL6:BL27" si="20">IF(BJ6=0,0,BK6/BJ6)</f>
        <v>0.75702602617015202</v>
      </c>
      <c r="BM6" s="26">
        <v>236949195.16</v>
      </c>
      <c r="BN6" s="26">
        <v>199171563.63</v>
      </c>
      <c r="BO6" s="12">
        <f t="shared" ref="BO6:BO27" si="21">IF(BM6=0,0,BN6/BM6)</f>
        <v>0.84056653366351108</v>
      </c>
      <c r="BP6" s="26">
        <v>99263513.849999994</v>
      </c>
      <c r="BQ6" s="26">
        <v>89325854.590000004</v>
      </c>
      <c r="BR6" s="12">
        <f t="shared" ref="BR6:BR27" si="22">IF(BP6=0,0,BQ6/BP6)</f>
        <v>0.89988608226163469</v>
      </c>
      <c r="BS6" s="26">
        <v>166767599.88</v>
      </c>
      <c r="BT6" s="26">
        <v>122751254.64</v>
      </c>
      <c r="BU6" s="12">
        <f t="shared" ref="BU6:BU27" si="23">IF(BS6=0,0,BT6/BS6)</f>
        <v>0.73606176936243861</v>
      </c>
      <c r="BV6" s="26">
        <v>1800670000</v>
      </c>
      <c r="BW6" s="26">
        <v>1466295548.01</v>
      </c>
      <c r="BX6" s="25">
        <f t="shared" ref="BX6:BX27" si="24">IF(BV6=0,0,BW6/BV6)</f>
        <v>0.8143055351674654</v>
      </c>
      <c r="BY6" s="24">
        <v>4003775399</v>
      </c>
      <c r="BZ6" s="24">
        <v>3405151861.9099998</v>
      </c>
      <c r="CA6" s="12">
        <f t="shared" ref="CA6:CA27" si="25">IF(BY6=0,0,BZ6/BY6)</f>
        <v>0.85048523520087693</v>
      </c>
      <c r="CB6" s="3">
        <f>B6+E6+H6+K6+N6+Q6+T6+W6+Z6+AC6+AF6+AI6+AL6+AO6+AR6+AU6+AX6+BA6+BD6+BG6+BJ6+BM6+BP6+BS6+BV6+BY6</f>
        <v>12219170241.350002</v>
      </c>
      <c r="CC6" s="3">
        <f>C6+F6+I6+L6+O6+R6+U6+X6+AA6+AD6+AG6+AJ6+AM6+AP6+AS6+AV6+AY6+BB6+BE6+BH6+BK6+BN6+BQ6+BT6+BW6+BZ6</f>
        <v>10051010042.01</v>
      </c>
      <c r="CD6" s="19">
        <f t="shared" ref="CD6:CD27" si="26">IF(CB6=0,0,CC6/CB6)</f>
        <v>0.82256076668750477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0</v>
      </c>
      <c r="C7" s="24">
        <v>0</v>
      </c>
      <c r="D7" s="25">
        <f t="shared" si="0"/>
        <v>0</v>
      </c>
      <c r="E7" s="26">
        <v>25664680</v>
      </c>
      <c r="F7" s="26">
        <v>17277447</v>
      </c>
      <c r="G7" s="25">
        <f t="shared" si="1"/>
        <v>0.67319939309588117</v>
      </c>
      <c r="H7" s="26">
        <v>0</v>
      </c>
      <c r="I7" s="26">
        <v>0</v>
      </c>
      <c r="J7" s="25">
        <f t="shared" si="2"/>
        <v>0</v>
      </c>
      <c r="K7" s="26">
        <v>0</v>
      </c>
      <c r="L7" s="26">
        <v>0</v>
      </c>
      <c r="M7" s="25">
        <f t="shared" si="3"/>
        <v>0</v>
      </c>
      <c r="N7" s="26">
        <v>14017408</v>
      </c>
      <c r="O7" s="26">
        <v>10320293</v>
      </c>
      <c r="P7" s="25">
        <f t="shared" si="4"/>
        <v>0.73624831352558195</v>
      </c>
      <c r="Q7" s="26">
        <v>41379132</v>
      </c>
      <c r="R7" s="26">
        <v>29620261</v>
      </c>
      <c r="S7" s="25">
        <f t="shared" si="5"/>
        <v>0.71582605937698263</v>
      </c>
      <c r="T7" s="26">
        <v>0</v>
      </c>
      <c r="U7" s="26">
        <v>0</v>
      </c>
      <c r="V7" s="25">
        <f t="shared" si="6"/>
        <v>0</v>
      </c>
      <c r="W7" s="26">
        <v>17287386</v>
      </c>
      <c r="X7" s="26">
        <v>11760923</v>
      </c>
      <c r="Y7" s="25">
        <f t="shared" si="7"/>
        <v>0.68031818112929276</v>
      </c>
      <c r="Z7" s="26">
        <v>0</v>
      </c>
      <c r="AA7" s="26">
        <v>0</v>
      </c>
      <c r="AB7" s="25">
        <f t="shared" si="8"/>
        <v>0</v>
      </c>
      <c r="AC7" s="26">
        <v>0</v>
      </c>
      <c r="AD7" s="26">
        <v>0</v>
      </c>
      <c r="AE7" s="25">
        <f t="shared" si="9"/>
        <v>0</v>
      </c>
      <c r="AF7" s="26">
        <v>48008432</v>
      </c>
      <c r="AG7" s="26">
        <v>30880703</v>
      </c>
      <c r="AH7" s="25">
        <f t="shared" si="10"/>
        <v>0.64323498422110514</v>
      </c>
      <c r="AI7" s="26">
        <v>0</v>
      </c>
      <c r="AJ7" s="26">
        <v>0</v>
      </c>
      <c r="AK7" s="11">
        <f t="shared" si="11"/>
        <v>0</v>
      </c>
      <c r="AL7" s="26">
        <v>0</v>
      </c>
      <c r="AM7" s="26">
        <v>0</v>
      </c>
      <c r="AN7" s="12">
        <f t="shared" si="12"/>
        <v>0</v>
      </c>
      <c r="AO7" s="26">
        <v>0</v>
      </c>
      <c r="AP7" s="26">
        <v>0</v>
      </c>
      <c r="AQ7" s="12">
        <f t="shared" si="13"/>
        <v>0</v>
      </c>
      <c r="AR7" s="26">
        <v>51592921</v>
      </c>
      <c r="AS7" s="26">
        <v>30549115</v>
      </c>
      <c r="AT7" s="12">
        <f t="shared" si="14"/>
        <v>0.59211834507296068</v>
      </c>
      <c r="AU7" s="26">
        <v>51737324</v>
      </c>
      <c r="AV7" s="26">
        <v>38076443</v>
      </c>
      <c r="AW7" s="12">
        <f t="shared" si="15"/>
        <v>0.73595694667161371</v>
      </c>
      <c r="AX7" s="26">
        <v>28582003</v>
      </c>
      <c r="AY7" s="26">
        <v>13172750</v>
      </c>
      <c r="AZ7" s="12">
        <f t="shared" si="16"/>
        <v>0.46087567760733916</v>
      </c>
      <c r="BA7" s="26">
        <v>32034855</v>
      </c>
      <c r="BB7" s="26">
        <v>26274571</v>
      </c>
      <c r="BC7" s="12">
        <f t="shared" si="17"/>
        <v>0.8201869807121025</v>
      </c>
      <c r="BD7" s="26">
        <v>0</v>
      </c>
      <c r="BE7" s="26">
        <v>0</v>
      </c>
      <c r="BF7" s="12">
        <f t="shared" si="18"/>
        <v>0</v>
      </c>
      <c r="BG7" s="26">
        <v>0</v>
      </c>
      <c r="BH7" s="26">
        <v>0</v>
      </c>
      <c r="BI7" s="25">
        <f t="shared" si="19"/>
        <v>0</v>
      </c>
      <c r="BJ7" s="26">
        <v>31653365</v>
      </c>
      <c r="BK7" s="26">
        <v>23065780</v>
      </c>
      <c r="BL7" s="12">
        <f t="shared" si="20"/>
        <v>0.72869914462490792</v>
      </c>
      <c r="BM7" s="26">
        <v>10763352</v>
      </c>
      <c r="BN7" s="26">
        <v>7451946</v>
      </c>
      <c r="BO7" s="25">
        <f t="shared" si="21"/>
        <v>0.69234435517857262</v>
      </c>
      <c r="BP7" s="26">
        <v>39624490</v>
      </c>
      <c r="BQ7" s="26">
        <v>22021040</v>
      </c>
      <c r="BR7" s="12">
        <f t="shared" si="22"/>
        <v>0.55574317801945217</v>
      </c>
      <c r="BS7" s="26">
        <v>1890226</v>
      </c>
      <c r="BT7" s="26">
        <v>1102519</v>
      </c>
      <c r="BU7" s="12">
        <f t="shared" si="23"/>
        <v>0.58327364029486417</v>
      </c>
      <c r="BV7" s="26">
        <v>0</v>
      </c>
      <c r="BW7" s="26">
        <v>0</v>
      </c>
      <c r="BX7" s="25">
        <f t="shared" si="24"/>
        <v>0</v>
      </c>
      <c r="BY7" s="24">
        <v>211154741</v>
      </c>
      <c r="BZ7" s="24">
        <v>0</v>
      </c>
      <c r="CA7" s="12">
        <f t="shared" si="25"/>
        <v>0</v>
      </c>
      <c r="CB7" s="3">
        <f>B7+E7+H7+K7+N7+Q7+T7+W7+Z7+AC7+AF7+AI7+AL7+AO7+AR7+AU7+AX7+BA7+BD7+BG7+BJ7+BM7+BP7+BS7+BV7+BY7</f>
        <v>605390315</v>
      </c>
      <c r="CC7" s="3">
        <f t="shared" ref="CC7:CC12" si="27">BZ7+BW7+BT7+BQ7+BN7+BK7+BH7+BE7+BB7+AY7+AV7+AS7+AP7+AM7+AJ7+AG7+AD7+AA7+X7+U7+R7+O7+L7+I7+F7+C7</f>
        <v>261573791</v>
      </c>
      <c r="CD7" s="19">
        <f t="shared" si="26"/>
        <v>0.43207462114751538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44920144.719999999</v>
      </c>
      <c r="C8" s="24">
        <v>42850034.469999999</v>
      </c>
      <c r="D8" s="25">
        <f t="shared" si="0"/>
        <v>0.95391577068810474</v>
      </c>
      <c r="E8" s="26">
        <v>4984257.17</v>
      </c>
      <c r="F8" s="26">
        <v>4984257.17</v>
      </c>
      <c r="G8" s="25">
        <f t="shared" si="1"/>
        <v>1</v>
      </c>
      <c r="H8" s="26">
        <v>63635132.770000003</v>
      </c>
      <c r="I8" s="26">
        <v>60287081.399999999</v>
      </c>
      <c r="J8" s="25">
        <f t="shared" si="2"/>
        <v>0.94738674653039456</v>
      </c>
      <c r="K8" s="26">
        <v>78818094.469999999</v>
      </c>
      <c r="L8" s="26">
        <v>77599217.430000007</v>
      </c>
      <c r="M8" s="25">
        <f t="shared" si="3"/>
        <v>0.98453556828294142</v>
      </c>
      <c r="N8" s="26">
        <v>25447002.239999998</v>
      </c>
      <c r="O8" s="26">
        <v>24769124.370000001</v>
      </c>
      <c r="P8" s="25">
        <f t="shared" si="4"/>
        <v>0.97336118951825124</v>
      </c>
      <c r="Q8" s="26">
        <v>11512095.17</v>
      </c>
      <c r="R8" s="26">
        <v>10851282.699999999</v>
      </c>
      <c r="S8" s="25">
        <f t="shared" si="5"/>
        <v>0.94259841842499281</v>
      </c>
      <c r="T8" s="26">
        <v>54208805.100000001</v>
      </c>
      <c r="U8" s="26">
        <v>53641862.189999998</v>
      </c>
      <c r="V8" s="25">
        <f t="shared" si="6"/>
        <v>0.98954149775199518</v>
      </c>
      <c r="W8" s="26">
        <v>16049893.550000001</v>
      </c>
      <c r="X8" s="26">
        <v>16049893.550000001</v>
      </c>
      <c r="Y8" s="25">
        <f t="shared" si="7"/>
        <v>1</v>
      </c>
      <c r="Z8" s="26">
        <v>68735514.739999995</v>
      </c>
      <c r="AA8" s="26">
        <v>67358360.709999993</v>
      </c>
      <c r="AB8" s="25">
        <f t="shared" si="8"/>
        <v>0.9799644472699558</v>
      </c>
      <c r="AC8" s="26">
        <v>228263187.87</v>
      </c>
      <c r="AD8" s="26">
        <v>227011564.16999999</v>
      </c>
      <c r="AE8" s="25">
        <f t="shared" si="9"/>
        <v>0.99451675186139588</v>
      </c>
      <c r="AF8" s="26">
        <v>31361924.18</v>
      </c>
      <c r="AG8" s="26">
        <v>23282950.379999999</v>
      </c>
      <c r="AH8" s="25">
        <f t="shared" si="10"/>
        <v>0.74239546803215306</v>
      </c>
      <c r="AI8" s="26">
        <v>250662972.31</v>
      </c>
      <c r="AJ8" s="26">
        <v>248661927.19999999</v>
      </c>
      <c r="AK8" s="11">
        <f t="shared" si="11"/>
        <v>0.99201698961933127</v>
      </c>
      <c r="AL8" s="26">
        <v>205392838.63</v>
      </c>
      <c r="AM8" s="26">
        <v>186452996.03999999</v>
      </c>
      <c r="AN8" s="12">
        <f t="shared" si="12"/>
        <v>0.90778722999140815</v>
      </c>
      <c r="AO8" s="26">
        <v>83891820.859999999</v>
      </c>
      <c r="AP8" s="26">
        <v>83615034.569999993</v>
      </c>
      <c r="AQ8" s="12">
        <f t="shared" si="13"/>
        <v>0.9967006760949686</v>
      </c>
      <c r="AR8" s="26">
        <v>36855922.710000001</v>
      </c>
      <c r="AS8" s="26">
        <v>36396904.299999997</v>
      </c>
      <c r="AT8" s="12">
        <f t="shared" si="14"/>
        <v>0.9875455998317616</v>
      </c>
      <c r="AU8" s="26">
        <v>23316235.27</v>
      </c>
      <c r="AV8" s="26">
        <v>23088845.91</v>
      </c>
      <c r="AW8" s="12">
        <f t="shared" si="15"/>
        <v>0.99024759540436735</v>
      </c>
      <c r="AX8" s="26">
        <v>60570156.310000002</v>
      </c>
      <c r="AY8" s="26">
        <v>59573463.170000002</v>
      </c>
      <c r="AZ8" s="12">
        <f t="shared" si="16"/>
        <v>0.98354481479461775</v>
      </c>
      <c r="BA8" s="26">
        <v>18229293.75</v>
      </c>
      <c r="BB8" s="26">
        <v>17514579.34</v>
      </c>
      <c r="BC8" s="12">
        <f t="shared" si="17"/>
        <v>0.96079308283679388</v>
      </c>
      <c r="BD8" s="26">
        <v>48267019.979999997</v>
      </c>
      <c r="BE8" s="26">
        <v>41201758.109999999</v>
      </c>
      <c r="BF8" s="12">
        <f t="shared" si="18"/>
        <v>0.85362133662016904</v>
      </c>
      <c r="BG8" s="26">
        <v>17896277.329999998</v>
      </c>
      <c r="BH8" s="26">
        <v>17534118.559999999</v>
      </c>
      <c r="BI8" s="12">
        <f t="shared" si="19"/>
        <v>0.97976345787886832</v>
      </c>
      <c r="BJ8" s="26">
        <v>10367169.82</v>
      </c>
      <c r="BK8" s="26">
        <v>9289836.6699999999</v>
      </c>
      <c r="BL8" s="12">
        <f t="shared" si="20"/>
        <v>0.89608223182361257</v>
      </c>
      <c r="BM8" s="26">
        <v>78891947.530000001</v>
      </c>
      <c r="BN8" s="26">
        <v>77330033.760000005</v>
      </c>
      <c r="BO8" s="12">
        <f t="shared" si="21"/>
        <v>0.98020186066003689</v>
      </c>
      <c r="BP8" s="26">
        <v>105039437.29000001</v>
      </c>
      <c r="BQ8" s="26">
        <v>15092887.949999999</v>
      </c>
      <c r="BR8" s="12">
        <f t="shared" si="22"/>
        <v>0.14368782182572562</v>
      </c>
      <c r="BS8" s="26">
        <v>6336150.2999999998</v>
      </c>
      <c r="BT8" s="26">
        <v>6093996.2999999998</v>
      </c>
      <c r="BU8" s="12">
        <f t="shared" si="23"/>
        <v>0.96178215658804689</v>
      </c>
      <c r="BV8" s="26">
        <v>55581011.850000001</v>
      </c>
      <c r="BW8" s="26">
        <v>54366623.850000001</v>
      </c>
      <c r="BX8" s="25">
        <f t="shared" si="24"/>
        <v>0.97815102748979554</v>
      </c>
      <c r="BY8" s="24">
        <v>1840182858.9300001</v>
      </c>
      <c r="BZ8" s="24">
        <v>1421963212.1099999</v>
      </c>
      <c r="CA8" s="12">
        <f t="shared" si="25"/>
        <v>0.77272929981361749</v>
      </c>
      <c r="CB8" s="3">
        <f>B8+E8+H8+K8+N8+Q8+T8+W8+Z8+AC8+AF8+AI8+AL8+AO8+AR8+AU8+AX8+BA8+BD8+BG8+BJ8+BM8+BP8+BS8+BV8+BY8</f>
        <v>3469417164.8499994</v>
      </c>
      <c r="CC8" s="3">
        <f t="shared" si="27"/>
        <v>2906861846.3799996</v>
      </c>
      <c r="CD8" s="19">
        <f t="shared" si="26"/>
        <v>0.83785307683104115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362073515.19</v>
      </c>
      <c r="C9" s="24">
        <v>275453681.16000003</v>
      </c>
      <c r="D9" s="25">
        <f t="shared" si="0"/>
        <v>0.76076727405884481</v>
      </c>
      <c r="E9" s="26">
        <v>110414869.01000001</v>
      </c>
      <c r="F9" s="26">
        <v>88059666.689999998</v>
      </c>
      <c r="G9" s="25">
        <f t="shared" si="1"/>
        <v>0.79753449403652921</v>
      </c>
      <c r="H9" s="26">
        <v>844688574.78999996</v>
      </c>
      <c r="I9" s="26">
        <v>672483847.05999994</v>
      </c>
      <c r="J9" s="25">
        <f t="shared" si="2"/>
        <v>0.79613228724821783</v>
      </c>
      <c r="K9" s="26">
        <v>722688417.23000002</v>
      </c>
      <c r="L9" s="26">
        <v>570306710.09000003</v>
      </c>
      <c r="M9" s="25">
        <f t="shared" si="3"/>
        <v>0.7891460503489659</v>
      </c>
      <c r="N9" s="26">
        <v>267652977.56999999</v>
      </c>
      <c r="O9" s="26">
        <v>212002573.86000001</v>
      </c>
      <c r="P9" s="25">
        <f t="shared" si="4"/>
        <v>0.79208001265203343</v>
      </c>
      <c r="Q9" s="26">
        <v>235704594.59999999</v>
      </c>
      <c r="R9" s="26">
        <v>193215162.13999999</v>
      </c>
      <c r="S9" s="25">
        <f t="shared" si="5"/>
        <v>0.81973439027734585</v>
      </c>
      <c r="T9" s="26">
        <v>624634664.30999994</v>
      </c>
      <c r="U9" s="26">
        <v>516267056</v>
      </c>
      <c r="V9" s="25">
        <f t="shared" si="6"/>
        <v>0.82651041560476357</v>
      </c>
      <c r="W9" s="26">
        <v>125241762.62</v>
      </c>
      <c r="X9" s="26">
        <v>101818074.36</v>
      </c>
      <c r="Y9" s="25">
        <f t="shared" si="7"/>
        <v>0.81297222452010232</v>
      </c>
      <c r="Z9" s="26">
        <v>602158666.30999994</v>
      </c>
      <c r="AA9" s="26">
        <v>480838731.51999998</v>
      </c>
      <c r="AB9" s="25">
        <f t="shared" si="8"/>
        <v>0.79852497094587571</v>
      </c>
      <c r="AC9" s="26">
        <v>603417318.00999999</v>
      </c>
      <c r="AD9" s="26">
        <v>473773430.35000002</v>
      </c>
      <c r="AE9" s="25">
        <f t="shared" si="9"/>
        <v>0.78515053547427105</v>
      </c>
      <c r="AF9" s="26">
        <v>179863791.93000001</v>
      </c>
      <c r="AG9" s="26">
        <v>149414223.75</v>
      </c>
      <c r="AH9" s="25">
        <f t="shared" si="10"/>
        <v>0.83070762684770671</v>
      </c>
      <c r="AI9" s="26">
        <v>905293341.98000002</v>
      </c>
      <c r="AJ9" s="26">
        <v>733329697.75999999</v>
      </c>
      <c r="AK9" s="11">
        <f t="shared" si="11"/>
        <v>0.81004649405253315</v>
      </c>
      <c r="AL9" s="26">
        <v>871993297.17999995</v>
      </c>
      <c r="AM9" s="26">
        <v>710094840.66999996</v>
      </c>
      <c r="AN9" s="12">
        <f t="shared" si="12"/>
        <v>0.81433520528933567</v>
      </c>
      <c r="AO9" s="26">
        <v>195341500.97999999</v>
      </c>
      <c r="AP9" s="26">
        <v>153873672.30000001</v>
      </c>
      <c r="AQ9" s="12">
        <f t="shared" si="13"/>
        <v>0.78771623811651958</v>
      </c>
      <c r="AR9" s="26">
        <v>186001981.38999999</v>
      </c>
      <c r="AS9" s="26">
        <v>148634398.81</v>
      </c>
      <c r="AT9" s="12">
        <f t="shared" si="14"/>
        <v>0.79910115848900853</v>
      </c>
      <c r="AU9" s="26">
        <v>151389438.97999999</v>
      </c>
      <c r="AV9" s="26">
        <v>126152156.54000001</v>
      </c>
      <c r="AW9" s="12">
        <f t="shared" si="15"/>
        <v>0.83329562081715569</v>
      </c>
      <c r="AX9" s="26">
        <v>232234573.30000001</v>
      </c>
      <c r="AY9" s="26">
        <v>181525095</v>
      </c>
      <c r="AZ9" s="12">
        <f t="shared" si="16"/>
        <v>0.78164543900837002</v>
      </c>
      <c r="BA9" s="26">
        <v>125268550.38</v>
      </c>
      <c r="BB9" s="26">
        <v>102144192.89</v>
      </c>
      <c r="BC9" s="12">
        <f t="shared" si="17"/>
        <v>0.81540173156109297</v>
      </c>
      <c r="BD9" s="26">
        <v>366727421.82999998</v>
      </c>
      <c r="BE9" s="26">
        <v>303125291.05000001</v>
      </c>
      <c r="BF9" s="12">
        <f t="shared" si="18"/>
        <v>0.82656838023559809</v>
      </c>
      <c r="BG9" s="26">
        <v>222184688.34999999</v>
      </c>
      <c r="BH9" s="26">
        <v>178733716.05000001</v>
      </c>
      <c r="BI9" s="12">
        <f t="shared" si="19"/>
        <v>0.80443759368533474</v>
      </c>
      <c r="BJ9" s="26">
        <v>163733313.56999999</v>
      </c>
      <c r="BK9" s="26">
        <v>132442499.7</v>
      </c>
      <c r="BL9" s="12">
        <f t="shared" si="20"/>
        <v>0.80889158603253697</v>
      </c>
      <c r="BM9" s="26">
        <v>285053547.56</v>
      </c>
      <c r="BN9" s="26">
        <v>225665775.88</v>
      </c>
      <c r="BO9" s="12">
        <f t="shared" si="21"/>
        <v>0.79166099777270915</v>
      </c>
      <c r="BP9" s="26">
        <v>237960930.30000001</v>
      </c>
      <c r="BQ9" s="26">
        <v>191268263.02000001</v>
      </c>
      <c r="BR9" s="12">
        <f t="shared" si="22"/>
        <v>0.8037801112092896</v>
      </c>
      <c r="BS9" s="26">
        <v>182855694.28999999</v>
      </c>
      <c r="BT9" s="26">
        <v>143372288.25999999</v>
      </c>
      <c r="BU9" s="12">
        <f t="shared" si="23"/>
        <v>0.78407341273506481</v>
      </c>
      <c r="BV9" s="26">
        <v>1419330038.3399999</v>
      </c>
      <c r="BW9" s="26">
        <v>1166272560.6700001</v>
      </c>
      <c r="BX9" s="25">
        <f t="shared" si="24"/>
        <v>0.82170638904678772</v>
      </c>
      <c r="BY9" s="24">
        <v>4096497007.5999999</v>
      </c>
      <c r="BZ9" s="24">
        <v>3268274554.6100001</v>
      </c>
      <c r="CA9" s="12">
        <f t="shared" si="25"/>
        <v>0.79782178494126921</v>
      </c>
      <c r="CB9" s="3">
        <f>B9+E9+H9+K9+N9+Q9+T9+W9+Z9+AC9+AF9+AI9+AL9+AO9+AR9+AU9+AX9+BA9+BD9+BG9+BJ9+BM9+BP9+BS9+BV9+BY9</f>
        <v>14320404477.6</v>
      </c>
      <c r="CC9" s="3">
        <f t="shared" si="27"/>
        <v>11498542160.190004</v>
      </c>
      <c r="CD9" s="19">
        <f t="shared" si="26"/>
        <v>0.80294814145620275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2893174</v>
      </c>
      <c r="C10" s="24">
        <v>2700920.14</v>
      </c>
      <c r="D10" s="25">
        <f t="shared" si="0"/>
        <v>0.93354915397414751</v>
      </c>
      <c r="E10" s="26">
        <v>614464.69999999995</v>
      </c>
      <c r="F10" s="26">
        <v>382357.95</v>
      </c>
      <c r="G10" s="25">
        <f t="shared" si="1"/>
        <v>0.62226186467668532</v>
      </c>
      <c r="H10" s="26">
        <v>21303639.32</v>
      </c>
      <c r="I10" s="26">
        <v>13707675.800000001</v>
      </c>
      <c r="J10" s="25">
        <f t="shared" si="2"/>
        <v>0.64344291574309287</v>
      </c>
      <c r="K10" s="26">
        <v>23753755.140000001</v>
      </c>
      <c r="L10" s="26">
        <v>23323762.41</v>
      </c>
      <c r="M10" s="25">
        <f t="shared" si="3"/>
        <v>0.98189790509055486</v>
      </c>
      <c r="N10" s="26">
        <v>1493147.4</v>
      </c>
      <c r="O10" s="26">
        <v>1358861.84</v>
      </c>
      <c r="P10" s="25">
        <f t="shared" si="4"/>
        <v>0.91006543627240033</v>
      </c>
      <c r="Q10" s="26">
        <v>1798204.7</v>
      </c>
      <c r="R10" s="26">
        <v>1532749.26</v>
      </c>
      <c r="S10" s="25">
        <f t="shared" si="5"/>
        <v>0.85237751853278998</v>
      </c>
      <c r="T10" s="26">
        <v>15260705.449999999</v>
      </c>
      <c r="U10" s="26">
        <v>8159238.2000000002</v>
      </c>
      <c r="V10" s="25">
        <f t="shared" si="6"/>
        <v>0.5346566858742432</v>
      </c>
      <c r="W10" s="26">
        <v>6479198.4199999999</v>
      </c>
      <c r="X10" s="26">
        <v>6343282.4199999999</v>
      </c>
      <c r="Y10" s="25">
        <f t="shared" si="7"/>
        <v>0.97902271373871586</v>
      </c>
      <c r="Z10" s="26">
        <v>4763766.3</v>
      </c>
      <c r="AA10" s="26">
        <v>4520603.3</v>
      </c>
      <c r="AB10" s="25">
        <f t="shared" si="8"/>
        <v>0.94895572438135767</v>
      </c>
      <c r="AC10" s="26">
        <v>3329242.4</v>
      </c>
      <c r="AD10" s="26">
        <v>2684847.83</v>
      </c>
      <c r="AE10" s="25">
        <f t="shared" si="9"/>
        <v>0.80644408169257975</v>
      </c>
      <c r="AF10" s="26">
        <v>2770900.7</v>
      </c>
      <c r="AG10" s="26">
        <v>2589261.4300000002</v>
      </c>
      <c r="AH10" s="25">
        <f t="shared" si="10"/>
        <v>0.93444757150626145</v>
      </c>
      <c r="AI10" s="26">
        <v>3805490</v>
      </c>
      <c r="AJ10" s="26">
        <v>1845685.5</v>
      </c>
      <c r="AK10" s="25">
        <f t="shared" si="11"/>
        <v>0.48500600448299691</v>
      </c>
      <c r="AL10" s="26">
        <v>10851568.42</v>
      </c>
      <c r="AM10" s="26">
        <v>4999836.09</v>
      </c>
      <c r="AN10" s="25">
        <f t="shared" si="12"/>
        <v>0.46074778285367896</v>
      </c>
      <c r="AO10" s="26">
        <v>2680605.5</v>
      </c>
      <c r="AP10" s="26">
        <v>2500381.9300000002</v>
      </c>
      <c r="AQ10" s="25">
        <f t="shared" si="13"/>
        <v>0.93276758926294834</v>
      </c>
      <c r="AR10" s="26">
        <v>2192378.6</v>
      </c>
      <c r="AS10" s="26">
        <v>2013515.38</v>
      </c>
      <c r="AT10" s="25">
        <f t="shared" si="14"/>
        <v>0.91841590681463492</v>
      </c>
      <c r="AU10" s="26">
        <v>5464825.5099999998</v>
      </c>
      <c r="AV10" s="26">
        <v>5264797.83</v>
      </c>
      <c r="AW10" s="25">
        <f t="shared" si="15"/>
        <v>0.96339724303475527</v>
      </c>
      <c r="AX10" s="26">
        <v>2035683.2</v>
      </c>
      <c r="AY10" s="26">
        <v>1862585.3</v>
      </c>
      <c r="AZ10" s="25">
        <f t="shared" si="16"/>
        <v>0.91496815418037547</v>
      </c>
      <c r="BA10" s="26">
        <v>1616859.3</v>
      </c>
      <c r="BB10" s="26">
        <v>1386197.73</v>
      </c>
      <c r="BC10" s="25">
        <f t="shared" si="17"/>
        <v>0.85733973883812897</v>
      </c>
      <c r="BD10" s="26">
        <v>7733265.5999999996</v>
      </c>
      <c r="BE10" s="26">
        <v>7168132.5999999996</v>
      </c>
      <c r="BF10" s="25">
        <f t="shared" si="18"/>
        <v>0.92692181683246466</v>
      </c>
      <c r="BG10" s="26">
        <v>888355.5</v>
      </c>
      <c r="BH10" s="26">
        <v>568448.72</v>
      </c>
      <c r="BI10" s="25">
        <f t="shared" si="19"/>
        <v>0.63988878326300669</v>
      </c>
      <c r="BJ10" s="26">
        <v>546098.6</v>
      </c>
      <c r="BK10" s="26">
        <v>339673.59999999998</v>
      </c>
      <c r="BL10" s="25">
        <f t="shared" si="20"/>
        <v>0.6220004958811467</v>
      </c>
      <c r="BM10" s="26">
        <v>5587744.71</v>
      </c>
      <c r="BN10" s="26">
        <v>5363036.1500000004</v>
      </c>
      <c r="BO10" s="25">
        <f t="shared" si="21"/>
        <v>0.95978546414301025</v>
      </c>
      <c r="BP10" s="26">
        <v>4277694</v>
      </c>
      <c r="BQ10" s="26">
        <v>4089652.82</v>
      </c>
      <c r="BR10" s="25">
        <f t="shared" si="22"/>
        <v>0.95604146065613849</v>
      </c>
      <c r="BS10" s="26">
        <v>4970419.51</v>
      </c>
      <c r="BT10" s="26">
        <v>4745657.99</v>
      </c>
      <c r="BU10" s="12">
        <f t="shared" si="23"/>
        <v>0.95478017106045043</v>
      </c>
      <c r="BV10" s="26">
        <v>115746486.2</v>
      </c>
      <c r="BW10" s="26">
        <v>110771556.2</v>
      </c>
      <c r="BX10" s="25">
        <f t="shared" si="24"/>
        <v>0.95701873842283425</v>
      </c>
      <c r="BY10" s="24">
        <v>261756220.30000001</v>
      </c>
      <c r="BZ10" s="24">
        <v>200493171.24000001</v>
      </c>
      <c r="CA10" s="12">
        <f t="shared" si="25"/>
        <v>0.76595379857721757</v>
      </c>
      <c r="CB10" s="3">
        <f>B10+E10+H10+K10+N10+Q10+T10+W10+Z10+AC10+AF10+AI10+AL10+AO10+AR10+AU10+AX10+BA10+BD10+BG10+BJ10+BM10+BP10+BS10+BV10+BY10</f>
        <v>514613893.48000002</v>
      </c>
      <c r="CC10" s="3">
        <f t="shared" si="27"/>
        <v>420715889.66000003</v>
      </c>
      <c r="CD10" s="19">
        <f t="shared" si="26"/>
        <v>0.81753698256176355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200000</v>
      </c>
      <c r="C11" s="24">
        <v>202500</v>
      </c>
      <c r="D11" s="25">
        <f t="shared" si="0"/>
        <v>1.0125</v>
      </c>
      <c r="E11" s="26">
        <v>0</v>
      </c>
      <c r="F11" s="26">
        <v>0</v>
      </c>
      <c r="G11" s="25">
        <f t="shared" si="1"/>
        <v>0</v>
      </c>
      <c r="H11" s="26">
        <v>390400</v>
      </c>
      <c r="I11" s="26">
        <v>513400</v>
      </c>
      <c r="J11" s="25">
        <f t="shared" si="2"/>
        <v>1.315061475409836</v>
      </c>
      <c r="K11" s="26">
        <v>4600000</v>
      </c>
      <c r="L11" s="26">
        <v>0</v>
      </c>
      <c r="M11" s="25">
        <f t="shared" si="3"/>
        <v>0</v>
      </c>
      <c r="N11" s="26">
        <v>20000</v>
      </c>
      <c r="O11" s="26">
        <v>20000</v>
      </c>
      <c r="P11" s="25">
        <f t="shared" si="4"/>
        <v>1</v>
      </c>
      <c r="Q11" s="26">
        <v>550000</v>
      </c>
      <c r="R11" s="26">
        <v>0</v>
      </c>
      <c r="S11" s="25">
        <f t="shared" si="5"/>
        <v>0</v>
      </c>
      <c r="T11" s="26">
        <v>4745770</v>
      </c>
      <c r="U11" s="26">
        <v>962000</v>
      </c>
      <c r="V11" s="25">
        <f t="shared" si="6"/>
        <v>0.20270683155736582</v>
      </c>
      <c r="W11" s="26">
        <v>265325</v>
      </c>
      <c r="X11" s="26">
        <v>364750</v>
      </c>
      <c r="Y11" s="25">
        <f t="shared" si="7"/>
        <v>1.3747291058136248</v>
      </c>
      <c r="Z11" s="26">
        <v>0</v>
      </c>
      <c r="AA11" s="26">
        <v>0</v>
      </c>
      <c r="AB11" s="25">
        <f t="shared" si="8"/>
        <v>0</v>
      </c>
      <c r="AC11" s="26">
        <v>2227655.7200000002</v>
      </c>
      <c r="AD11" s="26">
        <v>42424.85</v>
      </c>
      <c r="AE11" s="25">
        <f t="shared" si="9"/>
        <v>1.9044617002128138E-2</v>
      </c>
      <c r="AF11" s="26">
        <v>0</v>
      </c>
      <c r="AG11" s="26">
        <v>150</v>
      </c>
      <c r="AH11" s="25">
        <f t="shared" si="10"/>
        <v>0</v>
      </c>
      <c r="AI11" s="26">
        <v>5000000</v>
      </c>
      <c r="AJ11" s="26">
        <v>5018000</v>
      </c>
      <c r="AK11" s="11">
        <f t="shared" si="11"/>
        <v>1.0036</v>
      </c>
      <c r="AL11" s="26">
        <v>64474</v>
      </c>
      <c r="AM11" s="26">
        <v>74474</v>
      </c>
      <c r="AN11" s="12">
        <f t="shared" si="12"/>
        <v>1.1551012811365822</v>
      </c>
      <c r="AO11" s="26">
        <v>1634500</v>
      </c>
      <c r="AP11" s="26">
        <v>2043800</v>
      </c>
      <c r="AQ11" s="25">
        <f t="shared" si="13"/>
        <v>1.2504129703273172</v>
      </c>
      <c r="AR11" s="26">
        <v>3883901.94</v>
      </c>
      <c r="AS11" s="26">
        <v>149672</v>
      </c>
      <c r="AT11" s="25">
        <f t="shared" si="14"/>
        <v>3.8536503318618805E-2</v>
      </c>
      <c r="AU11" s="26">
        <v>1009843.31</v>
      </c>
      <c r="AV11" s="26">
        <v>1311053.8600000001</v>
      </c>
      <c r="AW11" s="12">
        <f t="shared" si="15"/>
        <v>1.2982745412256085</v>
      </c>
      <c r="AX11" s="26">
        <v>1575774.44</v>
      </c>
      <c r="AY11" s="26">
        <v>0</v>
      </c>
      <c r="AZ11" s="12">
        <f t="shared" si="16"/>
        <v>0</v>
      </c>
      <c r="BA11" s="26">
        <v>1300000</v>
      </c>
      <c r="BB11" s="26">
        <v>1122462.3999999999</v>
      </c>
      <c r="BC11" s="25">
        <f t="shared" si="17"/>
        <v>0.86343261538461535</v>
      </c>
      <c r="BD11" s="26">
        <v>2173756.86</v>
      </c>
      <c r="BE11" s="26">
        <v>881918.09</v>
      </c>
      <c r="BF11" s="12">
        <f t="shared" si="18"/>
        <v>0.40571146949709913</v>
      </c>
      <c r="BG11" s="26">
        <v>167000</v>
      </c>
      <c r="BH11" s="26">
        <v>277000</v>
      </c>
      <c r="BI11" s="12">
        <f t="shared" si="19"/>
        <v>1.658682634730539</v>
      </c>
      <c r="BJ11" s="26">
        <v>77626</v>
      </c>
      <c r="BK11" s="26">
        <v>109345</v>
      </c>
      <c r="BL11" s="25">
        <f t="shared" si="20"/>
        <v>1.4086130935511298</v>
      </c>
      <c r="BM11" s="26">
        <v>12876979</v>
      </c>
      <c r="BN11" s="26">
        <v>33000</v>
      </c>
      <c r="BO11" s="25">
        <f t="shared" si="21"/>
        <v>2.5627128847534814E-3</v>
      </c>
      <c r="BP11" s="26">
        <v>30000000</v>
      </c>
      <c r="BQ11" s="26">
        <v>0</v>
      </c>
      <c r="BR11" s="25">
        <f t="shared" si="22"/>
        <v>0</v>
      </c>
      <c r="BS11" s="26">
        <v>52000</v>
      </c>
      <c r="BT11" s="26">
        <v>52000</v>
      </c>
      <c r="BU11" s="12">
        <f t="shared" si="23"/>
        <v>1</v>
      </c>
      <c r="BV11" s="26">
        <v>0</v>
      </c>
      <c r="BW11" s="26">
        <v>300000</v>
      </c>
      <c r="BX11" s="25">
        <f t="shared" si="24"/>
        <v>0</v>
      </c>
      <c r="BY11" s="24">
        <v>350000000</v>
      </c>
      <c r="BZ11" s="24">
        <v>1781513.5</v>
      </c>
      <c r="CA11" s="12">
        <f t="shared" si="25"/>
        <v>5.0900385714285718E-3</v>
      </c>
      <c r="CB11" s="3">
        <f>B11+E11+H11+K11+N11+Q11+T11+W11+Z11+AC11+AF11+AI11+AL11+AO11+AR11+AU11+AX11+BA11+BD11+BG11+BJ11+BM11+BP11+BS11+BV11+BY11</f>
        <v>422815006.26999998</v>
      </c>
      <c r="CC11" s="3">
        <f t="shared" si="27"/>
        <v>15259463.700000001</v>
      </c>
      <c r="CD11" s="19">
        <f t="shared" si="26"/>
        <v>3.609016584963793E-2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>
        <v>646919793.25999999</v>
      </c>
      <c r="C12" s="28">
        <v>521188697.87</v>
      </c>
      <c r="D12" s="16">
        <f t="shared" si="0"/>
        <v>0.80564654737736852</v>
      </c>
      <c r="E12" s="29">
        <v>197608758.88</v>
      </c>
      <c r="F12" s="29">
        <v>153147981.25999999</v>
      </c>
      <c r="G12" s="16">
        <f t="shared" si="1"/>
        <v>0.77500603782953126</v>
      </c>
      <c r="H12" s="29">
        <v>2005428188.3800001</v>
      </c>
      <c r="I12" s="29">
        <v>1532979878.76</v>
      </c>
      <c r="J12" s="16">
        <f t="shared" si="2"/>
        <v>0.76441524440640907</v>
      </c>
      <c r="K12" s="29">
        <v>1346777952.1900001</v>
      </c>
      <c r="L12" s="29">
        <v>1112775231.25</v>
      </c>
      <c r="M12" s="16">
        <f t="shared" si="3"/>
        <v>0.82624996157719433</v>
      </c>
      <c r="N12" s="29">
        <v>448900408.62</v>
      </c>
      <c r="O12" s="29">
        <v>349542962.70999998</v>
      </c>
      <c r="P12" s="16">
        <f t="shared" si="4"/>
        <v>0.7786648352238249</v>
      </c>
      <c r="Q12" s="29">
        <v>390083408.42000002</v>
      </c>
      <c r="R12" s="29">
        <v>310310733.52999997</v>
      </c>
      <c r="S12" s="16">
        <f t="shared" si="5"/>
        <v>0.79549841606154814</v>
      </c>
      <c r="T12" s="29">
        <v>1310831134.25</v>
      </c>
      <c r="U12" s="29">
        <v>1093944485.6600001</v>
      </c>
      <c r="V12" s="16">
        <f t="shared" si="6"/>
        <v>0.83454264784907406</v>
      </c>
      <c r="W12" s="29">
        <v>249226298.16999999</v>
      </c>
      <c r="X12" s="29">
        <v>200163587.37</v>
      </c>
      <c r="Y12" s="16">
        <f t="shared" si="7"/>
        <v>0.80313991276099694</v>
      </c>
      <c r="Z12" s="29">
        <v>1035833599.84</v>
      </c>
      <c r="AA12" s="29">
        <v>834333283.35000002</v>
      </c>
      <c r="AB12" s="16">
        <f t="shared" si="8"/>
        <v>0.80547038006768201</v>
      </c>
      <c r="AC12" s="29">
        <v>1253726779.1600001</v>
      </c>
      <c r="AD12" s="29">
        <v>1090123597.79</v>
      </c>
      <c r="AE12" s="16">
        <f t="shared" si="9"/>
        <v>0.86950651123555434</v>
      </c>
      <c r="AF12" s="29">
        <v>329684950.86000001</v>
      </c>
      <c r="AG12" s="29">
        <v>260649706.56999999</v>
      </c>
      <c r="AH12" s="16">
        <f t="shared" si="10"/>
        <v>0.79060237930206378</v>
      </c>
      <c r="AI12" s="29">
        <v>1554522270.8599999</v>
      </c>
      <c r="AJ12" s="29">
        <v>1314661336.6600001</v>
      </c>
      <c r="AK12" s="16">
        <f t="shared" si="11"/>
        <v>0.84570119148739964</v>
      </c>
      <c r="AL12" s="29">
        <v>1740281297.78</v>
      </c>
      <c r="AM12" s="29">
        <v>1475597167.28</v>
      </c>
      <c r="AN12" s="16">
        <f t="shared" si="12"/>
        <v>0.84790727175104053</v>
      </c>
      <c r="AO12" s="29">
        <v>498176460.99000001</v>
      </c>
      <c r="AP12" s="29">
        <v>375020004.07999998</v>
      </c>
      <c r="AQ12" s="16">
        <f t="shared" si="13"/>
        <v>0.75278547552154984</v>
      </c>
      <c r="AR12" s="29">
        <v>392372128.63999999</v>
      </c>
      <c r="AS12" s="29">
        <v>323217489.52999997</v>
      </c>
      <c r="AT12" s="16">
        <f t="shared" si="14"/>
        <v>0.82375241750810202</v>
      </c>
      <c r="AU12" s="29">
        <v>360837270.94999999</v>
      </c>
      <c r="AV12" s="29">
        <v>270976885.56999999</v>
      </c>
      <c r="AW12" s="16">
        <f t="shared" si="15"/>
        <v>0.75096700752830037</v>
      </c>
      <c r="AX12" s="29">
        <v>465806081.81</v>
      </c>
      <c r="AY12" s="29">
        <v>390009959.42000002</v>
      </c>
      <c r="AZ12" s="16">
        <f t="shared" si="16"/>
        <v>0.83727966346966498</v>
      </c>
      <c r="BA12" s="29">
        <v>257380785.78</v>
      </c>
      <c r="BB12" s="29">
        <v>219065727.44</v>
      </c>
      <c r="BC12" s="16">
        <f t="shared" si="17"/>
        <v>0.85113473710213017</v>
      </c>
      <c r="BD12" s="29">
        <v>709693388.26999998</v>
      </c>
      <c r="BE12" s="29">
        <v>588204907.78999996</v>
      </c>
      <c r="BF12" s="16">
        <f t="shared" si="18"/>
        <v>0.82881553852974577</v>
      </c>
      <c r="BG12" s="29">
        <v>484873771.18000001</v>
      </c>
      <c r="BH12" s="29">
        <v>381526383.05000001</v>
      </c>
      <c r="BI12" s="16">
        <f t="shared" si="19"/>
        <v>0.78685712803459873</v>
      </c>
      <c r="BJ12" s="29">
        <v>272365956.22000003</v>
      </c>
      <c r="BK12" s="29">
        <v>215161791.74000001</v>
      </c>
      <c r="BL12" s="16">
        <f t="shared" si="20"/>
        <v>0.78997314762130511</v>
      </c>
      <c r="BM12" s="29">
        <v>587028411.25999999</v>
      </c>
      <c r="BN12" s="29">
        <v>471921000.72000003</v>
      </c>
      <c r="BO12" s="16">
        <f t="shared" si="21"/>
        <v>0.80391509451317189</v>
      </c>
      <c r="BP12" s="29">
        <v>536166065.44</v>
      </c>
      <c r="BQ12" s="29">
        <v>346797655.74000001</v>
      </c>
      <c r="BR12" s="16">
        <f t="shared" si="22"/>
        <v>0.64681015471466574</v>
      </c>
      <c r="BS12" s="29">
        <v>362789766.01999998</v>
      </c>
      <c r="BT12" s="29">
        <v>278035392.23000002</v>
      </c>
      <c r="BU12" s="16">
        <f t="shared" si="23"/>
        <v>0.7663815748724081</v>
      </c>
      <c r="BV12" s="29">
        <v>3390140422.6799998</v>
      </c>
      <c r="BW12" s="29">
        <v>2796209807.6300001</v>
      </c>
      <c r="BX12" s="16">
        <f t="shared" si="24"/>
        <v>0.82480648557310166</v>
      </c>
      <c r="BY12" s="28">
        <v>10763366226.83</v>
      </c>
      <c r="BZ12" s="28">
        <v>8296733697.2399998</v>
      </c>
      <c r="CA12" s="16">
        <f t="shared" si="25"/>
        <v>0.77083075335285078</v>
      </c>
      <c r="CB12" s="3">
        <f>BY12+BV12+BS12+BP12+BM12+BJ12+BG12+BD12+BA12+AX12+AU12+AR12+AO12+AL12+AI12+AF12+AC12+Z12+W12+T12+Q12+N12+K12+H12+E12+B12</f>
        <v>31590821576.739998</v>
      </c>
      <c r="CC12" s="3">
        <f t="shared" si="27"/>
        <v>25202299352.23999</v>
      </c>
      <c r="CD12" s="16">
        <f t="shared" si="26"/>
        <v>0.79777283699377377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60176781.009999998</v>
      </c>
      <c r="C13" s="26">
        <v>44470720.579999998</v>
      </c>
      <c r="D13" s="25">
        <f t="shared" si="0"/>
        <v>0.73900131967195104</v>
      </c>
      <c r="E13" s="26">
        <v>31555530.309999999</v>
      </c>
      <c r="F13" s="26">
        <v>22503375.640000001</v>
      </c>
      <c r="G13" s="25">
        <f t="shared" si="1"/>
        <v>0.71313571405480847</v>
      </c>
      <c r="H13" s="26">
        <v>274256879.80000001</v>
      </c>
      <c r="I13" s="26">
        <v>194212693.5</v>
      </c>
      <c r="J13" s="25">
        <f t="shared" si="2"/>
        <v>0.70814155561613734</v>
      </c>
      <c r="K13" s="26">
        <v>120718296.3</v>
      </c>
      <c r="L13" s="26">
        <v>87698041.370000005</v>
      </c>
      <c r="M13" s="25">
        <f t="shared" si="3"/>
        <v>0.72646851436719628</v>
      </c>
      <c r="N13" s="26">
        <v>46509150.450000003</v>
      </c>
      <c r="O13" s="26">
        <v>33246210.629999999</v>
      </c>
      <c r="P13" s="25">
        <f t="shared" si="4"/>
        <v>0.7148316042827223</v>
      </c>
      <c r="Q13" s="26">
        <v>43549743.710000001</v>
      </c>
      <c r="R13" s="26">
        <v>31924062</v>
      </c>
      <c r="S13" s="25">
        <f t="shared" si="5"/>
        <v>0.73304821751843097</v>
      </c>
      <c r="T13" s="24">
        <v>176283990.72</v>
      </c>
      <c r="U13" s="24">
        <v>120557838.48999999</v>
      </c>
      <c r="V13" s="25">
        <f t="shared" si="6"/>
        <v>0.68388421431579438</v>
      </c>
      <c r="W13" s="24">
        <v>40621057.619999997</v>
      </c>
      <c r="X13" s="24">
        <v>30381416.609999999</v>
      </c>
      <c r="Y13" s="25">
        <f t="shared" si="7"/>
        <v>0.74792283584072772</v>
      </c>
      <c r="Z13" s="26">
        <v>80043270.260000005</v>
      </c>
      <c r="AA13" s="26">
        <v>55964904.759999998</v>
      </c>
      <c r="AB13" s="25">
        <f t="shared" si="8"/>
        <v>0.69918313654867392</v>
      </c>
      <c r="AC13" s="24">
        <v>128781931.12</v>
      </c>
      <c r="AD13" s="24">
        <v>97561287.629999995</v>
      </c>
      <c r="AE13" s="25">
        <f t="shared" si="9"/>
        <v>0.75756968995201379</v>
      </c>
      <c r="AF13" s="24">
        <v>35127444.689999998</v>
      </c>
      <c r="AG13" s="24">
        <v>26963106.460000001</v>
      </c>
      <c r="AH13" s="25">
        <f t="shared" si="10"/>
        <v>0.76757950081338533</v>
      </c>
      <c r="AI13" s="26">
        <v>82343453.180000007</v>
      </c>
      <c r="AJ13" s="26">
        <v>54852493.539999999</v>
      </c>
      <c r="AK13" s="11">
        <f t="shared" si="11"/>
        <v>0.66614274021389774</v>
      </c>
      <c r="AL13" s="24">
        <v>149723952.93000001</v>
      </c>
      <c r="AM13" s="24">
        <v>108465908.73</v>
      </c>
      <c r="AN13" s="12">
        <f t="shared" si="12"/>
        <v>0.72443925375594875</v>
      </c>
      <c r="AO13" s="24">
        <v>55890032.219999999</v>
      </c>
      <c r="AP13" s="24">
        <v>35865868.990000002</v>
      </c>
      <c r="AQ13" s="12">
        <f t="shared" si="13"/>
        <v>0.6417221025892621</v>
      </c>
      <c r="AR13" s="24">
        <v>55458583.350000001</v>
      </c>
      <c r="AS13" s="24">
        <v>42269978.200000003</v>
      </c>
      <c r="AT13" s="12">
        <f t="shared" si="14"/>
        <v>0.76219001003385711</v>
      </c>
      <c r="AU13" s="24">
        <v>51160908.07</v>
      </c>
      <c r="AV13" s="24">
        <v>37313377.289999999</v>
      </c>
      <c r="AW13" s="12">
        <f t="shared" si="15"/>
        <v>0.72933375691742286</v>
      </c>
      <c r="AX13" s="24">
        <v>57189381.359999999</v>
      </c>
      <c r="AY13" s="24">
        <v>42966894.729999997</v>
      </c>
      <c r="AZ13" s="12">
        <f t="shared" si="16"/>
        <v>0.75130896170267647</v>
      </c>
      <c r="BA13" s="24">
        <v>35783512.469999999</v>
      </c>
      <c r="BB13" s="24">
        <v>31090390.309999999</v>
      </c>
      <c r="BC13" s="12">
        <f t="shared" si="17"/>
        <v>0.86884680021463523</v>
      </c>
      <c r="BD13" s="24">
        <v>71783142.670000002</v>
      </c>
      <c r="BE13" s="24">
        <v>57950324.950000003</v>
      </c>
      <c r="BF13" s="12">
        <f t="shared" si="18"/>
        <v>0.80729712846939639</v>
      </c>
      <c r="BG13" s="24">
        <v>63150132.490000002</v>
      </c>
      <c r="BH13" s="24">
        <v>44201950.289999999</v>
      </c>
      <c r="BI13" s="12">
        <f t="shared" si="19"/>
        <v>0.6999502383783518</v>
      </c>
      <c r="BJ13" s="26">
        <v>38362424.409999996</v>
      </c>
      <c r="BK13" s="26">
        <v>29495456</v>
      </c>
      <c r="BL13" s="12">
        <f t="shared" si="20"/>
        <v>0.76886318979129409</v>
      </c>
      <c r="BM13" s="26">
        <v>67523457.579999998</v>
      </c>
      <c r="BN13" s="26">
        <v>41597156.780000001</v>
      </c>
      <c r="BO13" s="12">
        <f t="shared" si="21"/>
        <v>0.61604008844951097</v>
      </c>
      <c r="BP13" s="26">
        <v>49270985.469999999</v>
      </c>
      <c r="BQ13" s="26">
        <v>33975122.619999997</v>
      </c>
      <c r="BR13" s="12">
        <f t="shared" si="22"/>
        <v>0.68955638487658599</v>
      </c>
      <c r="BS13" s="26">
        <v>50789623.210000001</v>
      </c>
      <c r="BT13" s="26">
        <v>35528708.990000002</v>
      </c>
      <c r="BU13" s="12">
        <f t="shared" si="23"/>
        <v>0.69952692586632015</v>
      </c>
      <c r="BV13" s="26">
        <v>301461792</v>
      </c>
      <c r="BW13" s="26">
        <v>212688799.88</v>
      </c>
      <c r="BX13" s="25">
        <f t="shared" si="24"/>
        <v>0.7055248974304511</v>
      </c>
      <c r="BY13" s="26">
        <v>829113045.82000005</v>
      </c>
      <c r="BZ13" s="26">
        <v>362267786.76999998</v>
      </c>
      <c r="CA13" s="12">
        <f t="shared" si="25"/>
        <v>0.43693412930406128</v>
      </c>
      <c r="CB13" s="3">
        <f t="shared" ref="CB13:CC28" si="28">BY13+BV13+BS13+BP13+BM13+BJ13+BG13+BD13+BA13+AX13+AU13+AR13+AO13+AL13+AI13+AF13+AC13+Z13+W13+T13+Q13+N13+K13+H13+E13+B13</f>
        <v>2996628503.2200007</v>
      </c>
      <c r="CC13" s="3">
        <f t="shared" si="28"/>
        <v>1916013875.74</v>
      </c>
      <c r="CD13" s="19">
        <f t="shared" si="26"/>
        <v>0.6393898588634408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1479670</v>
      </c>
      <c r="C14" s="26">
        <v>851086.89</v>
      </c>
      <c r="D14" s="25">
        <f t="shared" si="0"/>
        <v>0.5751869606060811</v>
      </c>
      <c r="E14" s="26">
        <v>556068</v>
      </c>
      <c r="F14" s="26">
        <v>320684.53999999998</v>
      </c>
      <c r="G14" s="25">
        <f t="shared" si="1"/>
        <v>0.57670022371364649</v>
      </c>
      <c r="H14" s="26">
        <v>3184128</v>
      </c>
      <c r="I14" s="26">
        <v>2188490.5699999998</v>
      </c>
      <c r="J14" s="25">
        <f t="shared" si="2"/>
        <v>0.68731237249256305</v>
      </c>
      <c r="K14" s="26">
        <v>2696817</v>
      </c>
      <c r="L14" s="26">
        <v>1590704.49</v>
      </c>
      <c r="M14" s="25">
        <f t="shared" si="3"/>
        <v>0.58984517303176298</v>
      </c>
      <c r="N14" s="26">
        <v>935534</v>
      </c>
      <c r="O14" s="26">
        <v>392978.74</v>
      </c>
      <c r="P14" s="25">
        <f t="shared" si="4"/>
        <v>0.42005821274266886</v>
      </c>
      <c r="Q14" s="26">
        <v>739835</v>
      </c>
      <c r="R14" s="26">
        <v>418772.16</v>
      </c>
      <c r="S14" s="25">
        <f t="shared" si="5"/>
        <v>0.56603453472733778</v>
      </c>
      <c r="T14" s="24">
        <v>2849557</v>
      </c>
      <c r="U14" s="24">
        <v>1418541.39</v>
      </c>
      <c r="V14" s="25">
        <f t="shared" si="6"/>
        <v>0.49781120012689689</v>
      </c>
      <c r="W14" s="24">
        <v>630052</v>
      </c>
      <c r="X14" s="24">
        <v>440233.22</v>
      </c>
      <c r="Y14" s="25">
        <f t="shared" si="7"/>
        <v>0.69872521633135043</v>
      </c>
      <c r="Z14" s="26">
        <v>885414</v>
      </c>
      <c r="AA14" s="26">
        <v>588082.72</v>
      </c>
      <c r="AB14" s="25">
        <f t="shared" si="8"/>
        <v>0.66418954297085875</v>
      </c>
      <c r="AC14" s="24">
        <v>1770833</v>
      </c>
      <c r="AD14" s="24">
        <v>697021.45</v>
      </c>
      <c r="AE14" s="25">
        <f t="shared" si="9"/>
        <v>0.39361218703288225</v>
      </c>
      <c r="AF14" s="24">
        <v>630053</v>
      </c>
      <c r="AG14" s="24">
        <v>259167.56</v>
      </c>
      <c r="AH14" s="25">
        <f t="shared" si="10"/>
        <v>0.41134247436326787</v>
      </c>
      <c r="AI14" s="26">
        <v>393784</v>
      </c>
      <c r="AJ14" s="26">
        <v>235273.99</v>
      </c>
      <c r="AK14" s="11">
        <f t="shared" si="11"/>
        <v>0.59746965341405434</v>
      </c>
      <c r="AL14" s="24">
        <v>1856749</v>
      </c>
      <c r="AM14" s="24">
        <v>842997.09</v>
      </c>
      <c r="AN14" s="12">
        <f t="shared" si="12"/>
        <v>0.45401779669734571</v>
      </c>
      <c r="AO14" s="24">
        <v>458222</v>
      </c>
      <c r="AP14" s="24">
        <v>127106.2</v>
      </c>
      <c r="AQ14" s="12">
        <f t="shared" si="13"/>
        <v>0.27738999873423797</v>
      </c>
      <c r="AR14" s="24">
        <v>883029</v>
      </c>
      <c r="AS14" s="24">
        <v>585437.21</v>
      </c>
      <c r="AT14" s="12">
        <f t="shared" si="14"/>
        <v>0.66298752362606428</v>
      </c>
      <c r="AU14" s="24">
        <v>770858</v>
      </c>
      <c r="AV14" s="24">
        <v>313451.53000000003</v>
      </c>
      <c r="AW14" s="12">
        <f t="shared" si="15"/>
        <v>0.40662681064476208</v>
      </c>
      <c r="AX14" s="24">
        <v>1159873</v>
      </c>
      <c r="AY14" s="24">
        <v>488353.34</v>
      </c>
      <c r="AZ14" s="12">
        <f t="shared" si="16"/>
        <v>0.42104035528027639</v>
      </c>
      <c r="BA14" s="24">
        <v>661081</v>
      </c>
      <c r="BB14" s="24">
        <v>422415.06</v>
      </c>
      <c r="BC14" s="12">
        <f t="shared" si="17"/>
        <v>0.63897625253183798</v>
      </c>
      <c r="BD14" s="24">
        <v>778021</v>
      </c>
      <c r="BE14" s="24">
        <v>545149.47</v>
      </c>
      <c r="BF14" s="12">
        <f t="shared" si="18"/>
        <v>0.70068734648550612</v>
      </c>
      <c r="BG14" s="24">
        <v>498794</v>
      </c>
      <c r="BH14" s="24">
        <v>237357.77</v>
      </c>
      <c r="BI14" s="12">
        <f t="shared" si="19"/>
        <v>0.47586332233346829</v>
      </c>
      <c r="BJ14" s="26">
        <v>618119</v>
      </c>
      <c r="BK14" s="26">
        <v>347904.59</v>
      </c>
      <c r="BL14" s="12">
        <f t="shared" si="20"/>
        <v>0.56284403165086339</v>
      </c>
      <c r="BM14" s="26">
        <v>1381755</v>
      </c>
      <c r="BN14" s="26">
        <v>697969.14</v>
      </c>
      <c r="BO14" s="12">
        <f t="shared" si="21"/>
        <v>0.50513234256434747</v>
      </c>
      <c r="BP14" s="26">
        <v>608576</v>
      </c>
      <c r="BQ14" s="26">
        <v>14186.5</v>
      </c>
      <c r="BR14" s="12">
        <f t="shared" si="22"/>
        <v>2.3310975128825323E-2</v>
      </c>
      <c r="BS14" s="26">
        <v>536978</v>
      </c>
      <c r="BT14" s="26">
        <v>155016.38</v>
      </c>
      <c r="BU14" s="12">
        <f t="shared" si="23"/>
        <v>0.28868292555747166</v>
      </c>
      <c r="BV14" s="26">
        <v>0</v>
      </c>
      <c r="BW14" s="26">
        <v>0</v>
      </c>
      <c r="BX14" s="25">
        <f t="shared" si="24"/>
        <v>0</v>
      </c>
      <c r="BY14" s="26">
        <v>0</v>
      </c>
      <c r="BZ14" s="26">
        <v>0</v>
      </c>
      <c r="CA14" s="12">
        <f t="shared" si="25"/>
        <v>0</v>
      </c>
      <c r="CB14" s="3">
        <f t="shared" si="28"/>
        <v>26963800</v>
      </c>
      <c r="CC14" s="3">
        <f t="shared" si="28"/>
        <v>14178382</v>
      </c>
      <c r="CD14" s="19">
        <f t="shared" si="26"/>
        <v>0.52583026131331634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5147989.74</v>
      </c>
      <c r="C15" s="26">
        <v>4329118.33</v>
      </c>
      <c r="D15" s="25">
        <f t="shared" si="0"/>
        <v>0.84093375252142599</v>
      </c>
      <c r="E15" s="26">
        <v>2617932</v>
      </c>
      <c r="F15" s="26">
        <v>1934990.79</v>
      </c>
      <c r="G15" s="25">
        <f t="shared" si="1"/>
        <v>0.73912950756551354</v>
      </c>
      <c r="H15" s="26">
        <v>18685772.32</v>
      </c>
      <c r="I15" s="26">
        <v>13315594.24</v>
      </c>
      <c r="J15" s="25">
        <f t="shared" si="2"/>
        <v>0.7126060412149986</v>
      </c>
      <c r="K15" s="26">
        <v>13008644</v>
      </c>
      <c r="L15" s="26">
        <v>5969104.5700000003</v>
      </c>
      <c r="M15" s="25">
        <f t="shared" si="3"/>
        <v>0.45885678553429554</v>
      </c>
      <c r="N15" s="26">
        <v>5210338</v>
      </c>
      <c r="O15" s="26">
        <v>3406035.58</v>
      </c>
      <c r="P15" s="25">
        <f t="shared" si="4"/>
        <v>0.65370722206505605</v>
      </c>
      <c r="Q15" s="26">
        <v>5600205.4000000004</v>
      </c>
      <c r="R15" s="26">
        <v>3991776.8</v>
      </c>
      <c r="S15" s="25">
        <f t="shared" si="5"/>
        <v>0.71279114155348655</v>
      </c>
      <c r="T15" s="24">
        <v>17236821</v>
      </c>
      <c r="U15" s="24">
        <v>10839480.91</v>
      </c>
      <c r="V15" s="25">
        <f t="shared" si="6"/>
        <v>0.62885615102692083</v>
      </c>
      <c r="W15" s="24">
        <v>2678637</v>
      </c>
      <c r="X15" s="24">
        <v>2392615.7599999998</v>
      </c>
      <c r="Y15" s="25">
        <f t="shared" si="7"/>
        <v>0.89322135100799394</v>
      </c>
      <c r="Z15" s="26">
        <v>9139093</v>
      </c>
      <c r="AA15" s="26">
        <v>7147841.6500000004</v>
      </c>
      <c r="AB15" s="25">
        <f t="shared" si="8"/>
        <v>0.78211718055610113</v>
      </c>
      <c r="AC15" s="24">
        <v>8323619.2800000003</v>
      </c>
      <c r="AD15" s="24">
        <v>5782097.7800000003</v>
      </c>
      <c r="AE15" s="25">
        <f t="shared" si="9"/>
        <v>0.6946614910527239</v>
      </c>
      <c r="AF15" s="24">
        <v>4923838.5</v>
      </c>
      <c r="AG15" s="24">
        <v>3246080.25</v>
      </c>
      <c r="AH15" s="25">
        <f t="shared" si="10"/>
        <v>0.65925806664861164</v>
      </c>
      <c r="AI15" s="26">
        <v>10009984.48</v>
      </c>
      <c r="AJ15" s="26">
        <v>7998397.8300000001</v>
      </c>
      <c r="AK15" s="11">
        <f t="shared" si="11"/>
        <v>0.79904198113202263</v>
      </c>
      <c r="AL15" s="24">
        <v>6880959</v>
      </c>
      <c r="AM15" s="24">
        <v>5293182.6900000004</v>
      </c>
      <c r="AN15" s="12">
        <f t="shared" si="12"/>
        <v>0.76925072362733171</v>
      </c>
      <c r="AO15" s="24">
        <v>6371150</v>
      </c>
      <c r="AP15" s="24">
        <v>3364009.2</v>
      </c>
      <c r="AQ15" s="12">
        <f t="shared" si="13"/>
        <v>0.52800659221647583</v>
      </c>
      <c r="AR15" s="24">
        <v>4345060</v>
      </c>
      <c r="AS15" s="24">
        <v>3139824.61</v>
      </c>
      <c r="AT15" s="12">
        <f t="shared" si="14"/>
        <v>0.72261939075639914</v>
      </c>
      <c r="AU15" s="24">
        <v>5617248.5</v>
      </c>
      <c r="AV15" s="24">
        <v>4059275.72</v>
      </c>
      <c r="AW15" s="12">
        <f t="shared" si="15"/>
        <v>0.72264485361471908</v>
      </c>
      <c r="AX15" s="24">
        <v>5122004.55</v>
      </c>
      <c r="AY15" s="24">
        <v>3735181.84</v>
      </c>
      <c r="AZ15" s="12">
        <f t="shared" si="16"/>
        <v>0.7292421948356137</v>
      </c>
      <c r="BA15" s="24">
        <v>2685807.87</v>
      </c>
      <c r="BB15" s="24">
        <v>1772653.5</v>
      </c>
      <c r="BC15" s="12">
        <f t="shared" si="17"/>
        <v>0.66000756040676878</v>
      </c>
      <c r="BD15" s="24">
        <v>6598857.54</v>
      </c>
      <c r="BE15" s="24">
        <v>5249790.76</v>
      </c>
      <c r="BF15" s="12">
        <f t="shared" si="18"/>
        <v>0.79556055395613223</v>
      </c>
      <c r="BG15" s="24">
        <v>5461922.5099999998</v>
      </c>
      <c r="BH15" s="24">
        <v>4685552.37</v>
      </c>
      <c r="BI15" s="12">
        <f t="shared" si="19"/>
        <v>0.85785771611029327</v>
      </c>
      <c r="BJ15" s="26">
        <v>5838067</v>
      </c>
      <c r="BK15" s="26">
        <v>4338293.63</v>
      </c>
      <c r="BL15" s="12">
        <f t="shared" si="20"/>
        <v>0.74310446077443093</v>
      </c>
      <c r="BM15" s="26">
        <v>6414756</v>
      </c>
      <c r="BN15" s="26">
        <v>4212090.4000000004</v>
      </c>
      <c r="BO15" s="12">
        <f t="shared" si="21"/>
        <v>0.65662519353814863</v>
      </c>
      <c r="BP15" s="26">
        <v>3533310.63</v>
      </c>
      <c r="BQ15" s="26">
        <v>2303395.2000000002</v>
      </c>
      <c r="BR15" s="12">
        <f t="shared" si="22"/>
        <v>0.65190849070634926</v>
      </c>
      <c r="BS15" s="26">
        <v>5752835.4900000002</v>
      </c>
      <c r="BT15" s="26">
        <v>5112166.95</v>
      </c>
      <c r="BU15" s="12">
        <f t="shared" si="23"/>
        <v>0.88863430196923643</v>
      </c>
      <c r="BV15" s="26">
        <v>30570073.18</v>
      </c>
      <c r="BW15" s="26">
        <v>21732103.140000001</v>
      </c>
      <c r="BX15" s="25">
        <f t="shared" si="24"/>
        <v>0.71089470450525105</v>
      </c>
      <c r="BY15" s="26">
        <v>58603148</v>
      </c>
      <c r="BZ15" s="26">
        <v>43260568.43</v>
      </c>
      <c r="CA15" s="12">
        <f t="shared" si="25"/>
        <v>0.73819530019104096</v>
      </c>
      <c r="CB15" s="3">
        <f t="shared" si="28"/>
        <v>256378074.99000001</v>
      </c>
      <c r="CC15" s="3">
        <f t="shared" si="28"/>
        <v>182611222.93000004</v>
      </c>
      <c r="CD15" s="19">
        <f t="shared" si="26"/>
        <v>0.71227316507904492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22182086.559999999</v>
      </c>
      <c r="C16" s="26">
        <v>13510765.33</v>
      </c>
      <c r="D16" s="25">
        <f t="shared" si="0"/>
        <v>0.60908451030767241</v>
      </c>
      <c r="E16" s="26">
        <v>11621651.67</v>
      </c>
      <c r="F16" s="26">
        <v>4878488.3099999996</v>
      </c>
      <c r="G16" s="25">
        <f t="shared" si="1"/>
        <v>0.41977581573824607</v>
      </c>
      <c r="H16" s="26">
        <v>179218801.13999999</v>
      </c>
      <c r="I16" s="26">
        <v>116581202.23</v>
      </c>
      <c r="J16" s="25">
        <f t="shared" si="2"/>
        <v>0.65049649639677309</v>
      </c>
      <c r="K16" s="26">
        <v>67848613.769999996</v>
      </c>
      <c r="L16" s="26">
        <v>44023844.82</v>
      </c>
      <c r="M16" s="25">
        <f t="shared" si="3"/>
        <v>0.64885400561368023</v>
      </c>
      <c r="N16" s="26">
        <v>22783839.059999999</v>
      </c>
      <c r="O16" s="26">
        <v>14669513.560000001</v>
      </c>
      <c r="P16" s="25">
        <f t="shared" si="4"/>
        <v>0.64385609121310228</v>
      </c>
      <c r="Q16" s="26">
        <v>22320163.109999999</v>
      </c>
      <c r="R16" s="26">
        <v>17183938.84</v>
      </c>
      <c r="S16" s="25">
        <f t="shared" si="5"/>
        <v>0.76988410681914587</v>
      </c>
      <c r="T16" s="24">
        <v>80273244.280000001</v>
      </c>
      <c r="U16" s="24">
        <v>50597034.509999998</v>
      </c>
      <c r="V16" s="25">
        <f t="shared" si="6"/>
        <v>0.63031007359704039</v>
      </c>
      <c r="W16" s="24">
        <v>19522631.989999998</v>
      </c>
      <c r="X16" s="24">
        <v>16973757.960000001</v>
      </c>
      <c r="Y16" s="25">
        <f t="shared" si="7"/>
        <v>0.8694400411119978</v>
      </c>
      <c r="Z16" s="26">
        <v>77994340.379999995</v>
      </c>
      <c r="AA16" s="26">
        <v>57032782.210000001</v>
      </c>
      <c r="AB16" s="25">
        <f t="shared" si="8"/>
        <v>0.73124257391148928</v>
      </c>
      <c r="AC16" s="24">
        <v>52912288.140000001</v>
      </c>
      <c r="AD16" s="24">
        <v>34679828.659999996</v>
      </c>
      <c r="AE16" s="25">
        <f t="shared" si="9"/>
        <v>0.65542107285629092</v>
      </c>
      <c r="AF16" s="24">
        <v>24552926.170000002</v>
      </c>
      <c r="AG16" s="24">
        <v>11458865.300000001</v>
      </c>
      <c r="AH16" s="25">
        <f t="shared" si="10"/>
        <v>0.46670059693337157</v>
      </c>
      <c r="AI16" s="26">
        <v>63789736.189999998</v>
      </c>
      <c r="AJ16" s="26">
        <v>45315030.210000001</v>
      </c>
      <c r="AK16" s="11">
        <f t="shared" si="11"/>
        <v>0.71038121360194328</v>
      </c>
      <c r="AL16" s="24">
        <v>118659374.78</v>
      </c>
      <c r="AM16" s="24">
        <v>62226654.049999997</v>
      </c>
      <c r="AN16" s="12">
        <f t="shared" si="12"/>
        <v>0.52441414060516589</v>
      </c>
      <c r="AO16" s="24">
        <v>23170164.93</v>
      </c>
      <c r="AP16" s="24">
        <v>11011177.5</v>
      </c>
      <c r="AQ16" s="12">
        <f t="shared" si="13"/>
        <v>0.47523086405583043</v>
      </c>
      <c r="AR16" s="24">
        <v>56020203.07</v>
      </c>
      <c r="AS16" s="24">
        <v>40719563.57</v>
      </c>
      <c r="AT16" s="12">
        <f t="shared" si="14"/>
        <v>0.72687283048793849</v>
      </c>
      <c r="AU16" s="24">
        <v>44749058.530000001</v>
      </c>
      <c r="AV16" s="24">
        <v>29407623.780000001</v>
      </c>
      <c r="AW16" s="12">
        <f t="shared" si="15"/>
        <v>0.65716742979709786</v>
      </c>
      <c r="AX16" s="24">
        <v>23355356.109999999</v>
      </c>
      <c r="AY16" s="24">
        <v>17497651.5</v>
      </c>
      <c r="AZ16" s="12">
        <f t="shared" si="16"/>
        <v>0.74919223742891583</v>
      </c>
      <c r="BA16" s="24">
        <v>11675754.210000001</v>
      </c>
      <c r="BB16" s="24">
        <v>6240388.0199999996</v>
      </c>
      <c r="BC16" s="12">
        <f t="shared" si="17"/>
        <v>0.53447408259547446</v>
      </c>
      <c r="BD16" s="24">
        <v>62072894.310000002</v>
      </c>
      <c r="BE16" s="24">
        <v>36413332.039999999</v>
      </c>
      <c r="BF16" s="12">
        <f t="shared" si="18"/>
        <v>0.58662210687562177</v>
      </c>
      <c r="BG16" s="24">
        <v>22620502.620000001</v>
      </c>
      <c r="BH16" s="24">
        <v>15181194.77</v>
      </c>
      <c r="BI16" s="12">
        <f t="shared" si="19"/>
        <v>0.67112543982897577</v>
      </c>
      <c r="BJ16" s="26">
        <v>16119569.93</v>
      </c>
      <c r="BK16" s="26">
        <v>14621057.25</v>
      </c>
      <c r="BL16" s="12">
        <f t="shared" si="20"/>
        <v>0.90703767615963937</v>
      </c>
      <c r="BM16" s="26">
        <v>43967056.329999998</v>
      </c>
      <c r="BN16" s="26">
        <v>29364283.190000001</v>
      </c>
      <c r="BO16" s="12">
        <f t="shared" si="21"/>
        <v>0.66787012006450608</v>
      </c>
      <c r="BP16" s="26">
        <v>186651163.37</v>
      </c>
      <c r="BQ16" s="26">
        <v>26619219.120000001</v>
      </c>
      <c r="BR16" s="12">
        <f t="shared" si="22"/>
        <v>0.14261480421224337</v>
      </c>
      <c r="BS16" s="26">
        <v>28068185.420000002</v>
      </c>
      <c r="BT16" s="26">
        <v>11356256.810000001</v>
      </c>
      <c r="BU16" s="12">
        <f t="shared" si="23"/>
        <v>0.40459533240464107</v>
      </c>
      <c r="BV16" s="26">
        <v>389805322</v>
      </c>
      <c r="BW16" s="26">
        <v>295524656.57999998</v>
      </c>
      <c r="BX16" s="25">
        <f t="shared" si="24"/>
        <v>0.75813397073116406</v>
      </c>
      <c r="BY16" s="26">
        <v>2126553922.04</v>
      </c>
      <c r="BZ16" s="26">
        <v>1334386073.4000001</v>
      </c>
      <c r="CA16" s="12">
        <f t="shared" si="25"/>
        <v>0.62748753256156586</v>
      </c>
      <c r="CB16" s="3">
        <f t="shared" si="28"/>
        <v>3798508850.1100001</v>
      </c>
      <c r="CC16" s="3">
        <f t="shared" si="28"/>
        <v>2357474183.52</v>
      </c>
      <c r="CD16" s="19">
        <f t="shared" si="26"/>
        <v>0.6206314837075424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87480562.420000002</v>
      </c>
      <c r="C17" s="26">
        <v>64765199.020000003</v>
      </c>
      <c r="D17" s="25">
        <f t="shared" si="0"/>
        <v>0.74033816459773061</v>
      </c>
      <c r="E17" s="26">
        <v>6975606.9100000001</v>
      </c>
      <c r="F17" s="26">
        <v>4137006.37</v>
      </c>
      <c r="G17" s="25">
        <f t="shared" si="1"/>
        <v>0.59306758872397525</v>
      </c>
      <c r="H17" s="26">
        <v>310828451.00999999</v>
      </c>
      <c r="I17" s="26">
        <v>188453382.74000001</v>
      </c>
      <c r="J17" s="25">
        <f t="shared" si="2"/>
        <v>0.60629386443758027</v>
      </c>
      <c r="K17" s="26">
        <v>126929471.18000001</v>
      </c>
      <c r="L17" s="26">
        <v>94094489.239999995</v>
      </c>
      <c r="M17" s="25">
        <f t="shared" si="3"/>
        <v>0.74131317467291435</v>
      </c>
      <c r="N17" s="26">
        <v>39287037.210000001</v>
      </c>
      <c r="O17" s="26">
        <v>33297620.34</v>
      </c>
      <c r="P17" s="25">
        <f t="shared" si="4"/>
        <v>0.84754724979679874</v>
      </c>
      <c r="Q17" s="26">
        <v>21322536.109999999</v>
      </c>
      <c r="R17" s="26">
        <v>14155266.24</v>
      </c>
      <c r="S17" s="25">
        <f t="shared" si="5"/>
        <v>0.66386409979445926</v>
      </c>
      <c r="T17" s="24">
        <v>133857259.97</v>
      </c>
      <c r="U17" s="24">
        <v>97004634.090000004</v>
      </c>
      <c r="V17" s="25">
        <f t="shared" si="6"/>
        <v>0.72468713397943918</v>
      </c>
      <c r="W17" s="24">
        <v>22822998.32</v>
      </c>
      <c r="X17" s="24">
        <v>17092156.899999999</v>
      </c>
      <c r="Y17" s="25">
        <f t="shared" si="7"/>
        <v>0.74890058967502038</v>
      </c>
      <c r="Z17" s="26">
        <v>144803413.13</v>
      </c>
      <c r="AA17" s="26">
        <v>112480417.59</v>
      </c>
      <c r="AB17" s="25">
        <f t="shared" si="8"/>
        <v>0.77678015427038716</v>
      </c>
      <c r="AC17" s="24">
        <v>327728164.68000001</v>
      </c>
      <c r="AD17" s="24">
        <v>249600712.47</v>
      </c>
      <c r="AE17" s="25">
        <f t="shared" si="9"/>
        <v>0.76160897771393821</v>
      </c>
      <c r="AF17" s="24">
        <v>31904880.02</v>
      </c>
      <c r="AG17" s="24">
        <v>26573929.07</v>
      </c>
      <c r="AH17" s="25">
        <f t="shared" si="10"/>
        <v>0.83291111119495764</v>
      </c>
      <c r="AI17" s="26">
        <v>322378667.01999998</v>
      </c>
      <c r="AJ17" s="26">
        <v>273102058.39999998</v>
      </c>
      <c r="AK17" s="11">
        <f t="shared" si="11"/>
        <v>0.84714680696616029</v>
      </c>
      <c r="AL17" s="24">
        <v>296590012.29000002</v>
      </c>
      <c r="AM17" s="24">
        <v>238938880.34999999</v>
      </c>
      <c r="AN17" s="12">
        <f t="shared" si="12"/>
        <v>0.80562011682433243</v>
      </c>
      <c r="AO17" s="24">
        <v>39985746.460000001</v>
      </c>
      <c r="AP17" s="24">
        <v>27396603.030000001</v>
      </c>
      <c r="AQ17" s="12">
        <f t="shared" si="13"/>
        <v>0.68515922436026977</v>
      </c>
      <c r="AR17" s="24">
        <v>36376394.869999997</v>
      </c>
      <c r="AS17" s="24">
        <v>29288682.23</v>
      </c>
      <c r="AT17" s="12">
        <f t="shared" si="14"/>
        <v>0.80515626506338289</v>
      </c>
      <c r="AU17" s="24">
        <v>23887166.57</v>
      </c>
      <c r="AV17" s="24">
        <v>13567346.060000001</v>
      </c>
      <c r="AW17" s="12">
        <f t="shared" si="15"/>
        <v>0.56797636589679457</v>
      </c>
      <c r="AX17" s="24">
        <v>90257993.650000006</v>
      </c>
      <c r="AY17" s="24">
        <v>67686432.170000002</v>
      </c>
      <c r="AZ17" s="12">
        <f t="shared" si="16"/>
        <v>0.7499217457954207</v>
      </c>
      <c r="BA17" s="24">
        <v>34968069.210000001</v>
      </c>
      <c r="BB17" s="24">
        <v>34227517.390000001</v>
      </c>
      <c r="BC17" s="12">
        <f t="shared" si="17"/>
        <v>0.97882205575742165</v>
      </c>
      <c r="BD17" s="24">
        <v>73344844.890000001</v>
      </c>
      <c r="BE17" s="24">
        <v>61371724.82</v>
      </c>
      <c r="BF17" s="12">
        <f t="shared" si="18"/>
        <v>0.836755806247094</v>
      </c>
      <c r="BG17" s="24">
        <v>58858397.649999999</v>
      </c>
      <c r="BH17" s="24">
        <v>36000288.960000001</v>
      </c>
      <c r="BI17" s="12">
        <f t="shared" si="19"/>
        <v>0.61164235516696919</v>
      </c>
      <c r="BJ17" s="26">
        <v>16624540.33</v>
      </c>
      <c r="BK17" s="26">
        <v>11058314.6</v>
      </c>
      <c r="BL17" s="12">
        <f t="shared" si="20"/>
        <v>0.66518017223276815</v>
      </c>
      <c r="BM17" s="26">
        <v>81043384.140000001</v>
      </c>
      <c r="BN17" s="26">
        <v>57521269.039999999</v>
      </c>
      <c r="BO17" s="12">
        <f t="shared" si="21"/>
        <v>0.70975897231331975</v>
      </c>
      <c r="BP17" s="26">
        <v>22573862.68</v>
      </c>
      <c r="BQ17" s="26">
        <v>17422732.710000001</v>
      </c>
      <c r="BR17" s="12">
        <f t="shared" si="22"/>
        <v>0.77180998914448973</v>
      </c>
      <c r="BS17" s="26">
        <v>22864974.960000001</v>
      </c>
      <c r="BT17" s="26">
        <v>16310351.390000001</v>
      </c>
      <c r="BU17" s="12">
        <f t="shared" si="23"/>
        <v>0.71333344639709151</v>
      </c>
      <c r="BV17" s="26">
        <v>452159542.81999999</v>
      </c>
      <c r="BW17" s="26">
        <v>273410772.86000001</v>
      </c>
      <c r="BX17" s="25">
        <f t="shared" si="24"/>
        <v>0.60467765681734598</v>
      </c>
      <c r="BY17" s="26">
        <v>1458863469.8</v>
      </c>
      <c r="BZ17" s="26">
        <v>1130396449.7</v>
      </c>
      <c r="CA17" s="12">
        <f t="shared" si="25"/>
        <v>0.77484731991744882</v>
      </c>
      <c r="CB17" s="3">
        <f t="shared" si="28"/>
        <v>4284717448.3000002</v>
      </c>
      <c r="CC17" s="3">
        <f t="shared" si="28"/>
        <v>3189354237.7800002</v>
      </c>
      <c r="CD17" s="19">
        <f t="shared" si="26"/>
        <v>0.74435578921205292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0"/>
        <v>0</v>
      </c>
      <c r="E18" s="26">
        <v>0</v>
      </c>
      <c r="F18" s="26">
        <v>0</v>
      </c>
      <c r="G18" s="25">
        <f t="shared" si="1"/>
        <v>0</v>
      </c>
      <c r="H18" s="26">
        <v>2026320</v>
      </c>
      <c r="I18" s="26">
        <v>1450602.59</v>
      </c>
      <c r="J18" s="25">
        <f t="shared" si="2"/>
        <v>0.71588031011883613</v>
      </c>
      <c r="K18" s="26">
        <v>561800</v>
      </c>
      <c r="L18" s="26">
        <v>45600</v>
      </c>
      <c r="M18" s="25">
        <f t="shared" si="3"/>
        <v>8.116767532929868E-2</v>
      </c>
      <c r="N18" s="26">
        <v>0</v>
      </c>
      <c r="O18" s="26">
        <v>0</v>
      </c>
      <c r="P18" s="25">
        <f t="shared" si="4"/>
        <v>0</v>
      </c>
      <c r="Q18" s="26">
        <v>0</v>
      </c>
      <c r="R18" s="26">
        <v>0</v>
      </c>
      <c r="S18" s="25">
        <f t="shared" si="5"/>
        <v>0</v>
      </c>
      <c r="T18" s="24">
        <v>480000</v>
      </c>
      <c r="U18" s="24">
        <v>0</v>
      </c>
      <c r="V18" s="25">
        <f t="shared" si="6"/>
        <v>0</v>
      </c>
      <c r="W18" s="24">
        <v>0</v>
      </c>
      <c r="X18" s="24">
        <v>0</v>
      </c>
      <c r="Y18" s="25">
        <f t="shared" si="7"/>
        <v>0</v>
      </c>
      <c r="Z18" s="26">
        <v>80000</v>
      </c>
      <c r="AA18" s="26">
        <v>50000</v>
      </c>
      <c r="AB18" s="25">
        <f t="shared" si="8"/>
        <v>0.625</v>
      </c>
      <c r="AC18" s="24">
        <v>1550000</v>
      </c>
      <c r="AD18" s="24">
        <v>0</v>
      </c>
      <c r="AE18" s="25">
        <f t="shared" si="9"/>
        <v>0</v>
      </c>
      <c r="AF18" s="24">
        <v>50000</v>
      </c>
      <c r="AG18" s="24">
        <v>0</v>
      </c>
      <c r="AH18" s="25">
        <f t="shared" si="10"/>
        <v>0</v>
      </c>
      <c r="AI18" s="26">
        <v>2350000</v>
      </c>
      <c r="AJ18" s="26">
        <v>14999.95</v>
      </c>
      <c r="AK18" s="11">
        <f t="shared" si="11"/>
        <v>6.3829574468085111E-3</v>
      </c>
      <c r="AL18" s="24">
        <v>0</v>
      </c>
      <c r="AM18" s="24">
        <v>0</v>
      </c>
      <c r="AN18" s="12">
        <f t="shared" si="12"/>
        <v>0</v>
      </c>
      <c r="AO18" s="24">
        <v>70000</v>
      </c>
      <c r="AP18" s="24">
        <v>0</v>
      </c>
      <c r="AQ18" s="12">
        <f t="shared" si="13"/>
        <v>0</v>
      </c>
      <c r="AR18" s="24">
        <v>0</v>
      </c>
      <c r="AS18" s="24">
        <v>0</v>
      </c>
      <c r="AT18" s="12">
        <f t="shared" si="14"/>
        <v>0</v>
      </c>
      <c r="AU18" s="24">
        <v>0</v>
      </c>
      <c r="AV18" s="24">
        <v>0</v>
      </c>
      <c r="AW18" s="12">
        <f t="shared" si="15"/>
        <v>0</v>
      </c>
      <c r="AX18" s="24">
        <v>1500000</v>
      </c>
      <c r="AY18" s="24">
        <v>0</v>
      </c>
      <c r="AZ18" s="12">
        <f t="shared" si="16"/>
        <v>0</v>
      </c>
      <c r="BA18" s="24">
        <v>0</v>
      </c>
      <c r="BB18" s="24">
        <v>0</v>
      </c>
      <c r="BC18" s="12">
        <f t="shared" si="17"/>
        <v>0</v>
      </c>
      <c r="BD18" s="24">
        <v>152562.43</v>
      </c>
      <c r="BE18" s="24">
        <v>16990</v>
      </c>
      <c r="BF18" s="12">
        <f t="shared" si="18"/>
        <v>0.11136424609912153</v>
      </c>
      <c r="BG18" s="24">
        <v>0</v>
      </c>
      <c r="BH18" s="24">
        <v>0</v>
      </c>
      <c r="BI18" s="12">
        <f t="shared" si="19"/>
        <v>0</v>
      </c>
      <c r="BJ18" s="26">
        <v>0</v>
      </c>
      <c r="BK18" s="26">
        <v>0</v>
      </c>
      <c r="BL18" s="12">
        <f t="shared" si="20"/>
        <v>0</v>
      </c>
      <c r="BM18" s="26">
        <v>20000</v>
      </c>
      <c r="BN18" s="26">
        <v>20000</v>
      </c>
      <c r="BO18" s="12">
        <f t="shared" si="21"/>
        <v>1</v>
      </c>
      <c r="BP18" s="26">
        <v>3204289.56</v>
      </c>
      <c r="BQ18" s="26">
        <v>2593343.29</v>
      </c>
      <c r="BR18" s="12">
        <f t="shared" si="22"/>
        <v>0.80933487484196032</v>
      </c>
      <c r="BS18" s="26">
        <v>3205051.82</v>
      </c>
      <c r="BT18" s="26">
        <v>263481.56</v>
      </c>
      <c r="BU18" s="12">
        <f t="shared" si="23"/>
        <v>8.2208205919116775E-2</v>
      </c>
      <c r="BV18" s="26">
        <v>850000</v>
      </c>
      <c r="BW18" s="26">
        <v>637375</v>
      </c>
      <c r="BX18" s="25">
        <f t="shared" si="24"/>
        <v>0.74985294117647061</v>
      </c>
      <c r="BY18" s="26">
        <v>4477508</v>
      </c>
      <c r="BZ18" s="26">
        <v>2102416.0699999998</v>
      </c>
      <c r="CA18" s="12">
        <f t="shared" si="25"/>
        <v>0.46955048879867994</v>
      </c>
      <c r="CB18" s="3">
        <f t="shared" si="28"/>
        <v>20577531.810000002</v>
      </c>
      <c r="CC18" s="3">
        <f t="shared" si="28"/>
        <v>7194808.46</v>
      </c>
      <c r="CD18" s="19">
        <f t="shared" si="26"/>
        <v>0.34964389929911616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271951508.38</v>
      </c>
      <c r="C19" s="26">
        <v>210986138.09999999</v>
      </c>
      <c r="D19" s="25">
        <f t="shared" si="0"/>
        <v>0.77582264337062401</v>
      </c>
      <c r="E19" s="26">
        <v>79115370.010000005</v>
      </c>
      <c r="F19" s="26">
        <v>59241368.140000001</v>
      </c>
      <c r="G19" s="25">
        <f t="shared" si="1"/>
        <v>0.74879720757814849</v>
      </c>
      <c r="H19" s="26">
        <v>729438665.27999997</v>
      </c>
      <c r="I19" s="26">
        <v>525607785.31</v>
      </c>
      <c r="J19" s="25">
        <f t="shared" si="2"/>
        <v>0.72056474427255912</v>
      </c>
      <c r="K19" s="26">
        <v>669940478.66999996</v>
      </c>
      <c r="L19" s="26">
        <v>523576007.30000001</v>
      </c>
      <c r="M19" s="25">
        <f t="shared" si="3"/>
        <v>0.78152615638247425</v>
      </c>
      <c r="N19" s="26">
        <v>185794647.5</v>
      </c>
      <c r="O19" s="26">
        <v>141027772.44999999</v>
      </c>
      <c r="P19" s="25">
        <f t="shared" si="4"/>
        <v>0.75905185831577837</v>
      </c>
      <c r="Q19" s="26">
        <v>152124543.46000001</v>
      </c>
      <c r="R19" s="26">
        <v>113526970.05</v>
      </c>
      <c r="S19" s="25">
        <f t="shared" si="5"/>
        <v>0.7462764881187699</v>
      </c>
      <c r="T19" s="24">
        <v>512307207.56999999</v>
      </c>
      <c r="U19" s="24">
        <v>406402265.75</v>
      </c>
      <c r="V19" s="25">
        <f t="shared" si="6"/>
        <v>0.79327844649632517</v>
      </c>
      <c r="W19" s="24">
        <v>92264272.849999994</v>
      </c>
      <c r="X19" s="24">
        <v>70432576.099999994</v>
      </c>
      <c r="Y19" s="25">
        <f t="shared" si="7"/>
        <v>0.76337865052604703</v>
      </c>
      <c r="Z19" s="26">
        <v>468475510.67000002</v>
      </c>
      <c r="AA19" s="26">
        <v>362022760.52999997</v>
      </c>
      <c r="AB19" s="25">
        <f t="shared" si="8"/>
        <v>0.77276773766091977</v>
      </c>
      <c r="AC19" s="24">
        <v>409376932.05000001</v>
      </c>
      <c r="AD19" s="24">
        <v>309659511.48000002</v>
      </c>
      <c r="AE19" s="25">
        <f t="shared" si="9"/>
        <v>0.75641661079764788</v>
      </c>
      <c r="AF19" s="24">
        <v>117138503.48</v>
      </c>
      <c r="AG19" s="24">
        <v>83727721.079999998</v>
      </c>
      <c r="AH19" s="25">
        <f t="shared" si="10"/>
        <v>0.71477540341204293</v>
      </c>
      <c r="AI19" s="26">
        <v>510419850.68000001</v>
      </c>
      <c r="AJ19" s="26">
        <v>395692605.25999999</v>
      </c>
      <c r="AK19" s="11">
        <f t="shared" si="11"/>
        <v>0.77522965600347205</v>
      </c>
      <c r="AL19" s="24">
        <v>733633648.92999995</v>
      </c>
      <c r="AM19" s="24">
        <v>579131316.34000003</v>
      </c>
      <c r="AN19" s="12">
        <f t="shared" si="12"/>
        <v>0.78940124568258208</v>
      </c>
      <c r="AO19" s="24">
        <v>275376619.13</v>
      </c>
      <c r="AP19" s="24">
        <v>189788939.28999999</v>
      </c>
      <c r="AQ19" s="12">
        <f t="shared" si="13"/>
        <v>0.68919772451852312</v>
      </c>
      <c r="AR19" s="24">
        <v>143653987.69</v>
      </c>
      <c r="AS19" s="24">
        <v>108268079.40000001</v>
      </c>
      <c r="AT19" s="12">
        <f t="shared" si="14"/>
        <v>0.75367263478712843</v>
      </c>
      <c r="AU19" s="24">
        <v>130479627.98</v>
      </c>
      <c r="AV19" s="24">
        <v>101643516.81999999</v>
      </c>
      <c r="AW19" s="12">
        <f t="shared" si="15"/>
        <v>0.77899913107952734</v>
      </c>
      <c r="AX19" s="24">
        <v>176479892.75999999</v>
      </c>
      <c r="AY19" s="24">
        <v>131592961.09999999</v>
      </c>
      <c r="AZ19" s="12">
        <f t="shared" si="16"/>
        <v>0.74565413114205026</v>
      </c>
      <c r="BA19" s="24">
        <v>89840307.140000001</v>
      </c>
      <c r="BB19" s="24">
        <v>72162672.640000001</v>
      </c>
      <c r="BC19" s="12">
        <f t="shared" si="17"/>
        <v>0.80323270186006179</v>
      </c>
      <c r="BD19" s="24">
        <v>287497124.54000002</v>
      </c>
      <c r="BE19" s="24">
        <v>232609540.21000001</v>
      </c>
      <c r="BF19" s="12">
        <f t="shared" si="18"/>
        <v>0.809084753742073</v>
      </c>
      <c r="BG19" s="24">
        <v>180376840.41</v>
      </c>
      <c r="BH19" s="24">
        <v>129142485.38</v>
      </c>
      <c r="BI19" s="12">
        <f t="shared" si="19"/>
        <v>0.71595934980597653</v>
      </c>
      <c r="BJ19" s="26">
        <v>80809047.950000003</v>
      </c>
      <c r="BK19" s="26">
        <v>58704038.310000002</v>
      </c>
      <c r="BL19" s="12">
        <f t="shared" si="20"/>
        <v>0.7264537796104551</v>
      </c>
      <c r="BM19" s="26">
        <v>264118254.66</v>
      </c>
      <c r="BN19" s="26">
        <v>192524294.03</v>
      </c>
      <c r="BO19" s="12">
        <f t="shared" si="21"/>
        <v>0.72893217577042124</v>
      </c>
      <c r="BP19" s="26">
        <v>149620899.88999999</v>
      </c>
      <c r="BQ19" s="26">
        <v>108478679.75</v>
      </c>
      <c r="BR19" s="12">
        <f t="shared" si="22"/>
        <v>0.72502357511385507</v>
      </c>
      <c r="BS19" s="26">
        <v>172213860.13999999</v>
      </c>
      <c r="BT19" s="26">
        <v>131959488.86</v>
      </c>
      <c r="BU19" s="12">
        <f t="shared" si="23"/>
        <v>0.7662535916256944</v>
      </c>
      <c r="BV19" s="26">
        <v>1471270720.1199999</v>
      </c>
      <c r="BW19" s="26">
        <v>1150109502.95</v>
      </c>
      <c r="BX19" s="25">
        <f t="shared" si="24"/>
        <v>0.78171167768240146</v>
      </c>
      <c r="BY19" s="26">
        <v>3911396684.5</v>
      </c>
      <c r="BZ19" s="26">
        <v>2833118789.7800002</v>
      </c>
      <c r="CA19" s="12">
        <f t="shared" si="25"/>
        <v>0.72432407610484084</v>
      </c>
      <c r="CB19" s="3">
        <f t="shared" si="28"/>
        <v>12265115006.439999</v>
      </c>
      <c r="CC19" s="3">
        <f>BZ19+BW19+BT19+BQ19+BN19+BK19+BH19+BE19+BB19+AY19+AV19+AS19+AP19+AM19+AJ19+AG19+AD19+AA19+X19+U19+R19+O19+L19+I19+F19+C19</f>
        <v>9221137786.4100018</v>
      </c>
      <c r="CD19" s="19">
        <f t="shared" si="26"/>
        <v>0.75181828964247732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35967093.729999997</v>
      </c>
      <c r="C20" s="26">
        <v>26192463.559999999</v>
      </c>
      <c r="D20" s="25">
        <f t="shared" si="0"/>
        <v>0.72823408409428914</v>
      </c>
      <c r="E20" s="26">
        <v>13880066.699999999</v>
      </c>
      <c r="F20" s="26">
        <v>10056853.970000001</v>
      </c>
      <c r="G20" s="25">
        <f t="shared" si="1"/>
        <v>0.72455372062441181</v>
      </c>
      <c r="H20" s="26">
        <v>107696150.92</v>
      </c>
      <c r="I20" s="26">
        <v>69094108.760000005</v>
      </c>
      <c r="J20" s="25">
        <f t="shared" si="2"/>
        <v>0.64156525715877466</v>
      </c>
      <c r="K20" s="26">
        <v>75620447.920000002</v>
      </c>
      <c r="L20" s="26">
        <v>57309950.719999999</v>
      </c>
      <c r="M20" s="25">
        <f t="shared" si="3"/>
        <v>0.75786314808170729</v>
      </c>
      <c r="N20" s="26">
        <v>26771852.32</v>
      </c>
      <c r="O20" s="26">
        <v>18637629.800000001</v>
      </c>
      <c r="P20" s="25">
        <f t="shared" si="4"/>
        <v>0.69616512063592617</v>
      </c>
      <c r="Q20" s="26">
        <v>24585262.699999999</v>
      </c>
      <c r="R20" s="26">
        <v>17867371.27</v>
      </c>
      <c r="S20" s="25">
        <f t="shared" si="5"/>
        <v>0.72675128543572565</v>
      </c>
      <c r="T20" s="24">
        <v>86318775.049999997</v>
      </c>
      <c r="U20" s="24">
        <v>61488523.380000003</v>
      </c>
      <c r="V20" s="25">
        <f t="shared" si="6"/>
        <v>0.71234239995160831</v>
      </c>
      <c r="W20" s="24">
        <v>11482161.5</v>
      </c>
      <c r="X20" s="24">
        <v>8839318.5600000005</v>
      </c>
      <c r="Y20" s="25">
        <f t="shared" si="7"/>
        <v>0.7698305375690806</v>
      </c>
      <c r="Z20" s="26">
        <v>59006921.149999999</v>
      </c>
      <c r="AA20" s="26">
        <v>44503930.619999997</v>
      </c>
      <c r="AB20" s="25">
        <f t="shared" si="8"/>
        <v>0.75421543359070853</v>
      </c>
      <c r="AC20" s="24">
        <v>51842792.399999999</v>
      </c>
      <c r="AD20" s="24">
        <v>37612351.25</v>
      </c>
      <c r="AE20" s="25">
        <f t="shared" si="9"/>
        <v>0.72550781909656548</v>
      </c>
      <c r="AF20" s="24">
        <v>18043923</v>
      </c>
      <c r="AG20" s="24">
        <v>12985914.08</v>
      </c>
      <c r="AH20" s="25">
        <f t="shared" si="10"/>
        <v>0.71968352336684216</v>
      </c>
      <c r="AI20" s="26">
        <v>56948581.289999999</v>
      </c>
      <c r="AJ20" s="26">
        <v>38341065.240000002</v>
      </c>
      <c r="AK20" s="11">
        <f t="shared" si="11"/>
        <v>0.67325760135718393</v>
      </c>
      <c r="AL20" s="24">
        <v>104641690.58</v>
      </c>
      <c r="AM20" s="24">
        <v>73830470.099999994</v>
      </c>
      <c r="AN20" s="12">
        <f t="shared" si="12"/>
        <v>0.70555502009550963</v>
      </c>
      <c r="AO20" s="24">
        <v>36801733.039999999</v>
      </c>
      <c r="AP20" s="24">
        <v>21260707.449999999</v>
      </c>
      <c r="AQ20" s="12">
        <f t="shared" si="13"/>
        <v>0.57770940914362978</v>
      </c>
      <c r="AR20" s="24">
        <v>21397596.719999999</v>
      </c>
      <c r="AS20" s="24">
        <v>14803388.84</v>
      </c>
      <c r="AT20" s="12">
        <f t="shared" si="14"/>
        <v>0.69182483592484501</v>
      </c>
      <c r="AU20" s="24">
        <v>31944745.940000001</v>
      </c>
      <c r="AV20" s="24">
        <v>21373649.57</v>
      </c>
      <c r="AW20" s="12">
        <f t="shared" si="15"/>
        <v>0.66908184557626194</v>
      </c>
      <c r="AX20" s="24">
        <v>24161803.100000001</v>
      </c>
      <c r="AY20" s="24">
        <v>18347897.48</v>
      </c>
      <c r="AZ20" s="12">
        <f t="shared" si="16"/>
        <v>0.75937616923962103</v>
      </c>
      <c r="BA20" s="24">
        <v>19273945.109999999</v>
      </c>
      <c r="BB20" s="24">
        <v>15908854.119999999</v>
      </c>
      <c r="BC20" s="12">
        <f t="shared" si="17"/>
        <v>0.82540725467490961</v>
      </c>
      <c r="BD20" s="24">
        <v>53384385.68</v>
      </c>
      <c r="BE20" s="24">
        <v>39361860.82</v>
      </c>
      <c r="BF20" s="12">
        <f t="shared" si="18"/>
        <v>0.73732909573869243</v>
      </c>
      <c r="BG20" s="24">
        <v>36431262.5</v>
      </c>
      <c r="BH20" s="24">
        <v>29252475.989999998</v>
      </c>
      <c r="BI20" s="12">
        <f t="shared" si="19"/>
        <v>0.80294982887293564</v>
      </c>
      <c r="BJ20" s="26">
        <v>15404510.6</v>
      </c>
      <c r="BK20" s="26">
        <v>12865477.460000001</v>
      </c>
      <c r="BL20" s="12">
        <f t="shared" si="20"/>
        <v>0.83517599449086044</v>
      </c>
      <c r="BM20" s="26">
        <v>30560479.530000001</v>
      </c>
      <c r="BN20" s="26">
        <v>19469675.149999999</v>
      </c>
      <c r="BO20" s="12">
        <f t="shared" si="21"/>
        <v>0.63708670313525007</v>
      </c>
      <c r="BP20" s="26">
        <v>13240733</v>
      </c>
      <c r="BQ20" s="26">
        <v>9129667.1099999994</v>
      </c>
      <c r="BR20" s="12">
        <f t="shared" si="22"/>
        <v>0.6895137232961347</v>
      </c>
      <c r="BS20" s="26">
        <v>27158787.629999999</v>
      </c>
      <c r="BT20" s="26">
        <v>20931320.760000002</v>
      </c>
      <c r="BU20" s="12">
        <f t="shared" si="23"/>
        <v>0.77070158819898704</v>
      </c>
      <c r="BV20" s="26">
        <v>172228946.19999999</v>
      </c>
      <c r="BW20" s="26">
        <v>126757060.16</v>
      </c>
      <c r="BX20" s="25">
        <f t="shared" si="24"/>
        <v>0.73598000194928903</v>
      </c>
      <c r="BY20" s="26">
        <v>221608556.71000001</v>
      </c>
      <c r="BZ20" s="26">
        <v>152458308.21000001</v>
      </c>
      <c r="CA20" s="12">
        <f t="shared" si="25"/>
        <v>0.68796219096137623</v>
      </c>
      <c r="CB20" s="3">
        <f t="shared" si="28"/>
        <v>1376403205.0200002</v>
      </c>
      <c r="CC20" s="3">
        <f t="shared" si="28"/>
        <v>978680294.42999983</v>
      </c>
      <c r="CD20" s="19">
        <f t="shared" si="26"/>
        <v>0.71104185958051358</v>
      </c>
      <c r="CF20" s="27"/>
      <c r="CG20" s="27"/>
      <c r="CH20" s="23"/>
      <c r="CI20" s="23"/>
    </row>
    <row r="21" spans="1:87" ht="15.75" x14ac:dyDescent="0.2">
      <c r="A21" s="14" t="s">
        <v>80</v>
      </c>
      <c r="B21" s="26">
        <v>0</v>
      </c>
      <c r="C21" s="26">
        <v>0</v>
      </c>
      <c r="D21" s="25">
        <f t="shared" si="0"/>
        <v>0</v>
      </c>
      <c r="E21" s="26">
        <v>0</v>
      </c>
      <c r="F21" s="26">
        <v>0</v>
      </c>
      <c r="G21" s="25">
        <f t="shared" si="1"/>
        <v>0</v>
      </c>
      <c r="H21" s="26">
        <v>1096778</v>
      </c>
      <c r="I21" s="26">
        <v>749643.47</v>
      </c>
      <c r="J21" s="25">
        <f t="shared" si="2"/>
        <v>0.68349608580770216</v>
      </c>
      <c r="K21" s="26">
        <v>0</v>
      </c>
      <c r="L21" s="26">
        <v>0</v>
      </c>
      <c r="M21" s="25">
        <f t="shared" si="3"/>
        <v>0</v>
      </c>
      <c r="N21" s="26">
        <v>0</v>
      </c>
      <c r="O21" s="26">
        <v>0</v>
      </c>
      <c r="P21" s="25">
        <f t="shared" si="4"/>
        <v>0</v>
      </c>
      <c r="Q21" s="26">
        <v>0</v>
      </c>
      <c r="R21" s="26">
        <v>0</v>
      </c>
      <c r="S21" s="25">
        <f t="shared" si="5"/>
        <v>0</v>
      </c>
      <c r="T21" s="24">
        <v>0</v>
      </c>
      <c r="U21" s="24">
        <v>0</v>
      </c>
      <c r="V21" s="25">
        <f t="shared" si="6"/>
        <v>0</v>
      </c>
      <c r="W21" s="24">
        <v>0</v>
      </c>
      <c r="X21" s="24">
        <v>0</v>
      </c>
      <c r="Y21" s="25">
        <f t="shared" si="7"/>
        <v>0</v>
      </c>
      <c r="Z21" s="26">
        <v>0</v>
      </c>
      <c r="AA21" s="26">
        <v>0</v>
      </c>
      <c r="AB21" s="25">
        <f t="shared" si="8"/>
        <v>0</v>
      </c>
      <c r="AC21" s="24">
        <v>0</v>
      </c>
      <c r="AD21" s="24">
        <v>0</v>
      </c>
      <c r="AE21" s="25">
        <f t="shared" si="9"/>
        <v>0</v>
      </c>
      <c r="AF21" s="24">
        <v>0</v>
      </c>
      <c r="AG21" s="24">
        <v>0</v>
      </c>
      <c r="AH21" s="25">
        <f t="shared" si="10"/>
        <v>0</v>
      </c>
      <c r="AI21" s="26">
        <v>0</v>
      </c>
      <c r="AJ21" s="26">
        <v>0</v>
      </c>
      <c r="AK21" s="11">
        <f t="shared" si="11"/>
        <v>0</v>
      </c>
      <c r="AL21" s="24">
        <v>0</v>
      </c>
      <c r="AM21" s="24">
        <v>0</v>
      </c>
      <c r="AN21" s="12">
        <f t="shared" si="12"/>
        <v>0</v>
      </c>
      <c r="AO21" s="24">
        <v>0</v>
      </c>
      <c r="AP21" s="24">
        <v>0</v>
      </c>
      <c r="AQ21" s="12">
        <f t="shared" si="13"/>
        <v>0</v>
      </c>
      <c r="AR21" s="24">
        <v>0</v>
      </c>
      <c r="AS21" s="24">
        <v>0</v>
      </c>
      <c r="AT21" s="12">
        <f t="shared" si="14"/>
        <v>0</v>
      </c>
      <c r="AU21" s="24">
        <v>0</v>
      </c>
      <c r="AV21" s="24">
        <v>0</v>
      </c>
      <c r="AW21" s="12">
        <f t="shared" si="15"/>
        <v>0</v>
      </c>
      <c r="AX21" s="24">
        <v>0</v>
      </c>
      <c r="AY21" s="24">
        <v>0</v>
      </c>
      <c r="AZ21" s="12">
        <f t="shared" si="16"/>
        <v>0</v>
      </c>
      <c r="BA21" s="24">
        <v>0</v>
      </c>
      <c r="BB21" s="24">
        <v>0</v>
      </c>
      <c r="BC21" s="12">
        <f t="shared" si="17"/>
        <v>0</v>
      </c>
      <c r="BD21" s="24">
        <v>0</v>
      </c>
      <c r="BE21" s="24">
        <v>0</v>
      </c>
      <c r="BF21" s="12">
        <f t="shared" si="18"/>
        <v>0</v>
      </c>
      <c r="BG21" s="24">
        <v>0</v>
      </c>
      <c r="BH21" s="24">
        <v>0</v>
      </c>
      <c r="BI21" s="12">
        <f t="shared" si="19"/>
        <v>0</v>
      </c>
      <c r="BJ21" s="26">
        <v>0</v>
      </c>
      <c r="BK21" s="26">
        <v>0</v>
      </c>
      <c r="BL21" s="12">
        <f t="shared" si="20"/>
        <v>0</v>
      </c>
      <c r="BM21" s="26">
        <v>0</v>
      </c>
      <c r="BN21" s="26">
        <v>0</v>
      </c>
      <c r="BO21" s="12">
        <f t="shared" si="21"/>
        <v>0</v>
      </c>
      <c r="BP21" s="26">
        <v>0</v>
      </c>
      <c r="BQ21" s="26">
        <v>0</v>
      </c>
      <c r="BR21" s="12">
        <f t="shared" si="22"/>
        <v>0</v>
      </c>
      <c r="BS21" s="26">
        <v>0</v>
      </c>
      <c r="BT21" s="26">
        <v>0</v>
      </c>
      <c r="BU21" s="12">
        <f t="shared" si="23"/>
        <v>0</v>
      </c>
      <c r="BV21" s="26">
        <v>0</v>
      </c>
      <c r="BW21" s="26">
        <v>0</v>
      </c>
      <c r="BX21" s="25">
        <f t="shared" si="24"/>
        <v>0</v>
      </c>
      <c r="BY21" s="26">
        <v>0</v>
      </c>
      <c r="BZ21" s="26">
        <v>0</v>
      </c>
      <c r="CA21" s="12">
        <f t="shared" si="25"/>
        <v>0</v>
      </c>
      <c r="CB21" s="3">
        <f t="shared" si="28"/>
        <v>1096778</v>
      </c>
      <c r="CC21" s="3">
        <f t="shared" si="28"/>
        <v>749643.47</v>
      </c>
      <c r="CD21" s="19">
        <f t="shared" si="26"/>
        <v>0.68349608580770216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172474126.09</v>
      </c>
      <c r="C22" s="26">
        <v>127462732.92</v>
      </c>
      <c r="D22" s="25">
        <f t="shared" si="0"/>
        <v>0.73902524285577609</v>
      </c>
      <c r="E22" s="26">
        <v>43124568.280000001</v>
      </c>
      <c r="F22" s="26">
        <v>33372397</v>
      </c>
      <c r="G22" s="25">
        <f t="shared" si="1"/>
        <v>0.77386043109623914</v>
      </c>
      <c r="H22" s="26">
        <v>407294966.68000001</v>
      </c>
      <c r="I22" s="26">
        <v>293566068.75</v>
      </c>
      <c r="J22" s="25">
        <f t="shared" si="2"/>
        <v>0.72077018565428641</v>
      </c>
      <c r="K22" s="26">
        <v>308693370</v>
      </c>
      <c r="L22" s="26">
        <v>246403815.83000001</v>
      </c>
      <c r="M22" s="25">
        <f t="shared" si="3"/>
        <v>0.79821544541108869</v>
      </c>
      <c r="N22" s="26">
        <v>130697596.20999999</v>
      </c>
      <c r="O22" s="26">
        <v>92135540.200000003</v>
      </c>
      <c r="P22" s="25">
        <f t="shared" si="4"/>
        <v>0.70495206393819265</v>
      </c>
      <c r="Q22" s="26">
        <v>123437515</v>
      </c>
      <c r="R22" s="26">
        <v>102624418.20999999</v>
      </c>
      <c r="S22" s="25">
        <f t="shared" si="5"/>
        <v>0.83138759079846991</v>
      </c>
      <c r="T22" s="24">
        <v>313029355.02999997</v>
      </c>
      <c r="U22" s="24">
        <v>256164349.44</v>
      </c>
      <c r="V22" s="25">
        <f t="shared" si="6"/>
        <v>0.81833970304622017</v>
      </c>
      <c r="W22" s="24">
        <v>55804305.600000001</v>
      </c>
      <c r="X22" s="24">
        <v>47901470.119999997</v>
      </c>
      <c r="Y22" s="25">
        <f t="shared" si="7"/>
        <v>0.85838305136082538</v>
      </c>
      <c r="Z22" s="26">
        <v>257991739</v>
      </c>
      <c r="AA22" s="26">
        <v>202010889.37</v>
      </c>
      <c r="AB22" s="25">
        <f t="shared" si="8"/>
        <v>0.78301301488572084</v>
      </c>
      <c r="AC22" s="24">
        <v>320402343</v>
      </c>
      <c r="AD22" s="24">
        <v>249282656.81999999</v>
      </c>
      <c r="AE22" s="25">
        <f t="shared" si="9"/>
        <v>0.77803006833817068</v>
      </c>
      <c r="AF22" s="24">
        <v>88175082</v>
      </c>
      <c r="AG22" s="24">
        <v>75042951.530000001</v>
      </c>
      <c r="AH22" s="25">
        <f t="shared" si="10"/>
        <v>0.85106755591109062</v>
      </c>
      <c r="AI22" s="26">
        <v>543885340.45000005</v>
      </c>
      <c r="AJ22" s="26">
        <v>433758881.37</v>
      </c>
      <c r="AK22" s="11">
        <f t="shared" si="11"/>
        <v>0.79751897892875068</v>
      </c>
      <c r="AL22" s="24">
        <v>369316375.68000001</v>
      </c>
      <c r="AM22" s="24">
        <v>321800675.36000001</v>
      </c>
      <c r="AN22" s="12">
        <f t="shared" si="12"/>
        <v>0.87134147454871935</v>
      </c>
      <c r="AO22" s="24">
        <v>73450133.939999998</v>
      </c>
      <c r="AP22" s="24">
        <v>55831192.659999996</v>
      </c>
      <c r="AQ22" s="12">
        <f t="shared" si="13"/>
        <v>0.76012376921745883</v>
      </c>
      <c r="AR22" s="24">
        <v>76412306</v>
      </c>
      <c r="AS22" s="24">
        <v>58454703.890000001</v>
      </c>
      <c r="AT22" s="12">
        <f t="shared" si="14"/>
        <v>0.76499070568554761</v>
      </c>
      <c r="AU22" s="24">
        <v>71891250.310000002</v>
      </c>
      <c r="AV22" s="24">
        <v>54228005.009999998</v>
      </c>
      <c r="AW22" s="12">
        <f t="shared" si="15"/>
        <v>0.75430604943112156</v>
      </c>
      <c r="AX22" s="24">
        <v>92763262.599999994</v>
      </c>
      <c r="AY22" s="24">
        <v>71141898.760000005</v>
      </c>
      <c r="AZ22" s="12">
        <f t="shared" si="16"/>
        <v>0.76691889403208646</v>
      </c>
      <c r="BA22" s="24">
        <v>63640134.219999999</v>
      </c>
      <c r="BB22" s="24">
        <v>48102276.25</v>
      </c>
      <c r="BC22" s="12">
        <f t="shared" si="17"/>
        <v>0.75584812696518544</v>
      </c>
      <c r="BD22" s="24">
        <v>161931899.93000001</v>
      </c>
      <c r="BE22" s="24">
        <v>135429272.63999999</v>
      </c>
      <c r="BF22" s="12">
        <f t="shared" si="18"/>
        <v>0.83633473514819134</v>
      </c>
      <c r="BG22" s="24">
        <v>97621624</v>
      </c>
      <c r="BH22" s="24">
        <v>79991681.150000006</v>
      </c>
      <c r="BI22" s="12">
        <f t="shared" si="19"/>
        <v>0.8194053517282196</v>
      </c>
      <c r="BJ22" s="26">
        <v>97195077</v>
      </c>
      <c r="BK22" s="26">
        <v>80014743.560000002</v>
      </c>
      <c r="BL22" s="12">
        <f t="shared" si="20"/>
        <v>0.82323864571865102</v>
      </c>
      <c r="BM22" s="26">
        <v>106508701</v>
      </c>
      <c r="BN22" s="26">
        <v>84496739.049999997</v>
      </c>
      <c r="BO22" s="12">
        <f t="shared" si="21"/>
        <v>0.79333179596284809</v>
      </c>
      <c r="BP22" s="26">
        <v>127716517</v>
      </c>
      <c r="BQ22" s="26">
        <v>104189582.70999999</v>
      </c>
      <c r="BR22" s="12">
        <f t="shared" si="22"/>
        <v>0.81578784919416492</v>
      </c>
      <c r="BS22" s="26">
        <v>68462138.310000002</v>
      </c>
      <c r="BT22" s="26">
        <v>50044613.490000002</v>
      </c>
      <c r="BU22" s="12">
        <f t="shared" si="23"/>
        <v>0.73098233162679604</v>
      </c>
      <c r="BV22" s="26">
        <v>705903800.07000005</v>
      </c>
      <c r="BW22" s="26">
        <v>542158842.22000003</v>
      </c>
      <c r="BX22" s="25">
        <f t="shared" si="24"/>
        <v>0.76803502427134906</v>
      </c>
      <c r="BY22" s="26">
        <v>2107825735.8199999</v>
      </c>
      <c r="BZ22" s="26">
        <v>1642990224.4000001</v>
      </c>
      <c r="CA22" s="12">
        <f t="shared" si="25"/>
        <v>0.77947156469309997</v>
      </c>
      <c r="CB22" s="3">
        <f t="shared" si="28"/>
        <v>6985649263.2199993</v>
      </c>
      <c r="CC22" s="3">
        <f t="shared" si="28"/>
        <v>5488600622.71</v>
      </c>
      <c r="CD22" s="19">
        <f t="shared" si="26"/>
        <v>0.78569656389820774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4729001.78</v>
      </c>
      <c r="C23" s="26">
        <v>1185335</v>
      </c>
      <c r="D23" s="25">
        <f t="shared" si="0"/>
        <v>0.25065226344659991</v>
      </c>
      <c r="E23" s="26">
        <v>7058857</v>
      </c>
      <c r="F23" s="26">
        <v>5033558.21</v>
      </c>
      <c r="G23" s="25">
        <f t="shared" si="1"/>
        <v>0.7130840318765489</v>
      </c>
      <c r="H23" s="26">
        <v>35112708.119999997</v>
      </c>
      <c r="I23" s="26">
        <v>19128840.719999999</v>
      </c>
      <c r="J23" s="25">
        <f t="shared" si="2"/>
        <v>0.54478397549473889</v>
      </c>
      <c r="K23" s="26">
        <v>10854377</v>
      </c>
      <c r="L23" s="26">
        <v>7982635.4699999997</v>
      </c>
      <c r="M23" s="25">
        <f t="shared" si="3"/>
        <v>0.73543009147369764</v>
      </c>
      <c r="N23" s="26">
        <v>6115680</v>
      </c>
      <c r="O23" s="26">
        <v>1335367.8899999999</v>
      </c>
      <c r="P23" s="25">
        <f t="shared" si="4"/>
        <v>0.21835149811631738</v>
      </c>
      <c r="Q23" s="26">
        <v>750000</v>
      </c>
      <c r="R23" s="26">
        <v>249927.64</v>
      </c>
      <c r="S23" s="25">
        <f t="shared" si="5"/>
        <v>0.33323685333333336</v>
      </c>
      <c r="T23" s="24">
        <v>20031621.800000001</v>
      </c>
      <c r="U23" s="24">
        <v>13912506.5</v>
      </c>
      <c r="V23" s="25">
        <f t="shared" si="6"/>
        <v>0.69452721496568992</v>
      </c>
      <c r="W23" s="24">
        <v>5638490</v>
      </c>
      <c r="X23" s="24">
        <v>4126472.08</v>
      </c>
      <c r="Y23" s="25">
        <f t="shared" si="7"/>
        <v>0.7318399216811593</v>
      </c>
      <c r="Z23" s="26">
        <v>904360</v>
      </c>
      <c r="AA23" s="26">
        <v>757918.52</v>
      </c>
      <c r="AB23" s="25">
        <f t="shared" si="8"/>
        <v>0.83807169711176965</v>
      </c>
      <c r="AC23" s="24">
        <v>6248080</v>
      </c>
      <c r="AD23" s="24">
        <v>1001137.05</v>
      </c>
      <c r="AE23" s="25">
        <f t="shared" si="9"/>
        <v>0.16023115100959015</v>
      </c>
      <c r="AF23" s="24">
        <v>6690300</v>
      </c>
      <c r="AG23" s="24">
        <v>4797912.5</v>
      </c>
      <c r="AH23" s="25">
        <f t="shared" si="10"/>
        <v>0.71714459740220915</v>
      </c>
      <c r="AI23" s="26">
        <v>15533000</v>
      </c>
      <c r="AJ23" s="26">
        <v>11507080.560000001</v>
      </c>
      <c r="AK23" s="11">
        <f t="shared" si="11"/>
        <v>0.74081507500160948</v>
      </c>
      <c r="AL23" s="24">
        <v>32313449.539999999</v>
      </c>
      <c r="AM23" s="24">
        <v>20907919.850000001</v>
      </c>
      <c r="AN23" s="12">
        <f t="shared" si="12"/>
        <v>0.64703459852277978</v>
      </c>
      <c r="AO23" s="24">
        <v>2511649.29</v>
      </c>
      <c r="AP23" s="24">
        <v>1120712.49</v>
      </c>
      <c r="AQ23" s="12">
        <f t="shared" si="13"/>
        <v>0.44620580367731194</v>
      </c>
      <c r="AR23" s="24">
        <v>6092820</v>
      </c>
      <c r="AS23" s="24">
        <v>4299516.0599999996</v>
      </c>
      <c r="AT23" s="12">
        <f t="shared" si="14"/>
        <v>0.7056693058386756</v>
      </c>
      <c r="AU23" s="24">
        <v>3153280.53</v>
      </c>
      <c r="AV23" s="24">
        <v>980740.38</v>
      </c>
      <c r="AW23" s="12">
        <f t="shared" si="15"/>
        <v>0.3110222419696988</v>
      </c>
      <c r="AX23" s="24">
        <v>11851590</v>
      </c>
      <c r="AY23" s="24">
        <v>8889497.8499999996</v>
      </c>
      <c r="AZ23" s="12">
        <f t="shared" si="16"/>
        <v>0.75006795290758455</v>
      </c>
      <c r="BA23" s="24">
        <v>406300</v>
      </c>
      <c r="BB23" s="24">
        <v>406300</v>
      </c>
      <c r="BC23" s="12">
        <f t="shared" si="17"/>
        <v>1</v>
      </c>
      <c r="BD23" s="24">
        <v>3496418.47</v>
      </c>
      <c r="BE23" s="24">
        <v>2340850.4700000002</v>
      </c>
      <c r="BF23" s="12">
        <f t="shared" si="18"/>
        <v>0.66949951502801663</v>
      </c>
      <c r="BG23" s="24">
        <v>15867662</v>
      </c>
      <c r="BH23" s="24">
        <v>11301666.75</v>
      </c>
      <c r="BI23" s="12">
        <f t="shared" si="19"/>
        <v>0.71224524129641786</v>
      </c>
      <c r="BJ23" s="26">
        <v>655100</v>
      </c>
      <c r="BK23" s="26">
        <v>368607.8</v>
      </c>
      <c r="BL23" s="12">
        <f t="shared" si="20"/>
        <v>0.56267409555793002</v>
      </c>
      <c r="BM23" s="26">
        <v>1319000</v>
      </c>
      <c r="BN23" s="26">
        <v>889288</v>
      </c>
      <c r="BO23" s="12">
        <f t="shared" si="21"/>
        <v>0.67421379833206974</v>
      </c>
      <c r="BP23" s="26">
        <v>3032259</v>
      </c>
      <c r="BQ23" s="26">
        <v>1332004.52</v>
      </c>
      <c r="BR23" s="12">
        <f t="shared" si="22"/>
        <v>0.4392779508610577</v>
      </c>
      <c r="BS23" s="26">
        <v>2034400.83</v>
      </c>
      <c r="BT23" s="26">
        <v>326875</v>
      </c>
      <c r="BU23" s="12">
        <f t="shared" si="23"/>
        <v>0.16067384321702227</v>
      </c>
      <c r="BV23" s="26">
        <v>32500000</v>
      </c>
      <c r="BW23" s="26">
        <v>26518881.109999999</v>
      </c>
      <c r="BX23" s="25">
        <f t="shared" si="24"/>
        <v>0.8159655726153846</v>
      </c>
      <c r="BY23" s="26">
        <v>100560316.8</v>
      </c>
      <c r="BZ23" s="26">
        <v>78281718.290000007</v>
      </c>
      <c r="CA23" s="12">
        <f t="shared" si="25"/>
        <v>0.77845536669987903</v>
      </c>
      <c r="CB23" s="3">
        <f t="shared" si="28"/>
        <v>335460722.15999997</v>
      </c>
      <c r="CC23" s="3">
        <f>C23+F23+I23+L23+O23+R23+U23+X23+AA23+AD23+AG23+AJ23+AM23+AP23+AS23+AV23+AY23+BB23+BE23+BH23+BK23+BN23+BQ23+BT23+BW23+BZ23</f>
        <v>228983270.70999998</v>
      </c>
      <c r="CD23" s="19">
        <f t="shared" si="26"/>
        <v>0.68259338749287335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1000000</v>
      </c>
      <c r="C24" s="26">
        <v>840000</v>
      </c>
      <c r="D24" s="25">
        <f t="shared" si="0"/>
        <v>0.84</v>
      </c>
      <c r="E24" s="26">
        <v>1100000</v>
      </c>
      <c r="F24" s="26">
        <v>889603</v>
      </c>
      <c r="G24" s="25">
        <f t="shared" si="1"/>
        <v>0.80872999999999995</v>
      </c>
      <c r="H24" s="26">
        <v>12713427</v>
      </c>
      <c r="I24" s="26">
        <v>10266979.630000001</v>
      </c>
      <c r="J24" s="25">
        <f t="shared" si="2"/>
        <v>0.80756979451724553</v>
      </c>
      <c r="K24" s="26">
        <v>1550295</v>
      </c>
      <c r="L24" s="26">
        <v>1044747.5</v>
      </c>
      <c r="M24" s="25">
        <f t="shared" si="3"/>
        <v>0.67390238632002297</v>
      </c>
      <c r="N24" s="26">
        <v>1050000</v>
      </c>
      <c r="O24" s="26">
        <v>875000</v>
      </c>
      <c r="P24" s="25">
        <f t="shared" si="4"/>
        <v>0.83333333333333337</v>
      </c>
      <c r="Q24" s="26">
        <v>850000</v>
      </c>
      <c r="R24" s="26">
        <v>537500</v>
      </c>
      <c r="S24" s="25">
        <f t="shared" si="5"/>
        <v>0.63235294117647056</v>
      </c>
      <c r="T24" s="24">
        <v>8487647</v>
      </c>
      <c r="U24" s="24">
        <v>6487040.8600000003</v>
      </c>
      <c r="V24" s="25">
        <f t="shared" si="6"/>
        <v>0.76429201874206132</v>
      </c>
      <c r="W24" s="24">
        <v>2500000</v>
      </c>
      <c r="X24" s="24">
        <v>1969029</v>
      </c>
      <c r="Y24" s="25">
        <f t="shared" si="7"/>
        <v>0.78761159999999997</v>
      </c>
      <c r="Z24" s="26">
        <v>4100000</v>
      </c>
      <c r="AA24" s="26">
        <v>3656000</v>
      </c>
      <c r="AB24" s="25">
        <f t="shared" si="8"/>
        <v>0.89170731707317075</v>
      </c>
      <c r="AC24" s="24">
        <v>2750000</v>
      </c>
      <c r="AD24" s="24">
        <v>2355000</v>
      </c>
      <c r="AE24" s="25">
        <f t="shared" si="9"/>
        <v>0.85636363636363633</v>
      </c>
      <c r="AF24" s="24">
        <v>1800000</v>
      </c>
      <c r="AG24" s="24">
        <v>1295500</v>
      </c>
      <c r="AH24" s="25">
        <f t="shared" si="10"/>
        <v>0.71972222222222226</v>
      </c>
      <c r="AI24" s="26">
        <v>2400000</v>
      </c>
      <c r="AJ24" s="26">
        <v>2000000</v>
      </c>
      <c r="AK24" s="11">
        <f t="shared" si="11"/>
        <v>0.83333333333333337</v>
      </c>
      <c r="AL24" s="24">
        <v>8600000</v>
      </c>
      <c r="AM24" s="24">
        <v>7370715.5499999998</v>
      </c>
      <c r="AN24" s="12">
        <f t="shared" si="12"/>
        <v>0.85705994767441862</v>
      </c>
      <c r="AO24" s="24">
        <v>2412072</v>
      </c>
      <c r="AP24" s="24">
        <v>1521655</v>
      </c>
      <c r="AQ24" s="12">
        <f t="shared" si="13"/>
        <v>0.63084974246208236</v>
      </c>
      <c r="AR24" s="24">
        <v>2000000</v>
      </c>
      <c r="AS24" s="24">
        <v>1530000</v>
      </c>
      <c r="AT24" s="12">
        <f t="shared" si="14"/>
        <v>0.76500000000000001</v>
      </c>
      <c r="AU24" s="24">
        <v>1700000</v>
      </c>
      <c r="AV24" s="24">
        <v>1253916.28</v>
      </c>
      <c r="AW24" s="12">
        <f t="shared" si="15"/>
        <v>0.73759781176470585</v>
      </c>
      <c r="AX24" s="24">
        <v>1700000</v>
      </c>
      <c r="AY24" s="24">
        <v>1545500</v>
      </c>
      <c r="AZ24" s="12">
        <f t="shared" si="16"/>
        <v>0.90911764705882347</v>
      </c>
      <c r="BA24" s="24">
        <v>1698000</v>
      </c>
      <c r="BB24" s="24">
        <v>1674000</v>
      </c>
      <c r="BC24" s="12">
        <f t="shared" si="17"/>
        <v>0.98586572438162545</v>
      </c>
      <c r="BD24" s="24">
        <v>4000000</v>
      </c>
      <c r="BE24" s="24">
        <v>3630000</v>
      </c>
      <c r="BF24" s="12">
        <f t="shared" si="18"/>
        <v>0.90749999999999997</v>
      </c>
      <c r="BG24" s="24">
        <v>2109100</v>
      </c>
      <c r="BH24" s="24">
        <v>1581827</v>
      </c>
      <c r="BI24" s="12">
        <f t="shared" si="19"/>
        <v>0.75000094827177466</v>
      </c>
      <c r="BJ24" s="26">
        <v>1300000</v>
      </c>
      <c r="BK24" s="26">
        <v>929066.4</v>
      </c>
      <c r="BL24" s="12">
        <f t="shared" si="20"/>
        <v>0.71466646153846158</v>
      </c>
      <c r="BM24" s="26">
        <v>4330000</v>
      </c>
      <c r="BN24" s="26">
        <v>3479149.62</v>
      </c>
      <c r="BO24" s="12">
        <f t="shared" si="21"/>
        <v>0.80349875750577371</v>
      </c>
      <c r="BP24" s="26">
        <v>2500000</v>
      </c>
      <c r="BQ24" s="26">
        <v>2357785.52</v>
      </c>
      <c r="BR24" s="12">
        <f t="shared" si="22"/>
        <v>0.94311420800000001</v>
      </c>
      <c r="BS24" s="26">
        <v>1500000</v>
      </c>
      <c r="BT24" s="26">
        <v>1250000</v>
      </c>
      <c r="BU24" s="12">
        <f t="shared" si="23"/>
        <v>0.83333333333333337</v>
      </c>
      <c r="BV24" s="26">
        <v>5450000</v>
      </c>
      <c r="BW24" s="26">
        <v>2448014.54</v>
      </c>
      <c r="BX24" s="25">
        <f t="shared" si="24"/>
        <v>0.44917697981651378</v>
      </c>
      <c r="BY24" s="26">
        <v>33569045</v>
      </c>
      <c r="BZ24" s="26">
        <v>19300000</v>
      </c>
      <c r="CA24" s="12">
        <f t="shared" si="25"/>
        <v>0.57493443736632965</v>
      </c>
      <c r="CB24" s="3">
        <f t="shared" si="28"/>
        <v>113169586</v>
      </c>
      <c r="CC24" s="3">
        <f>C24+F24+I24+L24+O24+R24+U24+X24+AA24+AD24+AG24+AJ24+AM24+AP24+AS24+AV24+AY24+BB24+BE24+BH24+BK24+BN24+BQ24+BT24+BW24+BZ24</f>
        <v>82088029.900000006</v>
      </c>
      <c r="CD24" s="19">
        <f t="shared" si="26"/>
        <v>0.72535415919962809</v>
      </c>
      <c r="CE24" s="31"/>
      <c r="CF24" s="27"/>
      <c r="CG24" s="27"/>
      <c r="CH24" s="23"/>
      <c r="CI24" s="23"/>
    </row>
    <row r="25" spans="1:87" s="34" customFormat="1" ht="31.5" x14ac:dyDescent="0.2">
      <c r="A25" s="14" t="s">
        <v>55</v>
      </c>
      <c r="B25" s="26">
        <v>1484890.34</v>
      </c>
      <c r="C25" s="26">
        <v>991078.1</v>
      </c>
      <c r="D25" s="25">
        <f t="shared" si="0"/>
        <v>0.6674419472619102</v>
      </c>
      <c r="E25" s="26">
        <v>3108</v>
      </c>
      <c r="F25" s="26">
        <v>0</v>
      </c>
      <c r="G25" s="25">
        <f t="shared" si="1"/>
        <v>0</v>
      </c>
      <c r="H25" s="26">
        <v>13917964.689999999</v>
      </c>
      <c r="I25" s="26">
        <v>11428736</v>
      </c>
      <c r="J25" s="25">
        <f t="shared" si="2"/>
        <v>0.82114994933213903</v>
      </c>
      <c r="K25" s="26">
        <v>1567860</v>
      </c>
      <c r="L25" s="26">
        <v>1246301</v>
      </c>
      <c r="M25" s="25">
        <f t="shared" si="3"/>
        <v>0.79490579516028215</v>
      </c>
      <c r="N25" s="26">
        <v>128000</v>
      </c>
      <c r="O25" s="26">
        <v>0</v>
      </c>
      <c r="P25" s="25">
        <f t="shared" si="4"/>
        <v>0</v>
      </c>
      <c r="Q25" s="26">
        <v>530000</v>
      </c>
      <c r="R25" s="26">
        <v>244138</v>
      </c>
      <c r="S25" s="25">
        <f t="shared" si="5"/>
        <v>0.4606377358490566</v>
      </c>
      <c r="T25" s="24">
        <v>1039790</v>
      </c>
      <c r="U25" s="24">
        <v>98842</v>
      </c>
      <c r="V25" s="25">
        <f t="shared" si="6"/>
        <v>9.505957933813558E-2</v>
      </c>
      <c r="W25" s="24">
        <v>563312.1</v>
      </c>
      <c r="X25" s="24">
        <v>486321.64</v>
      </c>
      <c r="Y25" s="25">
        <f t="shared" si="7"/>
        <v>0.86332539279734988</v>
      </c>
      <c r="Z25" s="26">
        <v>1885900</v>
      </c>
      <c r="AA25" s="26">
        <v>1043259.69</v>
      </c>
      <c r="AB25" s="25">
        <f t="shared" si="8"/>
        <v>0.55318929423617369</v>
      </c>
      <c r="AC25" s="24">
        <v>1500000</v>
      </c>
      <c r="AD25" s="24">
        <v>356727</v>
      </c>
      <c r="AE25" s="25">
        <f t="shared" si="9"/>
        <v>0.237818</v>
      </c>
      <c r="AF25" s="24">
        <v>648000</v>
      </c>
      <c r="AG25" s="24">
        <v>206299</v>
      </c>
      <c r="AH25" s="25">
        <f t="shared" si="10"/>
        <v>0.31836265432098765</v>
      </c>
      <c r="AI25" s="26">
        <v>801619.74</v>
      </c>
      <c r="AJ25" s="26">
        <v>252236.18</v>
      </c>
      <c r="AK25" s="11">
        <f t="shared" si="11"/>
        <v>0.31465814452124147</v>
      </c>
      <c r="AL25" s="24">
        <v>5301392</v>
      </c>
      <c r="AM25" s="24">
        <v>4423973.45</v>
      </c>
      <c r="AN25" s="12">
        <f t="shared" si="12"/>
        <v>0.83449279924970654</v>
      </c>
      <c r="AO25" s="24">
        <v>316374.82</v>
      </c>
      <c r="AP25" s="24">
        <v>155602</v>
      </c>
      <c r="AQ25" s="12">
        <f t="shared" si="13"/>
        <v>0.49182801589582886</v>
      </c>
      <c r="AR25" s="24">
        <v>309743</v>
      </c>
      <c r="AS25" s="24">
        <v>241621</v>
      </c>
      <c r="AT25" s="12">
        <f t="shared" si="14"/>
        <v>0.7800692832444962</v>
      </c>
      <c r="AU25" s="24">
        <v>325000</v>
      </c>
      <c r="AV25" s="24">
        <v>245311</v>
      </c>
      <c r="AW25" s="12">
        <f t="shared" si="15"/>
        <v>0.75480307692307691</v>
      </c>
      <c r="AX25" s="24">
        <v>699100</v>
      </c>
      <c r="AY25" s="24">
        <v>125100</v>
      </c>
      <c r="AZ25" s="12">
        <f t="shared" si="16"/>
        <v>0.17894435703046774</v>
      </c>
      <c r="BA25" s="24">
        <v>120000</v>
      </c>
      <c r="BB25" s="24">
        <v>89366</v>
      </c>
      <c r="BC25" s="12">
        <f t="shared" si="17"/>
        <v>0.74471666666666669</v>
      </c>
      <c r="BD25" s="24">
        <v>230000</v>
      </c>
      <c r="BE25" s="24">
        <v>97719</v>
      </c>
      <c r="BF25" s="12">
        <f t="shared" si="18"/>
        <v>0.42486521739130434</v>
      </c>
      <c r="BG25" s="24">
        <v>2055440</v>
      </c>
      <c r="BH25" s="24">
        <v>1950884.76</v>
      </c>
      <c r="BI25" s="12">
        <f t="shared" si="19"/>
        <v>0.9491324290662827</v>
      </c>
      <c r="BJ25" s="26">
        <v>0</v>
      </c>
      <c r="BK25" s="26">
        <v>0</v>
      </c>
      <c r="BL25" s="12">
        <f t="shared" si="20"/>
        <v>0</v>
      </c>
      <c r="BM25" s="26">
        <v>37400</v>
      </c>
      <c r="BN25" s="26">
        <v>0</v>
      </c>
      <c r="BO25" s="12">
        <f t="shared" si="21"/>
        <v>0</v>
      </c>
      <c r="BP25" s="26">
        <v>150000</v>
      </c>
      <c r="BQ25" s="26">
        <v>0</v>
      </c>
      <c r="BR25" s="12">
        <f t="shared" si="22"/>
        <v>0</v>
      </c>
      <c r="BS25" s="26">
        <v>418312</v>
      </c>
      <c r="BT25" s="26">
        <v>283635</v>
      </c>
      <c r="BU25" s="12">
        <f t="shared" si="23"/>
        <v>0.6780465298628775</v>
      </c>
      <c r="BV25" s="26">
        <v>17430000</v>
      </c>
      <c r="BW25" s="26">
        <v>10051801.039999999</v>
      </c>
      <c r="BX25" s="25">
        <f t="shared" si="24"/>
        <v>0.57669541250717149</v>
      </c>
      <c r="BY25" s="26">
        <v>155892900</v>
      </c>
      <c r="BZ25" s="26">
        <v>121491326.8</v>
      </c>
      <c r="CA25" s="12">
        <f t="shared" si="25"/>
        <v>0.77932559340418961</v>
      </c>
      <c r="CB25" s="3">
        <f t="shared" si="28"/>
        <v>207356106.69</v>
      </c>
      <c r="CC25" s="3">
        <f>C25+F25+I25+L25+O25+R25+U25+X25+AA25+AD25+AG25+AJ25+AM25+AP25+AS25+AV25+AY25+BB25+BE25+BH25+BK25+BN25+BQ25+BT25+BW25+BZ25</f>
        <v>155510278.66</v>
      </c>
      <c r="CD25" s="19">
        <f t="shared" si="26"/>
        <v>0.74996719962769087</v>
      </c>
      <c r="CE25" s="33"/>
      <c r="CF25" s="27"/>
      <c r="CG25" s="27"/>
      <c r="CH25" s="23"/>
      <c r="CI25" s="23"/>
    </row>
    <row r="26" spans="1:87" ht="15.75" x14ac:dyDescent="0.2">
      <c r="A26" s="5" t="s">
        <v>42</v>
      </c>
      <c r="B26" s="35">
        <v>0</v>
      </c>
      <c r="C26" s="35">
        <v>0</v>
      </c>
      <c r="D26" s="25">
        <f t="shared" si="0"/>
        <v>0</v>
      </c>
      <c r="E26" s="24">
        <v>0</v>
      </c>
      <c r="F26" s="24">
        <v>0</v>
      </c>
      <c r="G26" s="25">
        <f t="shared" si="1"/>
        <v>0</v>
      </c>
      <c r="H26" s="24">
        <v>0</v>
      </c>
      <c r="I26" s="24">
        <v>0</v>
      </c>
      <c r="J26" s="25">
        <f t="shared" si="2"/>
        <v>0</v>
      </c>
      <c r="K26" s="26">
        <v>0</v>
      </c>
      <c r="L26" s="26">
        <v>0</v>
      </c>
      <c r="M26" s="25">
        <f t="shared" si="3"/>
        <v>0</v>
      </c>
      <c r="N26" s="24">
        <v>0</v>
      </c>
      <c r="O26" s="24">
        <v>0</v>
      </c>
      <c r="P26" s="25">
        <f t="shared" si="4"/>
        <v>0</v>
      </c>
      <c r="Q26" s="24">
        <v>0</v>
      </c>
      <c r="R26" s="24">
        <v>0</v>
      </c>
      <c r="S26" s="25">
        <f t="shared" si="5"/>
        <v>0</v>
      </c>
      <c r="T26" s="24">
        <v>0</v>
      </c>
      <c r="U26" s="24">
        <v>0</v>
      </c>
      <c r="V26" s="25">
        <f t="shared" si="6"/>
        <v>0</v>
      </c>
      <c r="W26" s="24">
        <v>133912.09</v>
      </c>
      <c r="X26" s="24">
        <v>0</v>
      </c>
      <c r="Y26" s="25">
        <f t="shared" si="7"/>
        <v>0</v>
      </c>
      <c r="Z26" s="24">
        <v>0</v>
      </c>
      <c r="AA26" s="24">
        <v>0</v>
      </c>
      <c r="AB26" s="25">
        <f t="shared" si="8"/>
        <v>0</v>
      </c>
      <c r="AC26" s="24">
        <v>0</v>
      </c>
      <c r="AD26" s="24">
        <v>0</v>
      </c>
      <c r="AE26" s="25">
        <f t="shared" si="9"/>
        <v>0</v>
      </c>
      <c r="AF26" s="24">
        <v>0</v>
      </c>
      <c r="AG26" s="24">
        <v>0</v>
      </c>
      <c r="AH26" s="25">
        <f t="shared" si="10"/>
        <v>0</v>
      </c>
      <c r="AI26" s="24">
        <v>0</v>
      </c>
      <c r="AJ26" s="24">
        <v>0</v>
      </c>
      <c r="AK26" s="11">
        <f t="shared" si="11"/>
        <v>0</v>
      </c>
      <c r="AL26" s="24">
        <v>0</v>
      </c>
      <c r="AM26" s="24">
        <v>0</v>
      </c>
      <c r="AN26" s="12">
        <f t="shared" si="12"/>
        <v>0</v>
      </c>
      <c r="AO26" s="24">
        <v>0</v>
      </c>
      <c r="AP26" s="24">
        <v>0</v>
      </c>
      <c r="AQ26" s="12">
        <f t="shared" si="13"/>
        <v>0</v>
      </c>
      <c r="AR26" s="35">
        <v>0</v>
      </c>
      <c r="AS26" s="35">
        <v>0</v>
      </c>
      <c r="AT26" s="12">
        <f t="shared" si="14"/>
        <v>0</v>
      </c>
      <c r="AU26" s="24">
        <v>0</v>
      </c>
      <c r="AV26" s="24">
        <v>0</v>
      </c>
      <c r="AW26" s="12">
        <f t="shared" si="15"/>
        <v>0</v>
      </c>
      <c r="AX26" s="24">
        <v>0</v>
      </c>
      <c r="AY26" s="24">
        <v>0</v>
      </c>
      <c r="AZ26" s="12">
        <f t="shared" si="16"/>
        <v>0</v>
      </c>
      <c r="BA26" s="24">
        <v>0</v>
      </c>
      <c r="BB26" s="24">
        <v>0</v>
      </c>
      <c r="BC26" s="12">
        <f t="shared" si="17"/>
        <v>0</v>
      </c>
      <c r="BD26" s="24">
        <v>0</v>
      </c>
      <c r="BE26" s="24">
        <v>0</v>
      </c>
      <c r="BF26" s="12">
        <f t="shared" si="18"/>
        <v>0</v>
      </c>
      <c r="BG26" s="36">
        <v>0</v>
      </c>
      <c r="BH26" s="36">
        <v>0</v>
      </c>
      <c r="BI26" s="12">
        <f t="shared" si="19"/>
        <v>0</v>
      </c>
      <c r="BJ26" s="24">
        <v>0</v>
      </c>
      <c r="BK26" s="24">
        <v>0</v>
      </c>
      <c r="BL26" s="12">
        <f t="shared" si="20"/>
        <v>0</v>
      </c>
      <c r="BM26" s="36">
        <v>0</v>
      </c>
      <c r="BN26" s="36">
        <v>0</v>
      </c>
      <c r="BO26" s="12">
        <f t="shared" si="21"/>
        <v>0</v>
      </c>
      <c r="BP26" s="24">
        <v>0</v>
      </c>
      <c r="BQ26" s="24">
        <v>0</v>
      </c>
      <c r="BR26" s="12">
        <f t="shared" si="22"/>
        <v>0</v>
      </c>
      <c r="BS26" s="36">
        <v>0</v>
      </c>
      <c r="BT26" s="36">
        <v>0</v>
      </c>
      <c r="BU26" s="12">
        <f t="shared" si="23"/>
        <v>0</v>
      </c>
      <c r="BV26" s="24">
        <v>0</v>
      </c>
      <c r="BW26" s="24">
        <v>0</v>
      </c>
      <c r="BX26" s="25">
        <f t="shared" si="24"/>
        <v>0</v>
      </c>
      <c r="BY26" s="24">
        <v>0</v>
      </c>
      <c r="BZ26" s="24">
        <v>0</v>
      </c>
      <c r="CA26" s="12">
        <f t="shared" si="25"/>
        <v>0</v>
      </c>
      <c r="CB26" s="3">
        <f t="shared" si="28"/>
        <v>133912.09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664073710.05000007</v>
      </c>
      <c r="C27" s="3">
        <f>SUM(C13:C26)</f>
        <v>495584637.83000004</v>
      </c>
      <c r="D27" s="16">
        <f t="shared" si="0"/>
        <v>0.74627956253935424</v>
      </c>
      <c r="E27" s="3">
        <f>SUM(E13:E26)</f>
        <v>197608758.88</v>
      </c>
      <c r="F27" s="3">
        <f>SUM(F13:F26)</f>
        <v>142368325.97</v>
      </c>
      <c r="G27" s="16">
        <f t="shared" si="1"/>
        <v>0.72045554446528692</v>
      </c>
      <c r="H27" s="3">
        <f>SUM(H13:H26)</f>
        <v>2095471012.96</v>
      </c>
      <c r="I27" s="3">
        <f>SUM(I13:I26)</f>
        <v>1446044128.5100002</v>
      </c>
      <c r="J27" s="16">
        <f t="shared" si="2"/>
        <v>0.69008071195762388</v>
      </c>
      <c r="K27" s="3">
        <f>SUM(K13:K26)</f>
        <v>1399990470.8399999</v>
      </c>
      <c r="L27" s="3">
        <f>SUM(L13:L26)</f>
        <v>1070985242.3100001</v>
      </c>
      <c r="M27" s="16">
        <f t="shared" si="3"/>
        <v>0.76499466576183528</v>
      </c>
      <c r="N27" s="3">
        <f>SUM(N13:N26)</f>
        <v>465283674.75</v>
      </c>
      <c r="O27" s="3">
        <f>SUM(O13:O26)</f>
        <v>339023669.19</v>
      </c>
      <c r="P27" s="16">
        <f t="shared" si="4"/>
        <v>0.72863865118878213</v>
      </c>
      <c r="Q27" s="3">
        <f>SUM(Q13:Q26)</f>
        <v>395809804.49000001</v>
      </c>
      <c r="R27" s="3">
        <f>SUM(R13:R26)</f>
        <v>302724141.20999998</v>
      </c>
      <c r="S27" s="16">
        <f t="shared" si="5"/>
        <v>0.76482223981303166</v>
      </c>
      <c r="T27" s="3">
        <f>SUM(T13:T26)</f>
        <v>1352195269.4199998</v>
      </c>
      <c r="U27" s="3">
        <f>SUM(U13:U26)</f>
        <v>1024971057.3200001</v>
      </c>
      <c r="V27" s="16">
        <f t="shared" si="6"/>
        <v>0.75800520864094079</v>
      </c>
      <c r="W27" s="3">
        <f>SUM(W13:W26)</f>
        <v>254661831.06999999</v>
      </c>
      <c r="X27" s="3">
        <f>SUM(X13:X26)</f>
        <v>201035367.94999999</v>
      </c>
      <c r="Y27" s="16">
        <f t="shared" si="7"/>
        <v>0.78942088457198178</v>
      </c>
      <c r="Z27" s="3">
        <f>SUM(Z13:Z26)</f>
        <v>1105309961.5900002</v>
      </c>
      <c r="AA27" s="3">
        <f>SUM(AA13:AA26)</f>
        <v>847258787.66000009</v>
      </c>
      <c r="AB27" s="16">
        <f t="shared" si="8"/>
        <v>0.76653501470411911</v>
      </c>
      <c r="AC27" s="3">
        <f>SUM(AC13:AC26)</f>
        <v>1313186983.6700001</v>
      </c>
      <c r="AD27" s="3">
        <f>SUM(AD13:AD26)</f>
        <v>988588331.58999991</v>
      </c>
      <c r="AE27" s="16">
        <f t="shared" si="9"/>
        <v>0.75281612130144993</v>
      </c>
      <c r="AF27" s="3">
        <f>SUM(AF13:AF26)</f>
        <v>329684950.86000001</v>
      </c>
      <c r="AG27" s="3">
        <f>SUM(AG13:AG26)</f>
        <v>246557446.83000001</v>
      </c>
      <c r="AH27" s="16">
        <f t="shared" si="10"/>
        <v>0.74785775385513453</v>
      </c>
      <c r="AI27" s="3">
        <f>SUM(AI13:AI26)</f>
        <v>1611254017.03</v>
      </c>
      <c r="AJ27" s="3">
        <f>SUM(AJ13:AJ26)</f>
        <v>1263070122.53</v>
      </c>
      <c r="AK27" s="19">
        <f t="shared" si="11"/>
        <v>0.78390502625911085</v>
      </c>
      <c r="AL27" s="3">
        <f>SUM(AL13:AL26)</f>
        <v>1827517604.7299998</v>
      </c>
      <c r="AM27" s="3">
        <f>SUM(AM13:AM26)</f>
        <v>1423232693.5599999</v>
      </c>
      <c r="AN27" s="16">
        <f t="shared" si="12"/>
        <v>0.77877919746237989</v>
      </c>
      <c r="AO27" s="3">
        <f>SUM(AO13:AO26)</f>
        <v>516813897.83000004</v>
      </c>
      <c r="AP27" s="3">
        <f>SUM(AP13:AP26)</f>
        <v>347443573.81000006</v>
      </c>
      <c r="AQ27" s="16">
        <f t="shared" si="13"/>
        <v>0.6722798579311573</v>
      </c>
      <c r="AR27" s="3">
        <f>SUM(AR13:AR26)</f>
        <v>402949723.70000005</v>
      </c>
      <c r="AS27" s="3">
        <f>SUM(AS13:AS26)</f>
        <v>303600795.01000005</v>
      </c>
      <c r="AT27" s="16">
        <f t="shared" si="14"/>
        <v>0.75344584486186117</v>
      </c>
      <c r="AU27" s="3">
        <f>SUM(AU13:AU26)</f>
        <v>365679144.42999995</v>
      </c>
      <c r="AV27" s="3">
        <f>SUM(AV13:AV26)</f>
        <v>264386213.43999997</v>
      </c>
      <c r="AW27" s="16">
        <f t="shared" si="15"/>
        <v>0.72300052509724144</v>
      </c>
      <c r="AX27" s="3">
        <f>SUM(AX13:AX26)</f>
        <v>486240257.13</v>
      </c>
      <c r="AY27" s="3">
        <f>SUM(AY13:AY26)</f>
        <v>364017368.77000004</v>
      </c>
      <c r="AZ27" s="16">
        <f t="shared" si="16"/>
        <v>0.74863683833705541</v>
      </c>
      <c r="BA27" s="3">
        <f>SUM(BA13:BA26)</f>
        <v>260752911.22999999</v>
      </c>
      <c r="BB27" s="3">
        <f>SUM(BB13:BB26)</f>
        <v>212096833.29000002</v>
      </c>
      <c r="BC27" s="16">
        <f t="shared" si="17"/>
        <v>0.81340159267835621</v>
      </c>
      <c r="BD27" s="3">
        <f>SUM(BD13:BD26)</f>
        <v>725270151.46000004</v>
      </c>
      <c r="BE27" s="3">
        <f>SUM(BE13:BE26)</f>
        <v>575016555.18000007</v>
      </c>
      <c r="BF27" s="16">
        <f t="shared" si="18"/>
        <v>0.79283085622987104</v>
      </c>
      <c r="BG27" s="3">
        <f>SUM(BG13:BG26)</f>
        <v>485051678.18000001</v>
      </c>
      <c r="BH27" s="3">
        <f>SUM(BH13:BH26)</f>
        <v>353527365.19</v>
      </c>
      <c r="BI27" s="16">
        <f t="shared" si="19"/>
        <v>0.72884474189739412</v>
      </c>
      <c r="BJ27" s="3">
        <f>SUM(BJ13:BJ26)</f>
        <v>272926456.22000003</v>
      </c>
      <c r="BK27" s="3">
        <f>SUM(BK13:BK26)</f>
        <v>212742959.60000002</v>
      </c>
      <c r="BL27" s="16">
        <f t="shared" si="20"/>
        <v>0.77948822751178282</v>
      </c>
      <c r="BM27" s="3">
        <f>SUM(BM13:BM26)</f>
        <v>607224244.24000001</v>
      </c>
      <c r="BN27" s="3">
        <f>SUM(BN13:BN26)</f>
        <v>434271914.40000004</v>
      </c>
      <c r="BO27" s="16">
        <f t="shared" si="21"/>
        <v>0.71517551961966441</v>
      </c>
      <c r="BP27" s="3">
        <f>SUM(BP13:BP26)</f>
        <v>562102596.60000002</v>
      </c>
      <c r="BQ27" s="3">
        <f>SUM(BQ13:BQ26)</f>
        <v>308415719.04999995</v>
      </c>
      <c r="BR27" s="16">
        <f t="shared" si="22"/>
        <v>0.54868225287611128</v>
      </c>
      <c r="BS27" s="3">
        <f>SUM(BS13:BS26)</f>
        <v>383005147.80999994</v>
      </c>
      <c r="BT27" s="3">
        <f>SUM(BT13:BT26)</f>
        <v>273521915.19</v>
      </c>
      <c r="BU27" s="16">
        <f t="shared" si="23"/>
        <v>0.71414683785317667</v>
      </c>
      <c r="BV27" s="3">
        <f>SUM(BV13:BV26)</f>
        <v>3579630196.3899999</v>
      </c>
      <c r="BW27" s="3">
        <f>SUM(BW13:BW26)</f>
        <v>2662037809.48</v>
      </c>
      <c r="BX27" s="16">
        <f t="shared" si="24"/>
        <v>0.74366279851047823</v>
      </c>
      <c r="BY27" s="3">
        <f>SUM(BY13:BY26)</f>
        <v>11008464332.489998</v>
      </c>
      <c r="BZ27" s="3">
        <f>SUM(BZ13:BZ26)</f>
        <v>7720053661.8500004</v>
      </c>
      <c r="CA27" s="16">
        <f t="shared" si="25"/>
        <v>0.70128343324557119</v>
      </c>
      <c r="CB27" s="3">
        <f>SUM(CB13:CB26)</f>
        <v>32668158788.049999</v>
      </c>
      <c r="CC27" s="3">
        <f>SUM(CC13:CC26)</f>
        <v>23822576636.720005</v>
      </c>
      <c r="CD27" s="19">
        <f t="shared" si="26"/>
        <v>0.72922924096457786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-17153916.790000081</v>
      </c>
      <c r="C28" s="3">
        <f>C12-C27</f>
        <v>25604060.039999962</v>
      </c>
      <c r="D28" s="16"/>
      <c r="E28" s="3">
        <f>E12-E27</f>
        <v>0</v>
      </c>
      <c r="F28" s="3">
        <f>F12-F27</f>
        <v>10779655.289999992</v>
      </c>
      <c r="G28" s="16"/>
      <c r="H28" s="3">
        <f>H12-H27</f>
        <v>-90042824.579999924</v>
      </c>
      <c r="I28" s="3">
        <f>I12-I27</f>
        <v>86935750.249999762</v>
      </c>
      <c r="J28" s="16"/>
      <c r="K28" s="3">
        <f>K12-K27</f>
        <v>-53212518.649999857</v>
      </c>
      <c r="L28" s="3">
        <f>L12-L27</f>
        <v>41789988.939999938</v>
      </c>
      <c r="M28" s="16"/>
      <c r="N28" s="3">
        <f>N12-N27</f>
        <v>-16383266.129999995</v>
      </c>
      <c r="O28" s="3">
        <f>O12-O27</f>
        <v>10519293.519999981</v>
      </c>
      <c r="P28" s="16"/>
      <c r="Q28" s="3">
        <f>Q12-Q27</f>
        <v>-5726396.0699999928</v>
      </c>
      <c r="R28" s="3">
        <f>R12-R27</f>
        <v>7586592.3199999928</v>
      </c>
      <c r="S28" s="16"/>
      <c r="T28" s="3">
        <f>T12-T27</f>
        <v>-41364135.169999838</v>
      </c>
      <c r="U28" s="3">
        <f>U12-U27</f>
        <v>68973428.340000033</v>
      </c>
      <c r="V28" s="16"/>
      <c r="W28" s="3">
        <f>W12-W27</f>
        <v>-5435532.900000006</v>
      </c>
      <c r="X28" s="3">
        <f>X12-X27</f>
        <v>-871780.57999998331</v>
      </c>
      <c r="Y28" s="16"/>
      <c r="Z28" s="3">
        <f>Z12-Z27</f>
        <v>-69476361.750000119</v>
      </c>
      <c r="AA28" s="3">
        <f>AA12-AA27</f>
        <v>-12925504.310000062</v>
      </c>
      <c r="AB28" s="16"/>
      <c r="AC28" s="3">
        <f>AC12-AC27</f>
        <v>-59460204.50999999</v>
      </c>
      <c r="AD28" s="3">
        <f>AD12-AD27</f>
        <v>101535266.20000005</v>
      </c>
      <c r="AE28" s="16"/>
      <c r="AF28" s="3">
        <f>AF12-AF27</f>
        <v>0</v>
      </c>
      <c r="AG28" s="3">
        <f>AG12-AG27</f>
        <v>14092259.73999998</v>
      </c>
      <c r="AH28" s="16"/>
      <c r="AI28" s="3">
        <f>AI12-AI27</f>
        <v>-56731746.170000076</v>
      </c>
      <c r="AJ28" s="3">
        <f>AJ12-AJ27</f>
        <v>51591214.130000114</v>
      </c>
      <c r="AK28" s="19"/>
      <c r="AL28" s="3">
        <f>AL12-AL27</f>
        <v>-87236306.949999809</v>
      </c>
      <c r="AM28" s="3">
        <f>AM12-AM27</f>
        <v>52364473.720000029</v>
      </c>
      <c r="AN28" s="16"/>
      <c r="AO28" s="3">
        <f>AO12-AO27</f>
        <v>-18637436.840000033</v>
      </c>
      <c r="AP28" s="3">
        <f>AP12-AP27</f>
        <v>27576430.269999921</v>
      </c>
      <c r="AQ28" s="16"/>
      <c r="AR28" s="3">
        <f>AR12-AR27</f>
        <v>-10577595.060000062</v>
      </c>
      <c r="AS28" s="3">
        <f>AS12-AS27</f>
        <v>19616694.519999921</v>
      </c>
      <c r="AT28" s="16"/>
      <c r="AU28" s="3">
        <f>AU12-AU27</f>
        <v>-4841873.4799999595</v>
      </c>
      <c r="AV28" s="3">
        <f>AV12-AV27</f>
        <v>6590672.130000025</v>
      </c>
      <c r="AW28" s="16"/>
      <c r="AX28" s="3">
        <f>AX12-AX27</f>
        <v>-20434175.319999993</v>
      </c>
      <c r="AY28" s="3">
        <f>AY12-AY27</f>
        <v>25992590.649999976</v>
      </c>
      <c r="AZ28" s="16"/>
      <c r="BA28" s="3">
        <f>BA12-BA27</f>
        <v>-3372125.4499999881</v>
      </c>
      <c r="BB28" s="3">
        <f>BB12-BB27</f>
        <v>6968894.1499999762</v>
      </c>
      <c r="BC28" s="16"/>
      <c r="BD28" s="3">
        <f>BD12-BD27</f>
        <v>-15576763.190000057</v>
      </c>
      <c r="BE28" s="3">
        <f>BE12-BE27</f>
        <v>13188352.609999895</v>
      </c>
      <c r="BF28" s="16"/>
      <c r="BG28" s="3">
        <f>BG12-BG27</f>
        <v>-177907</v>
      </c>
      <c r="BH28" s="3">
        <f>BH12-BH27</f>
        <v>27999017.860000014</v>
      </c>
      <c r="BI28" s="16"/>
      <c r="BJ28" s="3">
        <f>BJ12-BJ27</f>
        <v>-560500</v>
      </c>
      <c r="BK28" s="3">
        <f>BK12-BK27</f>
        <v>2418832.1399999857</v>
      </c>
      <c r="BL28" s="16"/>
      <c r="BM28" s="3">
        <f>BM12-BM27</f>
        <v>-20195832.980000019</v>
      </c>
      <c r="BN28" s="3">
        <f>BN12-BN27</f>
        <v>37649086.319999993</v>
      </c>
      <c r="BO28" s="16"/>
      <c r="BP28" s="3">
        <f>BP12-BP27</f>
        <v>-25936531.160000026</v>
      </c>
      <c r="BQ28" s="3">
        <f>BQ12-BQ27</f>
        <v>38381936.690000057</v>
      </c>
      <c r="BR28" s="16"/>
      <c r="BS28" s="3">
        <f>BS12-BS27</f>
        <v>-20215381.789999962</v>
      </c>
      <c r="BT28" s="3">
        <f>BT12-BT27</f>
        <v>4513477.0400000215</v>
      </c>
      <c r="BU28" s="16"/>
      <c r="BV28" s="3">
        <f>BV12-BV27</f>
        <v>-189489773.71000004</v>
      </c>
      <c r="BW28" s="3">
        <f>BW12-BW27</f>
        <v>134171998.1500001</v>
      </c>
      <c r="BX28" s="16"/>
      <c r="BY28" s="3">
        <f>BY12-BY27</f>
        <v>-245098105.65999794</v>
      </c>
      <c r="BZ28" s="3">
        <f>BZ12-BZ27</f>
        <v>576680035.38999939</v>
      </c>
      <c r="CA28" s="16"/>
      <c r="CB28" s="3">
        <f t="shared" si="28"/>
        <v>-1077337211.3099978</v>
      </c>
      <c r="CC28" s="3">
        <f>BZ28+BW28+BT28+BQ28+BN28+BK28+BH28+BE28+BB28+AY28+AV28+AS28+AP28+AM28+AJ28+AG28+AD28+AA28+X28+U28+R28+O28+L28+I28+F28+C28</f>
        <v>1379722715.5199988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">
      <c r="BE36" s="34"/>
      <c r="BF36" s="15"/>
      <c r="BG36" s="34"/>
      <c r="CF36" s="23"/>
      <c r="CG36" s="23"/>
      <c r="CH36" s="23"/>
      <c r="CI36" s="23"/>
    </row>
    <row r="37" spans="1:87" x14ac:dyDescent="0.2">
      <c r="BD37" s="41"/>
      <c r="BE37" s="42"/>
      <c r="BF37" s="15"/>
      <c r="BG37" s="34"/>
    </row>
    <row r="38" spans="1:87" x14ac:dyDescent="0.2">
      <c r="BE38" s="34"/>
      <c r="BF38" s="34"/>
      <c r="BG38" s="34"/>
    </row>
    <row r="39" spans="1:87" x14ac:dyDescent="0.2">
      <c r="BE39" s="34"/>
      <c r="BF39" s="34"/>
      <c r="BG39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tabSelected="1"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C9" sqref="C9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51" t="s">
        <v>78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 t="s">
        <v>0</v>
      </c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</row>
    <row r="3" spans="1:87" ht="15.75" x14ac:dyDescent="0.25">
      <c r="A3" s="47"/>
      <c r="B3" s="49" t="s">
        <v>1</v>
      </c>
      <c r="C3" s="48"/>
      <c r="D3" s="48"/>
      <c r="E3" s="49" t="s">
        <v>2</v>
      </c>
      <c r="F3" s="48"/>
      <c r="G3" s="48"/>
      <c r="H3" s="49" t="s">
        <v>3</v>
      </c>
      <c r="I3" s="48"/>
      <c r="J3" s="48"/>
      <c r="K3" s="49" t="s">
        <v>4</v>
      </c>
      <c r="L3" s="48"/>
      <c r="M3" s="48"/>
      <c r="N3" s="49" t="s">
        <v>5</v>
      </c>
      <c r="O3" s="48"/>
      <c r="P3" s="48"/>
      <c r="Q3" s="49" t="s">
        <v>6</v>
      </c>
      <c r="R3" s="48"/>
      <c r="S3" s="48"/>
      <c r="T3" s="49" t="s">
        <v>7</v>
      </c>
      <c r="U3" s="48"/>
      <c r="V3" s="48"/>
      <c r="W3" s="49" t="s">
        <v>8</v>
      </c>
      <c r="X3" s="48"/>
      <c r="Y3" s="48"/>
      <c r="Z3" s="49" t="s">
        <v>49</v>
      </c>
      <c r="AA3" s="48"/>
      <c r="AB3" s="48"/>
      <c r="AC3" s="49" t="s">
        <v>9</v>
      </c>
      <c r="AD3" s="48"/>
      <c r="AE3" s="48"/>
      <c r="AF3" s="49" t="s">
        <v>10</v>
      </c>
      <c r="AG3" s="48"/>
      <c r="AH3" s="48"/>
      <c r="AI3" s="49" t="s">
        <v>51</v>
      </c>
      <c r="AJ3" s="48"/>
      <c r="AK3" s="48"/>
      <c r="AL3" s="49" t="s">
        <v>11</v>
      </c>
      <c r="AM3" s="48"/>
      <c r="AN3" s="48"/>
      <c r="AO3" s="49" t="s">
        <v>12</v>
      </c>
      <c r="AP3" s="48"/>
      <c r="AQ3" s="48"/>
      <c r="AR3" s="49" t="s">
        <v>13</v>
      </c>
      <c r="AS3" s="48"/>
      <c r="AT3" s="48"/>
      <c r="AU3" s="49" t="s">
        <v>14</v>
      </c>
      <c r="AV3" s="48"/>
      <c r="AW3" s="48"/>
      <c r="AX3" s="49" t="s">
        <v>15</v>
      </c>
      <c r="AY3" s="48"/>
      <c r="AZ3" s="48"/>
      <c r="BA3" s="49" t="s">
        <v>16</v>
      </c>
      <c r="BB3" s="48"/>
      <c r="BC3" s="48"/>
      <c r="BD3" s="49" t="s">
        <v>17</v>
      </c>
      <c r="BE3" s="48"/>
      <c r="BF3" s="48"/>
      <c r="BG3" s="49" t="s">
        <v>18</v>
      </c>
      <c r="BH3" s="48"/>
      <c r="BI3" s="48"/>
      <c r="BJ3" s="49" t="s">
        <v>19</v>
      </c>
      <c r="BK3" s="48"/>
      <c r="BL3" s="48"/>
      <c r="BM3" s="49" t="s">
        <v>20</v>
      </c>
      <c r="BN3" s="48"/>
      <c r="BO3" s="48"/>
      <c r="BP3" s="49" t="s">
        <v>21</v>
      </c>
      <c r="BQ3" s="48"/>
      <c r="BR3" s="48"/>
      <c r="BS3" s="49" t="s">
        <v>22</v>
      </c>
      <c r="BT3" s="48"/>
      <c r="BU3" s="48"/>
      <c r="BV3" s="49" t="s">
        <v>23</v>
      </c>
      <c r="BW3" s="48"/>
      <c r="BX3" s="48"/>
      <c r="BY3" s="49" t="s">
        <v>24</v>
      </c>
      <c r="BZ3" s="48"/>
      <c r="CA3" s="48"/>
      <c r="CB3" s="49" t="s">
        <v>25</v>
      </c>
      <c r="CC3" s="48"/>
      <c r="CD3" s="48"/>
    </row>
    <row r="4" spans="1:87" ht="13.15" customHeight="1" x14ac:dyDescent="0.2">
      <c r="A4" s="48"/>
      <c r="B4" s="49" t="s">
        <v>26</v>
      </c>
      <c r="C4" s="49" t="s">
        <v>66</v>
      </c>
      <c r="D4" s="50" t="s">
        <v>27</v>
      </c>
      <c r="E4" s="49" t="s">
        <v>26</v>
      </c>
      <c r="F4" s="49" t="s">
        <v>66</v>
      </c>
      <c r="G4" s="50" t="s">
        <v>27</v>
      </c>
      <c r="H4" s="49" t="s">
        <v>26</v>
      </c>
      <c r="I4" s="49" t="s">
        <v>66</v>
      </c>
      <c r="J4" s="50" t="s">
        <v>27</v>
      </c>
      <c r="K4" s="49" t="s">
        <v>26</v>
      </c>
      <c r="L4" s="49" t="s">
        <v>66</v>
      </c>
      <c r="M4" s="50" t="s">
        <v>27</v>
      </c>
      <c r="N4" s="49" t="s">
        <v>26</v>
      </c>
      <c r="O4" s="49" t="s">
        <v>66</v>
      </c>
      <c r="P4" s="50" t="s">
        <v>27</v>
      </c>
      <c r="Q4" s="49" t="s">
        <v>26</v>
      </c>
      <c r="R4" s="49" t="s">
        <v>66</v>
      </c>
      <c r="S4" s="50" t="s">
        <v>27</v>
      </c>
      <c r="T4" s="49" t="s">
        <v>26</v>
      </c>
      <c r="U4" s="49" t="s">
        <v>66</v>
      </c>
      <c r="V4" s="50" t="s">
        <v>27</v>
      </c>
      <c r="W4" s="49" t="s">
        <v>26</v>
      </c>
      <c r="X4" s="49" t="s">
        <v>66</v>
      </c>
      <c r="Y4" s="50" t="s">
        <v>27</v>
      </c>
      <c r="Z4" s="49" t="s">
        <v>26</v>
      </c>
      <c r="AA4" s="49" t="s">
        <v>66</v>
      </c>
      <c r="AB4" s="50" t="s">
        <v>27</v>
      </c>
      <c r="AC4" s="49" t="s">
        <v>26</v>
      </c>
      <c r="AD4" s="49" t="s">
        <v>66</v>
      </c>
      <c r="AE4" s="50" t="s">
        <v>27</v>
      </c>
      <c r="AF4" s="49" t="s">
        <v>26</v>
      </c>
      <c r="AG4" s="49" t="s">
        <v>66</v>
      </c>
      <c r="AH4" s="50" t="s">
        <v>27</v>
      </c>
      <c r="AI4" s="49" t="s">
        <v>26</v>
      </c>
      <c r="AJ4" s="49" t="s">
        <v>66</v>
      </c>
      <c r="AK4" s="50" t="s">
        <v>27</v>
      </c>
      <c r="AL4" s="49" t="s">
        <v>26</v>
      </c>
      <c r="AM4" s="49" t="s">
        <v>66</v>
      </c>
      <c r="AN4" s="50" t="s">
        <v>27</v>
      </c>
      <c r="AO4" s="49" t="s">
        <v>26</v>
      </c>
      <c r="AP4" s="49" t="s">
        <v>66</v>
      </c>
      <c r="AQ4" s="50" t="s">
        <v>27</v>
      </c>
      <c r="AR4" s="49" t="s">
        <v>26</v>
      </c>
      <c r="AS4" s="49" t="s">
        <v>66</v>
      </c>
      <c r="AT4" s="50" t="s">
        <v>27</v>
      </c>
      <c r="AU4" s="49" t="s">
        <v>26</v>
      </c>
      <c r="AV4" s="49" t="s">
        <v>66</v>
      </c>
      <c r="AW4" s="50" t="s">
        <v>27</v>
      </c>
      <c r="AX4" s="49" t="s">
        <v>26</v>
      </c>
      <c r="AY4" s="49" t="s">
        <v>66</v>
      </c>
      <c r="AZ4" s="50" t="s">
        <v>27</v>
      </c>
      <c r="BA4" s="49" t="s">
        <v>26</v>
      </c>
      <c r="BB4" s="49" t="s">
        <v>66</v>
      </c>
      <c r="BC4" s="50" t="s">
        <v>27</v>
      </c>
      <c r="BD4" s="49" t="s">
        <v>26</v>
      </c>
      <c r="BE4" s="49" t="s">
        <v>66</v>
      </c>
      <c r="BF4" s="50" t="s">
        <v>27</v>
      </c>
      <c r="BG4" s="49" t="s">
        <v>26</v>
      </c>
      <c r="BH4" s="49" t="s">
        <v>66</v>
      </c>
      <c r="BI4" s="50" t="s">
        <v>27</v>
      </c>
      <c r="BJ4" s="49" t="s">
        <v>26</v>
      </c>
      <c r="BK4" s="49" t="s">
        <v>66</v>
      </c>
      <c r="BL4" s="50" t="s">
        <v>27</v>
      </c>
      <c r="BM4" s="49" t="s">
        <v>26</v>
      </c>
      <c r="BN4" s="49" t="s">
        <v>66</v>
      </c>
      <c r="BO4" s="50" t="s">
        <v>27</v>
      </c>
      <c r="BP4" s="49" t="s">
        <v>26</v>
      </c>
      <c r="BQ4" s="49" t="s">
        <v>66</v>
      </c>
      <c r="BR4" s="50" t="s">
        <v>27</v>
      </c>
      <c r="BS4" s="49" t="s">
        <v>26</v>
      </c>
      <c r="BT4" s="49" t="s">
        <v>66</v>
      </c>
      <c r="BU4" s="50" t="s">
        <v>27</v>
      </c>
      <c r="BV4" s="49" t="s">
        <v>26</v>
      </c>
      <c r="BW4" s="49" t="s">
        <v>66</v>
      </c>
      <c r="BX4" s="50" t="s">
        <v>27</v>
      </c>
      <c r="BY4" s="49" t="s">
        <v>26</v>
      </c>
      <c r="BZ4" s="49" t="s">
        <v>66</v>
      </c>
      <c r="CA4" s="50" t="s">
        <v>27</v>
      </c>
      <c r="CB4" s="49" t="s">
        <v>26</v>
      </c>
      <c r="CC4" s="49" t="s">
        <v>66</v>
      </c>
      <c r="CD4" s="50" t="s">
        <v>27</v>
      </c>
    </row>
    <row r="5" spans="1:87" ht="18" customHeight="1" x14ac:dyDescent="0.2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52"/>
      <c r="CF5" s="23"/>
      <c r="CG5" s="23"/>
      <c r="CH5" s="23"/>
      <c r="CI5" s="23"/>
    </row>
    <row r="6" spans="1:87" ht="15.75" x14ac:dyDescent="0.2">
      <c r="A6" s="5" t="s">
        <v>28</v>
      </c>
      <c r="B6" s="24">
        <v>237150449.43000001</v>
      </c>
      <c r="C6" s="24">
        <v>221837639.36000001</v>
      </c>
      <c r="D6" s="25">
        <f t="shared" ref="D6:D27" si="0">IF(B6=0,0,C6/B6)</f>
        <v>0.93542997659584914</v>
      </c>
      <c r="E6" s="26">
        <v>55930488</v>
      </c>
      <c r="F6" s="26">
        <v>47694003.079999998</v>
      </c>
      <c r="G6" s="25">
        <f t="shared" ref="G6:G27" si="1">IF(E6=0,0,F6/E6)</f>
        <v>0.8527371168297333</v>
      </c>
      <c r="H6" s="26">
        <v>1079124807.1800001</v>
      </c>
      <c r="I6" s="26">
        <v>861391388.89999998</v>
      </c>
      <c r="J6" s="25">
        <f t="shared" ref="J6:J27" si="2">IF(H6=0,0,I6/H6)</f>
        <v>0.79823147718289666</v>
      </c>
      <c r="K6" s="26">
        <v>502946324</v>
      </c>
      <c r="L6" s="26">
        <v>477181758</v>
      </c>
      <c r="M6" s="25">
        <f t="shared" ref="M6:M27" si="3">IF(K6=0,0,L6/K6)</f>
        <v>0.94877273225681236</v>
      </c>
      <c r="N6" s="26">
        <v>142720902.69</v>
      </c>
      <c r="O6" s="26">
        <v>114233917.7</v>
      </c>
      <c r="P6" s="25">
        <f t="shared" ref="P6:P27" si="4">IF(N6=0,0,O6/N6)</f>
        <v>0.8004007510247062</v>
      </c>
      <c r="Q6" s="26">
        <v>99139381.950000003</v>
      </c>
      <c r="R6" s="26">
        <v>82774811.209999993</v>
      </c>
      <c r="S6" s="25">
        <f t="shared" ref="S6:S27" si="5">IF(Q6=0,0,R6/Q6)</f>
        <v>0.83493370224707142</v>
      </c>
      <c r="T6" s="26">
        <v>615348166.64999998</v>
      </c>
      <c r="U6" s="26">
        <v>585420659.22000003</v>
      </c>
      <c r="V6" s="25">
        <f t="shared" ref="V6:V27" si="6">IF(T6=0,0,U6/T6)</f>
        <v>0.95136491980966242</v>
      </c>
      <c r="W6" s="26">
        <v>85666649.659999996</v>
      </c>
      <c r="X6" s="26">
        <v>73348411.569999993</v>
      </c>
      <c r="Y6" s="25">
        <f t="shared" ref="Y6:Y27" si="7">IF(W6=0,0,X6/W6)</f>
        <v>0.85620730892489061</v>
      </c>
      <c r="Z6" s="26">
        <v>360084652.49000001</v>
      </c>
      <c r="AA6" s="26">
        <v>366906666.33999997</v>
      </c>
      <c r="AB6" s="25">
        <f t="shared" ref="AB6:AB27" si="8">IF(Z6=0,0,AA6/Z6)</f>
        <v>1.0189455834977288</v>
      </c>
      <c r="AC6" s="26">
        <v>377329201.31999999</v>
      </c>
      <c r="AD6" s="26">
        <v>366440521.47000003</v>
      </c>
      <c r="AE6" s="25">
        <f t="shared" ref="AE6:AE27" si="9">IF(AC6=0,0,AD6/AC6)</f>
        <v>0.97114275859936516</v>
      </c>
      <c r="AF6" s="26">
        <v>68155902.049999997</v>
      </c>
      <c r="AG6" s="26">
        <v>59485445.909999996</v>
      </c>
      <c r="AH6" s="25">
        <f t="shared" ref="AH6:AH27" si="10">IF(AF6=0,0,AG6/AF6)</f>
        <v>0.87278495509252818</v>
      </c>
      <c r="AI6" s="26">
        <v>389760466.56999999</v>
      </c>
      <c r="AJ6" s="26">
        <v>361481491.89999998</v>
      </c>
      <c r="AK6" s="11">
        <f t="shared" ref="AK6:AK27" si="11">IF(AI6=0,0,AJ6/AI6)</f>
        <v>0.92744524625890656</v>
      </c>
      <c r="AL6" s="26">
        <v>661267851.05999994</v>
      </c>
      <c r="AM6" s="26">
        <v>639005017.88999999</v>
      </c>
      <c r="AN6" s="12">
        <f t="shared" ref="AN6:AN27" si="12">IF(AL6=0,0,AM6/AL6)</f>
        <v>0.96633310823395835</v>
      </c>
      <c r="AO6" s="26">
        <v>214737342.56</v>
      </c>
      <c r="AP6" s="26">
        <v>150749706.16</v>
      </c>
      <c r="AQ6" s="12">
        <f t="shared" ref="AQ6:AQ27" si="13">IF(AO6=0,0,AP6/AO6)</f>
        <v>0.70201905436116152</v>
      </c>
      <c r="AR6" s="26">
        <v>111842208</v>
      </c>
      <c r="AS6" s="26">
        <v>118205176.54000001</v>
      </c>
      <c r="AT6" s="12">
        <f t="shared" ref="AT6:AT27" si="14">IF(AR6=0,0,AS6/AR6)</f>
        <v>1.0568923723322774</v>
      </c>
      <c r="AU6" s="26">
        <v>127919603.88</v>
      </c>
      <c r="AV6" s="26">
        <v>98464588.659999996</v>
      </c>
      <c r="AW6" s="12">
        <f t="shared" ref="AW6:AW27" si="15">IF(AU6=0,0,AV6/AU6)</f>
        <v>0.76973806729708583</v>
      </c>
      <c r="AX6" s="26">
        <v>142840483.18000001</v>
      </c>
      <c r="AY6" s="26">
        <v>142922241.72999999</v>
      </c>
      <c r="AZ6" s="12">
        <f t="shared" ref="AZ6:AZ27" si="16">IF(AX6=0,0,AY6/AX6)</f>
        <v>1.0005723765992653</v>
      </c>
      <c r="BA6" s="26">
        <v>79914227.349999994</v>
      </c>
      <c r="BB6" s="26">
        <v>79716980.700000003</v>
      </c>
      <c r="BC6" s="12">
        <f t="shared" ref="BC6:BC27" si="17">IF(BA6=0,0,BB6/BA6)</f>
        <v>0.99753177054273312</v>
      </c>
      <c r="BD6" s="26">
        <v>289606498.27999997</v>
      </c>
      <c r="BE6" s="26">
        <v>260878850.47</v>
      </c>
      <c r="BF6" s="12">
        <f t="shared" ref="BF6:BF27" si="18">IF(BD6=0,0,BE6/BD6)</f>
        <v>0.90080454692620449</v>
      </c>
      <c r="BG6" s="26">
        <v>251546690.03</v>
      </c>
      <c r="BH6" s="26">
        <v>232505884.22</v>
      </c>
      <c r="BI6" s="12">
        <f t="shared" ref="BI6:BI27" si="19">IF(BG6=0,0,BH6/BG6)</f>
        <v>0.9243050830534516</v>
      </c>
      <c r="BJ6" s="26">
        <v>65988383.229999997</v>
      </c>
      <c r="BK6" s="26">
        <v>56600156.340000004</v>
      </c>
      <c r="BL6" s="12">
        <f t="shared" ref="BL6:BL27" si="20">IF(BJ6=0,0,BK6/BJ6)</f>
        <v>0.85772909669149366</v>
      </c>
      <c r="BM6" s="26">
        <v>240037801.16</v>
      </c>
      <c r="BN6" s="26">
        <v>224124365.71000001</v>
      </c>
      <c r="BO6" s="12">
        <f t="shared" ref="BO6:BO27" si="21">IF(BM6=0,0,BN6/BM6)</f>
        <v>0.93370446082618175</v>
      </c>
      <c r="BP6" s="26">
        <v>99346730.849999994</v>
      </c>
      <c r="BQ6" s="26">
        <v>98965234.909999996</v>
      </c>
      <c r="BR6" s="12">
        <f t="shared" ref="BR6:BR27" si="22">IF(BP6=0,0,BQ6/BP6)</f>
        <v>0.99615995476916086</v>
      </c>
      <c r="BS6" s="26">
        <v>172990506.34</v>
      </c>
      <c r="BT6" s="26">
        <v>137695833.08000001</v>
      </c>
      <c r="BU6" s="12">
        <f t="shared" ref="BU6:BU27" si="23">IF(BS6=0,0,BT6/BS6)</f>
        <v>0.79597335133159897</v>
      </c>
      <c r="BV6" s="26">
        <v>1800670000</v>
      </c>
      <c r="BW6" s="26">
        <v>1571820386.6600001</v>
      </c>
      <c r="BX6" s="25">
        <f t="shared" ref="BX6:BX27" si="24">IF(BV6=0,0,BW6/BV6)</f>
        <v>0.87290863215358727</v>
      </c>
      <c r="BY6" s="24">
        <v>4003775399</v>
      </c>
      <c r="BZ6" s="24">
        <v>3739363506.8600001</v>
      </c>
      <c r="CA6" s="12">
        <f t="shared" ref="CA6:CA27" si="25">IF(BY6=0,0,BZ6/BY6)</f>
        <v>0.9339593594071135</v>
      </c>
      <c r="CB6" s="3">
        <f>B6+E6+H6+K6+N6+Q6+T6+W6+Z6+AC6+AF6+AI6+AL6+AO6+AR6+AU6+AX6+BA6+BD6+BG6+BJ6+BM6+BP6+BS6+BV6+BY6</f>
        <v>12275841116.910002</v>
      </c>
      <c r="CC6" s="3">
        <f>C6+F6+I6+L6+O6+R6+U6+X6+AA6+AD6+AG6+AJ6+AM6+AP6+AS6+AV6+AY6+BB6+BE6+BH6+BK6+BN6+BQ6+BT6+BW6+BZ6</f>
        <v>11169214644.59</v>
      </c>
      <c r="CD6" s="19">
        <f t="shared" ref="CD6:CD27" si="26">IF(CB6=0,0,CC6/CB6)</f>
        <v>0.90985330766495331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0</v>
      </c>
      <c r="C7" s="24">
        <v>0</v>
      </c>
      <c r="D7" s="25">
        <f t="shared" si="0"/>
        <v>0</v>
      </c>
      <c r="E7" s="26">
        <v>25664680</v>
      </c>
      <c r="F7" s="26">
        <v>19477447</v>
      </c>
      <c r="G7" s="25">
        <f t="shared" si="1"/>
        <v>0.75892031383208358</v>
      </c>
      <c r="H7" s="26">
        <v>0</v>
      </c>
      <c r="I7" s="26">
        <v>0</v>
      </c>
      <c r="J7" s="25">
        <f t="shared" si="2"/>
        <v>0</v>
      </c>
      <c r="K7" s="26">
        <v>0</v>
      </c>
      <c r="L7" s="26">
        <v>0</v>
      </c>
      <c r="M7" s="25">
        <f t="shared" si="3"/>
        <v>0</v>
      </c>
      <c r="N7" s="26">
        <v>14017408</v>
      </c>
      <c r="O7" s="26">
        <v>11170293</v>
      </c>
      <c r="P7" s="25">
        <f t="shared" si="4"/>
        <v>0.79688719911698369</v>
      </c>
      <c r="Q7" s="26">
        <v>41379132</v>
      </c>
      <c r="R7" s="26">
        <v>33220261</v>
      </c>
      <c r="S7" s="25">
        <f t="shared" si="5"/>
        <v>0.80282643434859868</v>
      </c>
      <c r="T7" s="26">
        <v>0</v>
      </c>
      <c r="U7" s="26">
        <v>0</v>
      </c>
      <c r="V7" s="25">
        <f t="shared" si="6"/>
        <v>0</v>
      </c>
      <c r="W7" s="26">
        <v>17287386</v>
      </c>
      <c r="X7" s="26">
        <v>13160923</v>
      </c>
      <c r="Y7" s="25">
        <f t="shared" si="7"/>
        <v>0.76130208465293714</v>
      </c>
      <c r="Z7" s="26">
        <v>0</v>
      </c>
      <c r="AA7" s="26">
        <v>0</v>
      </c>
      <c r="AB7" s="25">
        <f t="shared" si="8"/>
        <v>0</v>
      </c>
      <c r="AC7" s="26">
        <v>0</v>
      </c>
      <c r="AD7" s="26">
        <v>0</v>
      </c>
      <c r="AE7" s="25">
        <f t="shared" si="9"/>
        <v>0</v>
      </c>
      <c r="AF7" s="26">
        <v>48008432</v>
      </c>
      <c r="AG7" s="26">
        <v>35880703</v>
      </c>
      <c r="AH7" s="25">
        <f t="shared" si="10"/>
        <v>0.74738335549055213</v>
      </c>
      <c r="AI7" s="26">
        <v>0</v>
      </c>
      <c r="AJ7" s="26">
        <v>0</v>
      </c>
      <c r="AK7" s="11">
        <f t="shared" si="11"/>
        <v>0</v>
      </c>
      <c r="AL7" s="26">
        <v>0</v>
      </c>
      <c r="AM7" s="26">
        <v>0</v>
      </c>
      <c r="AN7" s="12">
        <f t="shared" si="12"/>
        <v>0</v>
      </c>
      <c r="AO7" s="26">
        <v>0</v>
      </c>
      <c r="AP7" s="26">
        <v>0</v>
      </c>
      <c r="AQ7" s="12">
        <f t="shared" si="13"/>
        <v>0</v>
      </c>
      <c r="AR7" s="26">
        <v>51592921</v>
      </c>
      <c r="AS7" s="26">
        <v>37349115</v>
      </c>
      <c r="AT7" s="12">
        <f t="shared" si="14"/>
        <v>0.72391937258214167</v>
      </c>
      <c r="AU7" s="26">
        <v>51737324</v>
      </c>
      <c r="AV7" s="26">
        <v>41276443</v>
      </c>
      <c r="AW7" s="12">
        <f t="shared" si="15"/>
        <v>0.79780784564737051</v>
      </c>
      <c r="AX7" s="26">
        <v>28582003</v>
      </c>
      <c r="AY7" s="26">
        <v>20172750</v>
      </c>
      <c r="AZ7" s="12">
        <f t="shared" si="16"/>
        <v>0.70578503542946236</v>
      </c>
      <c r="BA7" s="26">
        <v>32034855</v>
      </c>
      <c r="BB7" s="26">
        <v>26774571</v>
      </c>
      <c r="BC7" s="12">
        <f t="shared" si="17"/>
        <v>0.83579498018642506</v>
      </c>
      <c r="BD7" s="26">
        <v>0</v>
      </c>
      <c r="BE7" s="26">
        <v>0</v>
      </c>
      <c r="BF7" s="12">
        <f t="shared" si="18"/>
        <v>0</v>
      </c>
      <c r="BG7" s="26">
        <v>0</v>
      </c>
      <c r="BH7" s="26">
        <v>0</v>
      </c>
      <c r="BI7" s="25">
        <f t="shared" si="19"/>
        <v>0</v>
      </c>
      <c r="BJ7" s="26">
        <v>31653365</v>
      </c>
      <c r="BK7" s="26">
        <v>25065780</v>
      </c>
      <c r="BL7" s="12">
        <f t="shared" si="20"/>
        <v>0.79188358015016724</v>
      </c>
      <c r="BM7" s="26">
        <v>10763352</v>
      </c>
      <c r="BN7" s="26">
        <v>8451946</v>
      </c>
      <c r="BO7" s="25">
        <f t="shared" si="21"/>
        <v>0.78525221510919652</v>
      </c>
      <c r="BP7" s="26">
        <v>39624490</v>
      </c>
      <c r="BQ7" s="26">
        <v>27021040</v>
      </c>
      <c r="BR7" s="12">
        <f t="shared" si="22"/>
        <v>0.68192776739839422</v>
      </c>
      <c r="BS7" s="26">
        <v>1890226</v>
      </c>
      <c r="BT7" s="26">
        <v>1302519</v>
      </c>
      <c r="BU7" s="12">
        <f t="shared" si="23"/>
        <v>0.68908109400674844</v>
      </c>
      <c r="BV7" s="26">
        <v>0</v>
      </c>
      <c r="BW7" s="26">
        <v>0</v>
      </c>
      <c r="BX7" s="25">
        <f t="shared" si="24"/>
        <v>0</v>
      </c>
      <c r="BY7" s="24">
        <v>211154741</v>
      </c>
      <c r="BZ7" s="24">
        <v>0</v>
      </c>
      <c r="CA7" s="12">
        <f t="shared" si="25"/>
        <v>0</v>
      </c>
      <c r="CB7" s="3">
        <f>B7+E7+H7+K7+N7+Q7+T7+W7+Z7+AC7+AF7+AI7+AL7+AO7+AR7+AU7+AX7+BA7+BD7+BG7+BJ7+BM7+BP7+BS7+BV7+BY7</f>
        <v>605390315</v>
      </c>
      <c r="CC7" s="3">
        <f t="shared" ref="CC7:CC12" si="27">BZ7+BW7+BT7+BQ7+BN7+BK7+BH7+BE7+BB7+AY7+AV7+AS7+AP7+AM7+AJ7+AG7+AD7+AA7+X7+U7+R7+O7+L7+I7+F7+C7</f>
        <v>300323791</v>
      </c>
      <c r="CD7" s="19">
        <f t="shared" si="26"/>
        <v>0.49608291305420044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65685292.57</v>
      </c>
      <c r="C8" s="24">
        <v>64769043.740000002</v>
      </c>
      <c r="D8" s="25">
        <f t="shared" si="0"/>
        <v>0.9860509286911745</v>
      </c>
      <c r="E8" s="26">
        <v>4984257.17</v>
      </c>
      <c r="F8" s="26">
        <v>4984257.17</v>
      </c>
      <c r="G8" s="25">
        <f t="shared" si="1"/>
        <v>1</v>
      </c>
      <c r="H8" s="26">
        <v>65262053.57</v>
      </c>
      <c r="I8" s="26">
        <v>62863917.399999999</v>
      </c>
      <c r="J8" s="25">
        <f t="shared" si="2"/>
        <v>0.96325374334983549</v>
      </c>
      <c r="K8" s="26">
        <v>79412265.909999996</v>
      </c>
      <c r="L8" s="26">
        <v>78723331.430000007</v>
      </c>
      <c r="M8" s="25">
        <f t="shared" si="3"/>
        <v>0.99132458352490815</v>
      </c>
      <c r="N8" s="26">
        <v>25237911.18</v>
      </c>
      <c r="O8" s="26">
        <v>24769124.370000001</v>
      </c>
      <c r="P8" s="25">
        <f t="shared" si="4"/>
        <v>0.98142529282013269</v>
      </c>
      <c r="Q8" s="26">
        <v>12690128.800000001</v>
      </c>
      <c r="R8" s="26">
        <v>10851282.699999999</v>
      </c>
      <c r="S8" s="25">
        <f t="shared" si="5"/>
        <v>0.85509634070853546</v>
      </c>
      <c r="T8" s="26">
        <v>61288547.899999999</v>
      </c>
      <c r="U8" s="26">
        <v>55747467.869999997</v>
      </c>
      <c r="V8" s="25">
        <f t="shared" si="6"/>
        <v>0.90959028693189181</v>
      </c>
      <c r="W8" s="26">
        <v>16049893.550000001</v>
      </c>
      <c r="X8" s="26">
        <v>16049893.550000001</v>
      </c>
      <c r="Y8" s="25">
        <f t="shared" si="7"/>
        <v>1</v>
      </c>
      <c r="Z8" s="26">
        <v>70151945.780000001</v>
      </c>
      <c r="AA8" s="26">
        <v>68100045.859999999</v>
      </c>
      <c r="AB8" s="25">
        <f t="shared" si="8"/>
        <v>0.97075063425275665</v>
      </c>
      <c r="AC8" s="26">
        <v>352701476.87</v>
      </c>
      <c r="AD8" s="26">
        <v>352156438.42000002</v>
      </c>
      <c r="AE8" s="25">
        <f t="shared" si="9"/>
        <v>0.99845467488586426</v>
      </c>
      <c r="AF8" s="26">
        <v>35904050.920000002</v>
      </c>
      <c r="AG8" s="26">
        <v>25772504.57</v>
      </c>
      <c r="AH8" s="25">
        <f t="shared" si="10"/>
        <v>0.7178160655861725</v>
      </c>
      <c r="AI8" s="26">
        <v>326855055.18000001</v>
      </c>
      <c r="AJ8" s="26">
        <v>326672992.77999997</v>
      </c>
      <c r="AK8" s="11">
        <f t="shared" si="11"/>
        <v>0.99944298735138193</v>
      </c>
      <c r="AL8" s="26">
        <v>224382590.81</v>
      </c>
      <c r="AM8" s="26">
        <v>205213489.22</v>
      </c>
      <c r="AN8" s="12">
        <f t="shared" si="12"/>
        <v>0.91456956833949843</v>
      </c>
      <c r="AO8" s="26">
        <v>84053948.599999994</v>
      </c>
      <c r="AP8" s="26">
        <v>83626700.280000001</v>
      </c>
      <c r="AQ8" s="12">
        <f t="shared" si="13"/>
        <v>0.99491697502477605</v>
      </c>
      <c r="AR8" s="26">
        <v>37130005.710000001</v>
      </c>
      <c r="AS8" s="26">
        <v>36670987.299999997</v>
      </c>
      <c r="AT8" s="12">
        <f t="shared" si="14"/>
        <v>0.98763753462401493</v>
      </c>
      <c r="AU8" s="26">
        <v>24183675.27</v>
      </c>
      <c r="AV8" s="26">
        <v>23975375.25</v>
      </c>
      <c r="AW8" s="12">
        <f t="shared" si="15"/>
        <v>0.99138675086915362</v>
      </c>
      <c r="AX8" s="26">
        <v>61151187.079999998</v>
      </c>
      <c r="AY8" s="26">
        <v>60544422.509999998</v>
      </c>
      <c r="AZ8" s="12">
        <f t="shared" si="16"/>
        <v>0.99007763219369382</v>
      </c>
      <c r="BA8" s="26">
        <v>19113560.390000001</v>
      </c>
      <c r="BB8" s="26">
        <v>18226824.77</v>
      </c>
      <c r="BC8" s="12">
        <f t="shared" si="17"/>
        <v>0.95360698886514461</v>
      </c>
      <c r="BD8" s="26">
        <v>48120830.659999996</v>
      </c>
      <c r="BE8" s="26">
        <v>41554782.109999999</v>
      </c>
      <c r="BF8" s="12">
        <f t="shared" si="18"/>
        <v>0.86355080616972879</v>
      </c>
      <c r="BG8" s="26">
        <v>34160159.57</v>
      </c>
      <c r="BH8" s="26">
        <v>33798000.799999997</v>
      </c>
      <c r="BI8" s="12">
        <f t="shared" si="19"/>
        <v>0.98939821199435918</v>
      </c>
      <c r="BJ8" s="26">
        <v>10063620.08</v>
      </c>
      <c r="BK8" s="26">
        <v>9419143.6699999999</v>
      </c>
      <c r="BL8" s="12">
        <f t="shared" si="20"/>
        <v>0.93595978337051844</v>
      </c>
      <c r="BM8" s="26">
        <v>78080791.170000002</v>
      </c>
      <c r="BN8" s="26">
        <v>77861518.670000002</v>
      </c>
      <c r="BO8" s="12">
        <f t="shared" si="21"/>
        <v>0.99719172287172919</v>
      </c>
      <c r="BP8" s="26">
        <v>105039437.29000001</v>
      </c>
      <c r="BQ8" s="26">
        <v>16589954.289999999</v>
      </c>
      <c r="BR8" s="12">
        <f t="shared" si="22"/>
        <v>0.15794024337923029</v>
      </c>
      <c r="BS8" s="26">
        <v>6336150.2999999998</v>
      </c>
      <c r="BT8" s="26">
        <v>6274328.2999999998</v>
      </c>
      <c r="BU8" s="12">
        <f t="shared" si="23"/>
        <v>0.99024297135123196</v>
      </c>
      <c r="BV8" s="26">
        <v>65581011.850000001</v>
      </c>
      <c r="BW8" s="26">
        <v>55581011.850000001</v>
      </c>
      <c r="BX8" s="25">
        <f t="shared" si="24"/>
        <v>0.84751683882413287</v>
      </c>
      <c r="BY8" s="24">
        <v>1848858115.4300001</v>
      </c>
      <c r="BZ8" s="24">
        <v>1443349152.6500001</v>
      </c>
      <c r="CA8" s="12">
        <f t="shared" si="25"/>
        <v>0.78067058829677238</v>
      </c>
      <c r="CB8" s="3">
        <f>B8+E8+H8+K8+N8+Q8+T8+W8+Z8+AC8+AF8+AI8+AL8+AO8+AR8+AU8+AX8+BA8+BD8+BG8+BJ8+BM8+BP8+BS8+BV8+BY8</f>
        <v>3762477963.6099997</v>
      </c>
      <c r="CC8" s="3">
        <f t="shared" si="27"/>
        <v>3204145991.5299997</v>
      </c>
      <c r="CD8" s="19">
        <f t="shared" si="26"/>
        <v>0.85160525125194486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359680774.19</v>
      </c>
      <c r="C9" s="24">
        <v>312550932.64999998</v>
      </c>
      <c r="D9" s="25">
        <f t="shared" si="0"/>
        <v>0.86896758202843538</v>
      </c>
      <c r="E9" s="26">
        <v>110553283.01000001</v>
      </c>
      <c r="F9" s="26">
        <v>96808653.689999998</v>
      </c>
      <c r="G9" s="25">
        <f t="shared" si="1"/>
        <v>0.87567416411544519</v>
      </c>
      <c r="H9" s="26">
        <v>846408706.78999996</v>
      </c>
      <c r="I9" s="26">
        <v>734770141.37</v>
      </c>
      <c r="J9" s="25">
        <f t="shared" si="2"/>
        <v>0.86810324075777934</v>
      </c>
      <c r="K9" s="26">
        <v>726674544.23000002</v>
      </c>
      <c r="L9" s="26">
        <v>633711176.50999999</v>
      </c>
      <c r="M9" s="25">
        <f t="shared" si="3"/>
        <v>0.87207014686539486</v>
      </c>
      <c r="N9" s="26">
        <v>260239660.56999999</v>
      </c>
      <c r="O9" s="26">
        <v>232081404.28</v>
      </c>
      <c r="P9" s="25">
        <f t="shared" si="4"/>
        <v>0.89179875108841877</v>
      </c>
      <c r="Q9" s="26">
        <v>237413417.53</v>
      </c>
      <c r="R9" s="26">
        <v>215947144.88</v>
      </c>
      <c r="S9" s="25">
        <f t="shared" si="5"/>
        <v>0.90958273178773696</v>
      </c>
      <c r="T9" s="26">
        <v>626174944.92999995</v>
      </c>
      <c r="U9" s="26">
        <v>570969383.5</v>
      </c>
      <c r="V9" s="25">
        <f t="shared" si="6"/>
        <v>0.91183684068328319</v>
      </c>
      <c r="W9" s="26">
        <v>127729845.62</v>
      </c>
      <c r="X9" s="26">
        <v>115470199.56999999</v>
      </c>
      <c r="Y9" s="25">
        <f t="shared" si="7"/>
        <v>0.90401893942256206</v>
      </c>
      <c r="Z9" s="26">
        <v>600793085.02999997</v>
      </c>
      <c r="AA9" s="26">
        <v>550648253.77999997</v>
      </c>
      <c r="AB9" s="25">
        <f t="shared" si="8"/>
        <v>0.91653560518677402</v>
      </c>
      <c r="AC9" s="26">
        <v>598075557.83000004</v>
      </c>
      <c r="AD9" s="26">
        <v>520128019.80000001</v>
      </c>
      <c r="AE9" s="25">
        <f t="shared" si="9"/>
        <v>0.86966941382320084</v>
      </c>
      <c r="AF9" s="26">
        <v>183242476.93000001</v>
      </c>
      <c r="AG9" s="26">
        <v>163661101.74000001</v>
      </c>
      <c r="AH9" s="25">
        <f t="shared" si="10"/>
        <v>0.89313954101657211</v>
      </c>
      <c r="AI9" s="26">
        <v>910828468.98000002</v>
      </c>
      <c r="AJ9" s="26">
        <v>814236384.19000006</v>
      </c>
      <c r="AK9" s="11">
        <f t="shared" si="11"/>
        <v>0.89395139910572896</v>
      </c>
      <c r="AL9" s="26">
        <v>896873896.17999995</v>
      </c>
      <c r="AM9" s="26">
        <v>796335486.23000002</v>
      </c>
      <c r="AN9" s="12">
        <f t="shared" si="12"/>
        <v>0.88790128648161459</v>
      </c>
      <c r="AO9" s="26">
        <v>194147039.97999999</v>
      </c>
      <c r="AP9" s="26">
        <v>171982407.43000001</v>
      </c>
      <c r="AQ9" s="12">
        <f t="shared" si="13"/>
        <v>0.88583584610775801</v>
      </c>
      <c r="AR9" s="26">
        <v>184072101.38999999</v>
      </c>
      <c r="AS9" s="26">
        <v>163804602.81</v>
      </c>
      <c r="AT9" s="12">
        <f t="shared" si="14"/>
        <v>0.88989369694292497</v>
      </c>
      <c r="AU9" s="26">
        <v>150821461.97999999</v>
      </c>
      <c r="AV9" s="26">
        <v>135985833.84</v>
      </c>
      <c r="AW9" s="12">
        <f t="shared" si="15"/>
        <v>0.90163450250888499</v>
      </c>
      <c r="AX9" s="26">
        <v>229419381.30000001</v>
      </c>
      <c r="AY9" s="26">
        <v>198609598.72</v>
      </c>
      <c r="AZ9" s="12">
        <f t="shared" si="16"/>
        <v>0.86570540638102567</v>
      </c>
      <c r="BA9" s="26">
        <v>124402573.38</v>
      </c>
      <c r="BB9" s="26">
        <v>109954476.09</v>
      </c>
      <c r="BC9" s="12">
        <f t="shared" si="17"/>
        <v>0.88386014133432078</v>
      </c>
      <c r="BD9" s="26">
        <v>370189415.82999998</v>
      </c>
      <c r="BE9" s="26">
        <v>339260275.13</v>
      </c>
      <c r="BF9" s="12">
        <f t="shared" si="18"/>
        <v>0.91645049972416448</v>
      </c>
      <c r="BG9" s="26">
        <v>225728844.34999999</v>
      </c>
      <c r="BH9" s="26">
        <v>202831233.81999999</v>
      </c>
      <c r="BI9" s="12">
        <f t="shared" si="19"/>
        <v>0.89856143287343238</v>
      </c>
      <c r="BJ9" s="26">
        <v>163413431.56999999</v>
      </c>
      <c r="BK9" s="26">
        <v>147741879.05000001</v>
      </c>
      <c r="BL9" s="12">
        <f t="shared" si="20"/>
        <v>0.90409874898632858</v>
      </c>
      <c r="BM9" s="26">
        <v>283821716.56</v>
      </c>
      <c r="BN9" s="26">
        <v>248331333.81999999</v>
      </c>
      <c r="BO9" s="12">
        <f t="shared" si="21"/>
        <v>0.87495536574807042</v>
      </c>
      <c r="BP9" s="26">
        <v>238169128.30000001</v>
      </c>
      <c r="BQ9" s="26">
        <v>216325250.13999999</v>
      </c>
      <c r="BR9" s="12">
        <f t="shared" si="22"/>
        <v>0.90828417471266354</v>
      </c>
      <c r="BS9" s="26">
        <v>182154683.28999999</v>
      </c>
      <c r="BT9" s="26">
        <v>163354088.69999999</v>
      </c>
      <c r="BU9" s="12">
        <f t="shared" si="23"/>
        <v>0.89678775066096739</v>
      </c>
      <c r="BV9" s="26">
        <v>1391087627.9200001</v>
      </c>
      <c r="BW9" s="26">
        <v>1286349037.3199999</v>
      </c>
      <c r="BX9" s="25">
        <f t="shared" si="24"/>
        <v>0.92470740987279954</v>
      </c>
      <c r="BY9" s="24">
        <v>4035642366.5599999</v>
      </c>
      <c r="BZ9" s="24">
        <v>3648425192.3600001</v>
      </c>
      <c r="CA9" s="12">
        <f t="shared" si="25"/>
        <v>0.90405067173232556</v>
      </c>
      <c r="CB9" s="3">
        <f>B9+E9+H9+K9+N9+Q9+T9+W9+Z9+AC9+AF9+AI9+AL9+AO9+AR9+AU9+AX9+BA9+BD9+BG9+BJ9+BM9+BP9+BS9+BV9+BY9</f>
        <v>14257758434.23</v>
      </c>
      <c r="CC9" s="3">
        <f t="shared" si="27"/>
        <v>12790273491.420002</v>
      </c>
      <c r="CD9" s="19">
        <f t="shared" si="26"/>
        <v>0.89707463837465062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2893174</v>
      </c>
      <c r="C10" s="24">
        <v>2739518.19</v>
      </c>
      <c r="D10" s="25">
        <f t="shared" si="0"/>
        <v>0.94689022851719251</v>
      </c>
      <c r="E10" s="26">
        <v>614464.69999999995</v>
      </c>
      <c r="F10" s="26">
        <v>403029.05</v>
      </c>
      <c r="G10" s="25">
        <f t="shared" si="1"/>
        <v>0.65590269058580586</v>
      </c>
      <c r="H10" s="26">
        <v>21343639.32</v>
      </c>
      <c r="I10" s="26">
        <v>13826742.279999999</v>
      </c>
      <c r="J10" s="25">
        <f t="shared" si="2"/>
        <v>0.64781558911762938</v>
      </c>
      <c r="K10" s="26">
        <v>23753755.140000001</v>
      </c>
      <c r="L10" s="26">
        <v>23400125.41</v>
      </c>
      <c r="M10" s="25">
        <f t="shared" si="3"/>
        <v>0.98511268100913829</v>
      </c>
      <c r="N10" s="26">
        <v>2993147.4</v>
      </c>
      <c r="O10" s="26">
        <v>2858861.84</v>
      </c>
      <c r="P10" s="25">
        <f t="shared" si="4"/>
        <v>0.95513566755850376</v>
      </c>
      <c r="Q10" s="26">
        <v>1798204.7</v>
      </c>
      <c r="R10" s="26">
        <v>1567895.88</v>
      </c>
      <c r="S10" s="25">
        <f t="shared" si="5"/>
        <v>0.87192291289195267</v>
      </c>
      <c r="T10" s="26">
        <v>15260705.449999999</v>
      </c>
      <c r="U10" s="26">
        <v>8263343.9900000002</v>
      </c>
      <c r="V10" s="25">
        <f t="shared" si="6"/>
        <v>0.54147850615909765</v>
      </c>
      <c r="W10" s="26">
        <v>8242091.5</v>
      </c>
      <c r="X10" s="26">
        <v>8132908.5</v>
      </c>
      <c r="Y10" s="25">
        <f t="shared" si="7"/>
        <v>0.98675299831359553</v>
      </c>
      <c r="Z10" s="26">
        <v>4763766.3</v>
      </c>
      <c r="AA10" s="26">
        <v>4546573.3</v>
      </c>
      <c r="AB10" s="25">
        <f t="shared" si="8"/>
        <v>0.95440729323770568</v>
      </c>
      <c r="AC10" s="26">
        <v>3526322.4</v>
      </c>
      <c r="AD10" s="26">
        <v>2800270.83</v>
      </c>
      <c r="AE10" s="25">
        <f t="shared" si="9"/>
        <v>0.79410516463270631</v>
      </c>
      <c r="AF10" s="26">
        <v>2770900.7</v>
      </c>
      <c r="AG10" s="26">
        <v>2621545.4300000002</v>
      </c>
      <c r="AH10" s="25">
        <f t="shared" si="10"/>
        <v>0.94609865665702131</v>
      </c>
      <c r="AI10" s="26">
        <v>3805490</v>
      </c>
      <c r="AJ10" s="26">
        <v>1893693.1</v>
      </c>
      <c r="AK10" s="25">
        <f t="shared" si="11"/>
        <v>0.49762135756499165</v>
      </c>
      <c r="AL10" s="26">
        <v>10851568.42</v>
      </c>
      <c r="AM10" s="26">
        <v>5073223.09</v>
      </c>
      <c r="AN10" s="25">
        <f t="shared" si="12"/>
        <v>0.46751058405988466</v>
      </c>
      <c r="AO10" s="26">
        <v>2680605.5</v>
      </c>
      <c r="AP10" s="26">
        <v>2524979.2599999998</v>
      </c>
      <c r="AQ10" s="25">
        <f t="shared" si="13"/>
        <v>0.94194362430428491</v>
      </c>
      <c r="AR10" s="26">
        <v>2192378.6</v>
      </c>
      <c r="AS10" s="26">
        <v>2057579.38</v>
      </c>
      <c r="AT10" s="25">
        <f t="shared" si="14"/>
        <v>0.93851462516556206</v>
      </c>
      <c r="AU10" s="26">
        <v>5484825.5099999998</v>
      </c>
      <c r="AV10" s="26">
        <v>5318695.16</v>
      </c>
      <c r="AW10" s="25">
        <f t="shared" si="15"/>
        <v>0.96971091428576739</v>
      </c>
      <c r="AX10" s="26">
        <v>3175683.2</v>
      </c>
      <c r="AY10" s="26">
        <v>3032669.58</v>
      </c>
      <c r="AZ10" s="25">
        <f t="shared" si="16"/>
        <v>0.95496603061665597</v>
      </c>
      <c r="BA10" s="26">
        <v>1616859.3</v>
      </c>
      <c r="BB10" s="26">
        <v>1406183.06</v>
      </c>
      <c r="BC10" s="25">
        <f t="shared" si="17"/>
        <v>0.8697003258106627</v>
      </c>
      <c r="BD10" s="26">
        <v>7733265.5999999996</v>
      </c>
      <c r="BE10" s="26">
        <v>7248959.5999999996</v>
      </c>
      <c r="BF10" s="25">
        <f t="shared" si="18"/>
        <v>0.93737367561771057</v>
      </c>
      <c r="BG10" s="26">
        <v>888355.5</v>
      </c>
      <c r="BH10" s="26">
        <v>634545.72</v>
      </c>
      <c r="BI10" s="25">
        <f t="shared" si="19"/>
        <v>0.71429255517639045</v>
      </c>
      <c r="BJ10" s="26">
        <v>566098.6</v>
      </c>
      <c r="BK10" s="26">
        <v>375416.6</v>
      </c>
      <c r="BL10" s="25">
        <f t="shared" si="20"/>
        <v>0.66316468544525631</v>
      </c>
      <c r="BM10" s="26">
        <v>6667744.71</v>
      </c>
      <c r="BN10" s="26">
        <v>6443036.1500000004</v>
      </c>
      <c r="BO10" s="25">
        <f t="shared" si="21"/>
        <v>0.96629916564397089</v>
      </c>
      <c r="BP10" s="26">
        <v>4277694</v>
      </c>
      <c r="BQ10" s="26">
        <v>4121936.82</v>
      </c>
      <c r="BR10" s="25">
        <f t="shared" si="22"/>
        <v>0.96358851755174635</v>
      </c>
      <c r="BS10" s="26">
        <v>5890419.5099999998</v>
      </c>
      <c r="BT10" s="26">
        <v>5668757.9900000002</v>
      </c>
      <c r="BU10" s="12">
        <f t="shared" si="23"/>
        <v>0.96236914541932184</v>
      </c>
      <c r="BV10" s="26">
        <v>111052786.2</v>
      </c>
      <c r="BW10" s="26">
        <v>110771556.2</v>
      </c>
      <c r="BX10" s="25">
        <f t="shared" si="24"/>
        <v>0.9974676006823141</v>
      </c>
      <c r="BY10" s="24">
        <v>261756220.30000001</v>
      </c>
      <c r="BZ10" s="24">
        <v>200493171.24000001</v>
      </c>
      <c r="CA10" s="12">
        <f t="shared" si="25"/>
        <v>0.76595379857721757</v>
      </c>
      <c r="CB10" s="3">
        <f>B10+E10+H10+K10+N10+Q10+T10+W10+Z10+AC10+AF10+AI10+AL10+AO10+AR10+AU10+AX10+BA10+BD10+BG10+BJ10+BM10+BP10+BS10+BV10+BY10</f>
        <v>516600166.56</v>
      </c>
      <c r="CC10" s="3">
        <f t="shared" si="27"/>
        <v>428225217.65000004</v>
      </c>
      <c r="CD10" s="19">
        <f t="shared" si="26"/>
        <v>0.82892969334779387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200000</v>
      </c>
      <c r="C11" s="24">
        <v>202500</v>
      </c>
      <c r="D11" s="25">
        <f t="shared" si="0"/>
        <v>1.0125</v>
      </c>
      <c r="E11" s="26">
        <v>20000</v>
      </c>
      <c r="F11" s="26">
        <v>20000</v>
      </c>
      <c r="G11" s="25">
        <f t="shared" si="1"/>
        <v>1</v>
      </c>
      <c r="H11" s="26">
        <v>423400</v>
      </c>
      <c r="I11" s="26">
        <v>536500</v>
      </c>
      <c r="J11" s="25">
        <f t="shared" si="2"/>
        <v>1.2671232876712328</v>
      </c>
      <c r="K11" s="26">
        <v>4600000</v>
      </c>
      <c r="L11" s="26">
        <v>0</v>
      </c>
      <c r="M11" s="25">
        <f t="shared" si="3"/>
        <v>0</v>
      </c>
      <c r="N11" s="26">
        <v>20000</v>
      </c>
      <c r="O11" s="26">
        <v>20000</v>
      </c>
      <c r="P11" s="25">
        <f t="shared" si="4"/>
        <v>1</v>
      </c>
      <c r="Q11" s="26">
        <v>550000</v>
      </c>
      <c r="R11" s="26">
        <v>0</v>
      </c>
      <c r="S11" s="25">
        <f t="shared" si="5"/>
        <v>0</v>
      </c>
      <c r="T11" s="26">
        <v>5109000</v>
      </c>
      <c r="U11" s="26">
        <v>992000</v>
      </c>
      <c r="V11" s="25">
        <f t="shared" si="6"/>
        <v>0.19416715599921708</v>
      </c>
      <c r="W11" s="26">
        <v>265325</v>
      </c>
      <c r="X11" s="26">
        <v>399650</v>
      </c>
      <c r="Y11" s="25">
        <f t="shared" si="7"/>
        <v>1.5062659003109393</v>
      </c>
      <c r="Z11" s="26">
        <v>0</v>
      </c>
      <c r="AA11" s="26">
        <v>0</v>
      </c>
      <c r="AB11" s="25">
        <f t="shared" si="8"/>
        <v>0</v>
      </c>
      <c r="AC11" s="26">
        <v>2227655.7200000002</v>
      </c>
      <c r="AD11" s="26">
        <v>54842.18</v>
      </c>
      <c r="AE11" s="25">
        <f t="shared" si="9"/>
        <v>2.4618786245838738E-2</v>
      </c>
      <c r="AF11" s="26">
        <v>0</v>
      </c>
      <c r="AG11" s="26">
        <v>0</v>
      </c>
      <c r="AH11" s="25">
        <f t="shared" si="10"/>
        <v>0</v>
      </c>
      <c r="AI11" s="26">
        <v>5000000</v>
      </c>
      <c r="AJ11" s="26">
        <v>5018000</v>
      </c>
      <c r="AK11" s="11">
        <f t="shared" si="11"/>
        <v>1.0036</v>
      </c>
      <c r="AL11" s="26">
        <v>64474</v>
      </c>
      <c r="AM11" s="26">
        <v>124474</v>
      </c>
      <c r="AN11" s="12">
        <f t="shared" si="12"/>
        <v>1.930607686819493</v>
      </c>
      <c r="AO11" s="26">
        <v>2034500</v>
      </c>
      <c r="AP11" s="26">
        <v>2043800</v>
      </c>
      <c r="AQ11" s="25">
        <f t="shared" si="13"/>
        <v>1.0045711477021382</v>
      </c>
      <c r="AR11" s="26">
        <v>3883901.94</v>
      </c>
      <c r="AS11" s="26">
        <v>149672</v>
      </c>
      <c r="AT11" s="25">
        <f t="shared" si="14"/>
        <v>3.8536503318618805E-2</v>
      </c>
      <c r="AU11" s="26">
        <v>1009843.31</v>
      </c>
      <c r="AV11" s="26">
        <v>1412235.18</v>
      </c>
      <c r="AW11" s="12">
        <f t="shared" si="15"/>
        <v>1.398469610102185</v>
      </c>
      <c r="AX11" s="26">
        <v>893416.44</v>
      </c>
      <c r="AY11" s="26">
        <v>0</v>
      </c>
      <c r="AZ11" s="12">
        <f t="shared" si="16"/>
        <v>0</v>
      </c>
      <c r="BA11" s="26">
        <v>1300000</v>
      </c>
      <c r="BB11" s="26">
        <v>1203476.6599999999</v>
      </c>
      <c r="BC11" s="25">
        <f t="shared" si="17"/>
        <v>0.9257512769230769</v>
      </c>
      <c r="BD11" s="26">
        <v>1910597.98</v>
      </c>
      <c r="BE11" s="26">
        <v>1017091.56</v>
      </c>
      <c r="BF11" s="12">
        <f t="shared" si="18"/>
        <v>0.53234200530244469</v>
      </c>
      <c r="BG11" s="26">
        <v>187000</v>
      </c>
      <c r="BH11" s="26">
        <v>277000</v>
      </c>
      <c r="BI11" s="12">
        <f t="shared" si="19"/>
        <v>1.481283422459893</v>
      </c>
      <c r="BJ11" s="26">
        <v>77626</v>
      </c>
      <c r="BK11" s="26">
        <v>109345</v>
      </c>
      <c r="BL11" s="25">
        <f t="shared" si="20"/>
        <v>1.4086130935511298</v>
      </c>
      <c r="BM11" s="26">
        <v>12876979</v>
      </c>
      <c r="BN11" s="26">
        <v>33000</v>
      </c>
      <c r="BO11" s="25">
        <f t="shared" si="21"/>
        <v>2.5627128847534814E-3</v>
      </c>
      <c r="BP11" s="26">
        <v>30000000</v>
      </c>
      <c r="BQ11" s="26">
        <v>0</v>
      </c>
      <c r="BR11" s="25">
        <f t="shared" si="22"/>
        <v>0</v>
      </c>
      <c r="BS11" s="26">
        <v>52000</v>
      </c>
      <c r="BT11" s="26">
        <v>52000</v>
      </c>
      <c r="BU11" s="12">
        <f t="shared" si="23"/>
        <v>1</v>
      </c>
      <c r="BV11" s="26">
        <v>0</v>
      </c>
      <c r="BW11" s="26">
        <v>300000</v>
      </c>
      <c r="BX11" s="25">
        <f t="shared" si="24"/>
        <v>0</v>
      </c>
      <c r="BY11" s="24">
        <v>350000000</v>
      </c>
      <c r="BZ11" s="24">
        <v>1783265.24</v>
      </c>
      <c r="CA11" s="12">
        <f t="shared" si="25"/>
        <v>5.0950435428571425E-3</v>
      </c>
      <c r="CB11" s="3">
        <f>B11+E11+H11+K11+N11+Q11+T11+W11+Z11+AC11+AF11+AI11+AL11+AO11+AR11+AU11+AX11+BA11+BD11+BG11+BJ11+BM11+BP11+BS11+BV11+BY11</f>
        <v>422705719.38999999</v>
      </c>
      <c r="CC11" s="3">
        <f t="shared" si="27"/>
        <v>15748851.82</v>
      </c>
      <c r="CD11" s="19">
        <f t="shared" si="26"/>
        <v>3.7257248003946863E-2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>
        <v>665292200.11000001</v>
      </c>
      <c r="C12" s="28">
        <v>601782143.86000001</v>
      </c>
      <c r="D12" s="16">
        <f t="shared" si="0"/>
        <v>0.90453810184532568</v>
      </c>
      <c r="E12" s="29">
        <v>197767172.88</v>
      </c>
      <c r="F12" s="29">
        <v>169387389.99000001</v>
      </c>
      <c r="G12" s="16">
        <f t="shared" si="1"/>
        <v>0.85649902116353704</v>
      </c>
      <c r="H12" s="29">
        <v>2012181658.8800001</v>
      </c>
      <c r="I12" s="29">
        <v>1673734158.1700001</v>
      </c>
      <c r="J12" s="16">
        <f t="shared" si="2"/>
        <v>0.83180072275463279</v>
      </c>
      <c r="K12" s="29">
        <v>1352107818.5999999</v>
      </c>
      <c r="L12" s="29">
        <v>1227737320.6700001</v>
      </c>
      <c r="M12" s="16">
        <f t="shared" si="3"/>
        <v>0.90801732212540887</v>
      </c>
      <c r="N12" s="29">
        <v>443444384.83999997</v>
      </c>
      <c r="O12" s="29">
        <v>383348956.19</v>
      </c>
      <c r="P12" s="16">
        <f t="shared" si="4"/>
        <v>0.86448034814628871</v>
      </c>
      <c r="Q12" s="29">
        <v>392970264.98000002</v>
      </c>
      <c r="R12" s="29">
        <v>344361395.67000002</v>
      </c>
      <c r="S12" s="16">
        <f t="shared" si="5"/>
        <v>0.87630395059922939</v>
      </c>
      <c r="T12" s="29">
        <v>1319722365.8900001</v>
      </c>
      <c r="U12" s="29">
        <v>1217933855.54</v>
      </c>
      <c r="V12" s="16">
        <f t="shared" si="6"/>
        <v>0.92287126976032152</v>
      </c>
      <c r="W12" s="29">
        <v>253477274.25</v>
      </c>
      <c r="X12" s="29">
        <v>224798069.11000001</v>
      </c>
      <c r="Y12" s="16">
        <f t="shared" si="7"/>
        <v>0.88685689782305999</v>
      </c>
      <c r="Z12" s="29">
        <v>1040793449.6</v>
      </c>
      <c r="AA12" s="29">
        <v>995201539.27999997</v>
      </c>
      <c r="AB12" s="16">
        <f t="shared" si="8"/>
        <v>0.95619504490778451</v>
      </c>
      <c r="AC12" s="29">
        <v>1376961422.3</v>
      </c>
      <c r="AD12" s="29">
        <v>1301603090.7</v>
      </c>
      <c r="AE12" s="16">
        <f t="shared" si="9"/>
        <v>0.94527200952796087</v>
      </c>
      <c r="AF12" s="29">
        <v>338081762.60000002</v>
      </c>
      <c r="AG12" s="29">
        <v>287394613.32999998</v>
      </c>
      <c r="AH12" s="16">
        <f t="shared" si="10"/>
        <v>0.85007428711861543</v>
      </c>
      <c r="AI12" s="29">
        <v>1636249480.73</v>
      </c>
      <c r="AJ12" s="29">
        <v>1508153318.23</v>
      </c>
      <c r="AK12" s="16">
        <f t="shared" si="11"/>
        <v>0.92171355040378633</v>
      </c>
      <c r="AL12" s="29">
        <v>1793431059.96</v>
      </c>
      <c r="AM12" s="29">
        <v>1643926084.03</v>
      </c>
      <c r="AN12" s="16">
        <f t="shared" si="12"/>
        <v>0.91663745584213618</v>
      </c>
      <c r="AO12" s="29">
        <v>497653436.63999999</v>
      </c>
      <c r="AP12" s="29">
        <v>410860743.12</v>
      </c>
      <c r="AQ12" s="16">
        <f t="shared" si="13"/>
        <v>0.82559611341981876</v>
      </c>
      <c r="AR12" s="29">
        <v>390716331.63999999</v>
      </c>
      <c r="AS12" s="29">
        <v>357841655.63</v>
      </c>
      <c r="AT12" s="16">
        <f t="shared" si="14"/>
        <v>0.91586050198615654</v>
      </c>
      <c r="AU12" s="29">
        <v>361156733.94999999</v>
      </c>
      <c r="AV12" s="29">
        <v>296087843.25</v>
      </c>
      <c r="AW12" s="16">
        <f t="shared" si="15"/>
        <v>0.81983198821094561</v>
      </c>
      <c r="AX12" s="29">
        <v>474922154.19999999</v>
      </c>
      <c r="AY12" s="29">
        <v>433070692.74000001</v>
      </c>
      <c r="AZ12" s="16">
        <f t="shared" si="16"/>
        <v>0.91187721800323629</v>
      </c>
      <c r="BA12" s="29">
        <v>258382075.41999999</v>
      </c>
      <c r="BB12" s="29">
        <v>237282512.28</v>
      </c>
      <c r="BC12" s="16">
        <f t="shared" si="17"/>
        <v>0.91833967930746496</v>
      </c>
      <c r="BD12" s="29">
        <v>717184983.00999999</v>
      </c>
      <c r="BE12" s="29">
        <v>649584333.52999997</v>
      </c>
      <c r="BF12" s="16">
        <f t="shared" si="18"/>
        <v>0.90574168299469615</v>
      </c>
      <c r="BG12" s="29">
        <v>512456771.41000003</v>
      </c>
      <c r="BH12" s="29">
        <v>470001626.55000001</v>
      </c>
      <c r="BI12" s="16">
        <f t="shared" si="19"/>
        <v>0.91715370499801041</v>
      </c>
      <c r="BJ12" s="29">
        <v>271762524.48000002</v>
      </c>
      <c r="BK12" s="29">
        <v>239271453.90000001</v>
      </c>
      <c r="BL12" s="16">
        <f t="shared" si="20"/>
        <v>0.88044315292489439</v>
      </c>
      <c r="BM12" s="29">
        <v>588074029.89999998</v>
      </c>
      <c r="BN12" s="29">
        <v>521070845.64999998</v>
      </c>
      <c r="BO12" s="16">
        <f t="shared" si="21"/>
        <v>0.88606335113728174</v>
      </c>
      <c r="BP12" s="29">
        <v>536457480.44</v>
      </c>
      <c r="BQ12" s="29">
        <v>388023373.51999998</v>
      </c>
      <c r="BR12" s="16">
        <f t="shared" si="22"/>
        <v>0.72330685593524568</v>
      </c>
      <c r="BS12" s="29">
        <v>369231661.48000002</v>
      </c>
      <c r="BT12" s="29">
        <v>314265203.11000001</v>
      </c>
      <c r="BU12" s="16">
        <f t="shared" si="23"/>
        <v>0.8511328683199143</v>
      </c>
      <c r="BV12" s="29">
        <v>3367204312.2600002</v>
      </c>
      <c r="BW12" s="29">
        <v>3022997447.9000001</v>
      </c>
      <c r="BX12" s="16">
        <f t="shared" si="24"/>
        <v>0.89777666204965878</v>
      </c>
      <c r="BY12" s="28">
        <v>10711186842.290001</v>
      </c>
      <c r="BZ12" s="28">
        <v>9032476463.2199993</v>
      </c>
      <c r="CA12" s="16">
        <f t="shared" si="25"/>
        <v>0.84327503536376547</v>
      </c>
      <c r="CB12" s="3">
        <f>BY12+BV12+BS12+BP12+BM12+BJ12+BG12+BD12+BA12+AX12+AU12+AR12+AO12+AL12+AI12+AF12+AC12+Z12+W12+T12+Q12+N12+K12+H12+E12+B12</f>
        <v>31878869652.739994</v>
      </c>
      <c r="CC12" s="3">
        <f t="shared" si="27"/>
        <v>27952196129.170002</v>
      </c>
      <c r="CD12" s="16">
        <f t="shared" si="26"/>
        <v>0.87682519592621455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58381226.810000002</v>
      </c>
      <c r="C13" s="26">
        <v>48732725.950000003</v>
      </c>
      <c r="D13" s="25">
        <f t="shared" si="0"/>
        <v>0.8347328175990415</v>
      </c>
      <c r="E13" s="26">
        <v>31584420.57</v>
      </c>
      <c r="F13" s="26">
        <v>25004180.539999999</v>
      </c>
      <c r="G13" s="25">
        <f t="shared" si="1"/>
        <v>0.7916618411467663</v>
      </c>
      <c r="H13" s="26">
        <v>265541396.74000001</v>
      </c>
      <c r="I13" s="26">
        <v>215161917.24000001</v>
      </c>
      <c r="J13" s="25">
        <f t="shared" si="2"/>
        <v>0.81027636323940799</v>
      </c>
      <c r="K13" s="26">
        <v>121508582.76000001</v>
      </c>
      <c r="L13" s="26">
        <v>95681043.549999997</v>
      </c>
      <c r="M13" s="25">
        <f t="shared" si="3"/>
        <v>0.78744267587242156</v>
      </c>
      <c r="N13" s="26">
        <v>48185476.350000001</v>
      </c>
      <c r="O13" s="26">
        <v>37723345.43</v>
      </c>
      <c r="P13" s="25">
        <f t="shared" si="4"/>
        <v>0.78287791856601618</v>
      </c>
      <c r="Q13" s="26">
        <v>43464202.710000001</v>
      </c>
      <c r="R13" s="26">
        <v>35627105.140000001</v>
      </c>
      <c r="S13" s="25">
        <f t="shared" si="5"/>
        <v>0.81968845437496352</v>
      </c>
      <c r="T13" s="24">
        <v>175870300.72999999</v>
      </c>
      <c r="U13" s="24">
        <v>134464686.36000001</v>
      </c>
      <c r="V13" s="25">
        <f t="shared" si="6"/>
        <v>0.76456733059456805</v>
      </c>
      <c r="W13" s="24">
        <v>40473486.740000002</v>
      </c>
      <c r="X13" s="24">
        <v>33502993.620000001</v>
      </c>
      <c r="Y13" s="25">
        <f t="shared" si="7"/>
        <v>0.82777631280501829</v>
      </c>
      <c r="Z13" s="26">
        <v>78503376.290000007</v>
      </c>
      <c r="AA13" s="26">
        <v>61979744.979999997</v>
      </c>
      <c r="AB13" s="25">
        <f t="shared" si="8"/>
        <v>0.78951693429133651</v>
      </c>
      <c r="AC13" s="24">
        <v>132023705.44</v>
      </c>
      <c r="AD13" s="24">
        <v>109126596.73</v>
      </c>
      <c r="AE13" s="25">
        <f t="shared" si="9"/>
        <v>0.82656820126590147</v>
      </c>
      <c r="AF13" s="24">
        <v>35347348.240000002</v>
      </c>
      <c r="AG13" s="24">
        <v>29524647.969999999</v>
      </c>
      <c r="AH13" s="25">
        <f t="shared" si="10"/>
        <v>0.83527193523923582</v>
      </c>
      <c r="AI13" s="26">
        <v>82438213.140000001</v>
      </c>
      <c r="AJ13" s="26">
        <v>60277996.289999999</v>
      </c>
      <c r="AK13" s="11">
        <f t="shared" si="11"/>
        <v>0.73118999058887169</v>
      </c>
      <c r="AL13" s="24">
        <v>149860187.22999999</v>
      </c>
      <c r="AM13" s="24">
        <v>121369979.26000001</v>
      </c>
      <c r="AN13" s="12">
        <f t="shared" si="12"/>
        <v>0.80988807970542409</v>
      </c>
      <c r="AO13" s="24">
        <v>56214838.140000001</v>
      </c>
      <c r="AP13" s="24">
        <v>39906085.049999997</v>
      </c>
      <c r="AQ13" s="12">
        <f t="shared" si="13"/>
        <v>0.70988526108740291</v>
      </c>
      <c r="AR13" s="24">
        <v>56167871.07</v>
      </c>
      <c r="AS13" s="24">
        <v>48387735.270000003</v>
      </c>
      <c r="AT13" s="12">
        <f t="shared" si="14"/>
        <v>0.86148423196770463</v>
      </c>
      <c r="AU13" s="24">
        <v>51432347.329999998</v>
      </c>
      <c r="AV13" s="24">
        <v>41281110.009999998</v>
      </c>
      <c r="AW13" s="12">
        <f t="shared" si="15"/>
        <v>0.80262932090445582</v>
      </c>
      <c r="AX13" s="24">
        <v>57371602.770000003</v>
      </c>
      <c r="AY13" s="24">
        <v>47019816.109999999</v>
      </c>
      <c r="AZ13" s="12">
        <f t="shared" si="16"/>
        <v>0.81956601942079566</v>
      </c>
      <c r="BA13" s="24">
        <v>37770346.100000001</v>
      </c>
      <c r="BB13" s="24">
        <v>34237685.329999998</v>
      </c>
      <c r="BC13" s="12">
        <f t="shared" si="17"/>
        <v>0.90646999207666767</v>
      </c>
      <c r="BD13" s="24">
        <v>72092011.069999993</v>
      </c>
      <c r="BE13" s="24">
        <v>64641469.060000002</v>
      </c>
      <c r="BF13" s="12">
        <f t="shared" si="18"/>
        <v>0.89665232111827686</v>
      </c>
      <c r="BG13" s="24">
        <v>65123449.079999998</v>
      </c>
      <c r="BH13" s="24">
        <v>49728362.399999999</v>
      </c>
      <c r="BI13" s="12">
        <f t="shared" si="19"/>
        <v>0.7636014846036776</v>
      </c>
      <c r="BJ13" s="26">
        <v>37826201.960000001</v>
      </c>
      <c r="BK13" s="26">
        <v>33070007.399999999</v>
      </c>
      <c r="BL13" s="12">
        <f t="shared" si="20"/>
        <v>0.87426190541071169</v>
      </c>
      <c r="BM13" s="26">
        <v>68812144.579999998</v>
      </c>
      <c r="BN13" s="26">
        <v>46424063.969999999</v>
      </c>
      <c r="BO13" s="12">
        <f t="shared" si="21"/>
        <v>0.67464928252640144</v>
      </c>
      <c r="BP13" s="26">
        <v>49150886.68</v>
      </c>
      <c r="BQ13" s="26">
        <v>37944856.119999997</v>
      </c>
      <c r="BR13" s="12">
        <f t="shared" si="22"/>
        <v>0.77200756045445151</v>
      </c>
      <c r="BS13" s="26">
        <v>50962035.340000004</v>
      </c>
      <c r="BT13" s="26">
        <v>40023263.590000004</v>
      </c>
      <c r="BU13" s="12">
        <f t="shared" si="23"/>
        <v>0.78535449620446818</v>
      </c>
      <c r="BV13" s="26">
        <v>302131792</v>
      </c>
      <c r="BW13" s="26">
        <v>235142867.38</v>
      </c>
      <c r="BX13" s="25">
        <f t="shared" si="24"/>
        <v>0.77827912720949277</v>
      </c>
      <c r="BY13" s="26">
        <v>822647980.34000003</v>
      </c>
      <c r="BZ13" s="26">
        <v>396228711.88999999</v>
      </c>
      <c r="CA13" s="12">
        <f t="shared" si="25"/>
        <v>0.48165037945664052</v>
      </c>
      <c r="CB13" s="3">
        <f t="shared" ref="CB13:CC28" si="28">BY13+BV13+BS13+BP13+BM13+BJ13+BG13+BD13+BA13+AX13+AU13+AR13+AO13+AL13+AI13+AF13+AC13+Z13+W13+T13+Q13+N13+K13+H13+E13+B13</f>
        <v>2990885430.21</v>
      </c>
      <c r="CC13" s="3">
        <f t="shared" si="28"/>
        <v>2122212996.6400001</v>
      </c>
      <c r="CD13" s="19">
        <f t="shared" si="26"/>
        <v>0.70956011059607604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1479670</v>
      </c>
      <c r="C14" s="26">
        <v>992558.84</v>
      </c>
      <c r="D14" s="25">
        <f t="shared" si="0"/>
        <v>0.67079743456311203</v>
      </c>
      <c r="E14" s="26">
        <v>556068</v>
      </c>
      <c r="F14" s="26">
        <v>346143.89</v>
      </c>
      <c r="G14" s="25">
        <f t="shared" si="1"/>
        <v>0.62248482200018707</v>
      </c>
      <c r="H14" s="26">
        <v>3184128</v>
      </c>
      <c r="I14" s="26">
        <v>2357534.61</v>
      </c>
      <c r="J14" s="25">
        <f t="shared" si="2"/>
        <v>0.74040195934334296</v>
      </c>
      <c r="K14" s="26">
        <v>2696817</v>
      </c>
      <c r="L14" s="26">
        <v>1725805.59</v>
      </c>
      <c r="M14" s="25">
        <f t="shared" si="3"/>
        <v>0.63994167568655946</v>
      </c>
      <c r="N14" s="26">
        <v>935534</v>
      </c>
      <c r="O14" s="26">
        <v>527854.57999999996</v>
      </c>
      <c r="P14" s="25">
        <f t="shared" si="4"/>
        <v>0.56422810929372957</v>
      </c>
      <c r="Q14" s="26">
        <v>739835</v>
      </c>
      <c r="R14" s="26">
        <v>546341.43999999994</v>
      </c>
      <c r="S14" s="25">
        <f t="shared" si="5"/>
        <v>0.7384639007346232</v>
      </c>
      <c r="T14" s="24">
        <v>2849557</v>
      </c>
      <c r="U14" s="24">
        <v>1719172.95</v>
      </c>
      <c r="V14" s="25">
        <f t="shared" si="6"/>
        <v>0.60331235697338215</v>
      </c>
      <c r="W14" s="24">
        <v>630052</v>
      </c>
      <c r="X14" s="24">
        <v>468702.23</v>
      </c>
      <c r="Y14" s="25">
        <f t="shared" si="7"/>
        <v>0.74391039152323934</v>
      </c>
      <c r="Z14" s="26">
        <v>885414</v>
      </c>
      <c r="AA14" s="26">
        <v>647367.03</v>
      </c>
      <c r="AB14" s="25">
        <f t="shared" si="8"/>
        <v>0.7311461418048506</v>
      </c>
      <c r="AC14" s="24">
        <v>1770833</v>
      </c>
      <c r="AD14" s="24">
        <v>769951.14</v>
      </c>
      <c r="AE14" s="25">
        <f t="shared" si="9"/>
        <v>0.4347960197263096</v>
      </c>
      <c r="AF14" s="24">
        <v>630053</v>
      </c>
      <c r="AG14" s="24">
        <v>287851.46999999997</v>
      </c>
      <c r="AH14" s="25">
        <f t="shared" si="10"/>
        <v>0.45686866025556577</v>
      </c>
      <c r="AI14" s="26">
        <v>393784</v>
      </c>
      <c r="AJ14" s="26">
        <v>289090.46999999997</v>
      </c>
      <c r="AK14" s="11">
        <f t="shared" si="11"/>
        <v>0.73413462710521493</v>
      </c>
      <c r="AL14" s="24">
        <v>1856749</v>
      </c>
      <c r="AM14" s="24">
        <v>928866.61</v>
      </c>
      <c r="AN14" s="12">
        <f t="shared" si="12"/>
        <v>0.50026503851624537</v>
      </c>
      <c r="AO14" s="24">
        <v>458222</v>
      </c>
      <c r="AP14" s="24">
        <v>143541.9</v>
      </c>
      <c r="AQ14" s="12">
        <f t="shared" si="13"/>
        <v>0.31325842059089259</v>
      </c>
      <c r="AR14" s="24">
        <v>883029</v>
      </c>
      <c r="AS14" s="24">
        <v>653913</v>
      </c>
      <c r="AT14" s="12">
        <f t="shared" si="14"/>
        <v>0.74053400284701865</v>
      </c>
      <c r="AU14" s="24">
        <v>770858</v>
      </c>
      <c r="AV14" s="24">
        <v>433783.67</v>
      </c>
      <c r="AW14" s="12">
        <f t="shared" si="15"/>
        <v>0.56272837539469001</v>
      </c>
      <c r="AX14" s="24">
        <v>1159873</v>
      </c>
      <c r="AY14" s="24">
        <v>647825.14</v>
      </c>
      <c r="AZ14" s="12">
        <f t="shared" si="16"/>
        <v>0.55853109780122479</v>
      </c>
      <c r="BA14" s="24">
        <v>661081</v>
      </c>
      <c r="BB14" s="24">
        <v>440371</v>
      </c>
      <c r="BC14" s="12">
        <f t="shared" si="17"/>
        <v>0.66613773501280482</v>
      </c>
      <c r="BD14" s="24">
        <v>778021</v>
      </c>
      <c r="BE14" s="24">
        <v>745896.62</v>
      </c>
      <c r="BF14" s="12">
        <f t="shared" si="18"/>
        <v>0.95871013764409962</v>
      </c>
      <c r="BG14" s="24">
        <v>498794</v>
      </c>
      <c r="BH14" s="24">
        <v>244946.51</v>
      </c>
      <c r="BI14" s="12">
        <f t="shared" si="19"/>
        <v>0.49107749892741293</v>
      </c>
      <c r="BJ14" s="26">
        <v>618119</v>
      </c>
      <c r="BK14" s="26">
        <v>389110.85</v>
      </c>
      <c r="BL14" s="12">
        <f t="shared" si="20"/>
        <v>0.62950799117969192</v>
      </c>
      <c r="BM14" s="26">
        <v>1381755</v>
      </c>
      <c r="BN14" s="26">
        <v>885231.22</v>
      </c>
      <c r="BO14" s="12">
        <f t="shared" si="21"/>
        <v>0.64065714978415134</v>
      </c>
      <c r="BP14" s="26">
        <v>608576</v>
      </c>
      <c r="BQ14" s="26">
        <v>55971.48</v>
      </c>
      <c r="BR14" s="12">
        <f t="shared" si="22"/>
        <v>9.1971224629298562E-2</v>
      </c>
      <c r="BS14" s="26">
        <v>536978</v>
      </c>
      <c r="BT14" s="26">
        <v>193011.54</v>
      </c>
      <c r="BU14" s="12">
        <f t="shared" si="23"/>
        <v>0.35944031226605189</v>
      </c>
      <c r="BV14" s="26">
        <v>0</v>
      </c>
      <c r="BW14" s="26">
        <v>0</v>
      </c>
      <c r="BX14" s="25">
        <f t="shared" si="24"/>
        <v>0</v>
      </c>
      <c r="BY14" s="26">
        <v>0</v>
      </c>
      <c r="BZ14" s="26">
        <v>0</v>
      </c>
      <c r="CA14" s="12">
        <f t="shared" si="25"/>
        <v>0</v>
      </c>
      <c r="CB14" s="3">
        <f t="shared" si="28"/>
        <v>26963800</v>
      </c>
      <c r="CC14" s="3">
        <f t="shared" si="28"/>
        <v>16440843.779999997</v>
      </c>
      <c r="CD14" s="19">
        <f t="shared" si="26"/>
        <v>0.60973764009523868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5147989.74</v>
      </c>
      <c r="C15" s="26">
        <v>4535331.57</v>
      </c>
      <c r="D15" s="25">
        <f t="shared" si="0"/>
        <v>0.88099079428235227</v>
      </c>
      <c r="E15" s="26">
        <v>2617932</v>
      </c>
      <c r="F15" s="26">
        <v>2222073.7999999998</v>
      </c>
      <c r="G15" s="25">
        <f t="shared" si="1"/>
        <v>0.8487897317424592</v>
      </c>
      <c r="H15" s="26">
        <v>22318299.300000001</v>
      </c>
      <c r="I15" s="26">
        <v>14574755.01</v>
      </c>
      <c r="J15" s="25">
        <f t="shared" si="2"/>
        <v>0.65304057509435764</v>
      </c>
      <c r="K15" s="26">
        <v>13054048.720000001</v>
      </c>
      <c r="L15" s="26">
        <v>8922356.8200000003</v>
      </c>
      <c r="M15" s="25">
        <f t="shared" si="3"/>
        <v>0.68349345183078192</v>
      </c>
      <c r="N15" s="26">
        <v>5095338</v>
      </c>
      <c r="O15" s="26">
        <v>3906157.63</v>
      </c>
      <c r="P15" s="25">
        <f t="shared" si="4"/>
        <v>0.76661403620329016</v>
      </c>
      <c r="Q15" s="26">
        <v>5511605.4000000004</v>
      </c>
      <c r="R15" s="26">
        <v>4446714.0199999996</v>
      </c>
      <c r="S15" s="25">
        <f t="shared" si="5"/>
        <v>0.80679107034767028</v>
      </c>
      <c r="T15" s="24">
        <v>17590544.399999999</v>
      </c>
      <c r="U15" s="24">
        <v>11834569.49</v>
      </c>
      <c r="V15" s="25">
        <f t="shared" si="6"/>
        <v>0.67278017217022579</v>
      </c>
      <c r="W15" s="24">
        <v>2790198.18</v>
      </c>
      <c r="X15" s="24">
        <v>2576821.16</v>
      </c>
      <c r="Y15" s="25">
        <f t="shared" si="7"/>
        <v>0.92352621346774733</v>
      </c>
      <c r="Z15" s="26">
        <v>9341393</v>
      </c>
      <c r="AA15" s="26">
        <v>8133907.3399999999</v>
      </c>
      <c r="AB15" s="25">
        <f t="shared" si="8"/>
        <v>0.87073815864507575</v>
      </c>
      <c r="AC15" s="24">
        <v>8427914.2799999993</v>
      </c>
      <c r="AD15" s="24">
        <v>6221490.3700000001</v>
      </c>
      <c r="AE15" s="25">
        <f t="shared" si="9"/>
        <v>0.73820048036843589</v>
      </c>
      <c r="AF15" s="24">
        <v>4913838.5</v>
      </c>
      <c r="AG15" s="24">
        <v>3541586.84</v>
      </c>
      <c r="AH15" s="25">
        <f t="shared" si="10"/>
        <v>0.72073732988986106</v>
      </c>
      <c r="AI15" s="26">
        <v>10020660.880000001</v>
      </c>
      <c r="AJ15" s="26">
        <v>8463983.6899999995</v>
      </c>
      <c r="AK15" s="11">
        <f t="shared" si="11"/>
        <v>0.84465324107445483</v>
      </c>
      <c r="AL15" s="24">
        <v>6968567</v>
      </c>
      <c r="AM15" s="24">
        <v>6027599.4699999997</v>
      </c>
      <c r="AN15" s="12">
        <f t="shared" si="12"/>
        <v>0.86496972333049249</v>
      </c>
      <c r="AO15" s="24">
        <v>6069356</v>
      </c>
      <c r="AP15" s="24">
        <v>3604810.57</v>
      </c>
      <c r="AQ15" s="12">
        <f t="shared" si="13"/>
        <v>0.59393625452189658</v>
      </c>
      <c r="AR15" s="24">
        <v>4349060</v>
      </c>
      <c r="AS15" s="24">
        <v>3474893.36</v>
      </c>
      <c r="AT15" s="12">
        <f t="shared" si="14"/>
        <v>0.7989987169641255</v>
      </c>
      <c r="AU15" s="24">
        <v>6240019.2000000002</v>
      </c>
      <c r="AV15" s="24">
        <v>5277342.01</v>
      </c>
      <c r="AW15" s="12">
        <f t="shared" si="15"/>
        <v>0.84572528398630564</v>
      </c>
      <c r="AX15" s="24">
        <v>6607519.4500000002</v>
      </c>
      <c r="AY15" s="24">
        <v>4933073.16</v>
      </c>
      <c r="AZ15" s="12">
        <f t="shared" si="16"/>
        <v>0.74658473536540249</v>
      </c>
      <c r="BA15" s="24">
        <v>2584493.25</v>
      </c>
      <c r="BB15" s="24">
        <v>1992459.05</v>
      </c>
      <c r="BC15" s="12">
        <f t="shared" si="17"/>
        <v>0.77092832415019852</v>
      </c>
      <c r="BD15" s="24">
        <v>6615554.7300000004</v>
      </c>
      <c r="BE15" s="24">
        <v>5652312.9000000004</v>
      </c>
      <c r="BF15" s="12">
        <f t="shared" si="18"/>
        <v>0.85439742103078331</v>
      </c>
      <c r="BG15" s="24">
        <v>6391285.9199999999</v>
      </c>
      <c r="BH15" s="24">
        <v>5123837.6900000004</v>
      </c>
      <c r="BI15" s="12">
        <f t="shared" si="19"/>
        <v>0.80169120176053721</v>
      </c>
      <c r="BJ15" s="26">
        <v>5827527</v>
      </c>
      <c r="BK15" s="26">
        <v>4629753.5599999996</v>
      </c>
      <c r="BL15" s="12">
        <f t="shared" si="20"/>
        <v>0.79446282445366612</v>
      </c>
      <c r="BM15" s="26">
        <v>6414756</v>
      </c>
      <c r="BN15" s="26">
        <v>4648422.1100000003</v>
      </c>
      <c r="BO15" s="12">
        <f t="shared" si="21"/>
        <v>0.72464519461067578</v>
      </c>
      <c r="BP15" s="26">
        <v>3511386.97</v>
      </c>
      <c r="BQ15" s="26">
        <v>2495246.52</v>
      </c>
      <c r="BR15" s="12">
        <f t="shared" si="22"/>
        <v>0.71061564598788718</v>
      </c>
      <c r="BS15" s="26">
        <v>5824138.5</v>
      </c>
      <c r="BT15" s="26">
        <v>5480312.7199999997</v>
      </c>
      <c r="BU15" s="12">
        <f t="shared" si="23"/>
        <v>0.9409653839791069</v>
      </c>
      <c r="BV15" s="26">
        <v>30570073.18</v>
      </c>
      <c r="BW15" s="26">
        <v>24127623.52</v>
      </c>
      <c r="BX15" s="25">
        <f t="shared" si="24"/>
        <v>0.78925632195689754</v>
      </c>
      <c r="BY15" s="26">
        <v>58556320</v>
      </c>
      <c r="BZ15" s="26">
        <v>48130144.909999996</v>
      </c>
      <c r="CA15" s="12">
        <f t="shared" si="25"/>
        <v>0.82194620341578839</v>
      </c>
      <c r="CB15" s="3">
        <f t="shared" si="28"/>
        <v>263359819.60000005</v>
      </c>
      <c r="CC15" s="3">
        <f t="shared" si="28"/>
        <v>204977579.28999999</v>
      </c>
      <c r="CD15" s="19">
        <f t="shared" si="26"/>
        <v>0.77831758694749631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23089033.18</v>
      </c>
      <c r="C16" s="26">
        <v>16717336.439999999</v>
      </c>
      <c r="D16" s="25">
        <f t="shared" si="0"/>
        <v>0.72403795818010941</v>
      </c>
      <c r="E16" s="26">
        <v>11623651.67</v>
      </c>
      <c r="F16" s="26">
        <v>5479937.7000000002</v>
      </c>
      <c r="G16" s="25">
        <f t="shared" si="1"/>
        <v>0.47144717130017028</v>
      </c>
      <c r="H16" s="26">
        <v>179027214.19</v>
      </c>
      <c r="I16" s="26">
        <v>143369476.5</v>
      </c>
      <c r="J16" s="25">
        <f t="shared" si="2"/>
        <v>0.80082504298951585</v>
      </c>
      <c r="K16" s="26">
        <v>65645545.689999998</v>
      </c>
      <c r="L16" s="26">
        <v>46252438.969999999</v>
      </c>
      <c r="M16" s="25">
        <f t="shared" si="3"/>
        <v>0.70457848257396372</v>
      </c>
      <c r="N16" s="26">
        <v>23900223.34</v>
      </c>
      <c r="O16" s="26">
        <v>16210097.140000001</v>
      </c>
      <c r="P16" s="25">
        <f t="shared" si="4"/>
        <v>0.67824040425891685</v>
      </c>
      <c r="Q16" s="26">
        <v>22318963.109999999</v>
      </c>
      <c r="R16" s="26">
        <v>18171724.649999999</v>
      </c>
      <c r="S16" s="25">
        <f t="shared" si="5"/>
        <v>0.81418319302916753</v>
      </c>
      <c r="T16" s="24">
        <v>75911818.939999998</v>
      </c>
      <c r="U16" s="24">
        <v>55205907.829999998</v>
      </c>
      <c r="V16" s="25">
        <f t="shared" si="6"/>
        <v>0.72723732089247184</v>
      </c>
      <c r="W16" s="24">
        <v>20164462.129999999</v>
      </c>
      <c r="X16" s="24">
        <v>18316016.670000002</v>
      </c>
      <c r="Y16" s="25">
        <f t="shared" si="7"/>
        <v>0.90833152661930205</v>
      </c>
      <c r="Z16" s="26">
        <v>77575840.379999995</v>
      </c>
      <c r="AA16" s="26">
        <v>60432906.829999998</v>
      </c>
      <c r="AB16" s="25">
        <f t="shared" si="8"/>
        <v>0.77901710808382485</v>
      </c>
      <c r="AC16" s="24">
        <v>49404873.140000001</v>
      </c>
      <c r="AD16" s="24">
        <v>35681918.289999999</v>
      </c>
      <c r="AE16" s="25">
        <f t="shared" si="9"/>
        <v>0.72223479228227405</v>
      </c>
      <c r="AF16" s="24">
        <v>24538426.170000002</v>
      </c>
      <c r="AG16" s="24">
        <v>14480446.01</v>
      </c>
      <c r="AH16" s="25">
        <f t="shared" si="10"/>
        <v>0.59011307040153171</v>
      </c>
      <c r="AI16" s="26">
        <v>63789736.189999998</v>
      </c>
      <c r="AJ16" s="26">
        <v>49974848.93</v>
      </c>
      <c r="AK16" s="11">
        <f t="shared" si="11"/>
        <v>0.78343087642106146</v>
      </c>
      <c r="AL16" s="24">
        <v>121840570.41</v>
      </c>
      <c r="AM16" s="24">
        <v>66374950.310000002</v>
      </c>
      <c r="AN16" s="12">
        <f t="shared" si="12"/>
        <v>0.54476887367356186</v>
      </c>
      <c r="AO16" s="24">
        <v>23199473.84</v>
      </c>
      <c r="AP16" s="24">
        <v>12092838.449999999</v>
      </c>
      <c r="AQ16" s="12">
        <f t="shared" si="13"/>
        <v>0.52125485833863205</v>
      </c>
      <c r="AR16" s="24">
        <v>56120203.07</v>
      </c>
      <c r="AS16" s="24">
        <v>42818028.539999999</v>
      </c>
      <c r="AT16" s="12">
        <f t="shared" si="14"/>
        <v>0.76296995017270519</v>
      </c>
      <c r="AU16" s="24">
        <v>44739361.049999997</v>
      </c>
      <c r="AV16" s="24">
        <v>31124259.850000001</v>
      </c>
      <c r="AW16" s="12">
        <f t="shared" si="15"/>
        <v>0.69567957877663977</v>
      </c>
      <c r="AX16" s="24">
        <v>23461562.460000001</v>
      </c>
      <c r="AY16" s="24">
        <v>19146605.219999999</v>
      </c>
      <c r="AZ16" s="12">
        <f t="shared" si="16"/>
        <v>0.81608397789547726</v>
      </c>
      <c r="BA16" s="24">
        <v>8201651.4000000004</v>
      </c>
      <c r="BB16" s="24">
        <v>6782840.1600000001</v>
      </c>
      <c r="BC16" s="12">
        <f t="shared" si="17"/>
        <v>0.82700907770842347</v>
      </c>
      <c r="BD16" s="24">
        <v>62141487.909999996</v>
      </c>
      <c r="BE16" s="24">
        <v>40533920.030000001</v>
      </c>
      <c r="BF16" s="12">
        <f t="shared" si="18"/>
        <v>0.65228434968769322</v>
      </c>
      <c r="BG16" s="24">
        <v>23406101.620000001</v>
      </c>
      <c r="BH16" s="24">
        <v>17427121.949999999</v>
      </c>
      <c r="BI16" s="12">
        <f t="shared" si="19"/>
        <v>0.74455465642808738</v>
      </c>
      <c r="BJ16" s="26">
        <v>16336732.380000001</v>
      </c>
      <c r="BK16" s="26">
        <v>14765175.25</v>
      </c>
      <c r="BL16" s="12">
        <f t="shared" si="20"/>
        <v>0.90380223575652396</v>
      </c>
      <c r="BM16" s="26">
        <v>44957775.329999998</v>
      </c>
      <c r="BN16" s="26">
        <v>32454514.859999999</v>
      </c>
      <c r="BO16" s="12">
        <f t="shared" si="21"/>
        <v>0.72188880837133718</v>
      </c>
      <c r="BP16" s="26">
        <v>186714091.02000001</v>
      </c>
      <c r="BQ16" s="26">
        <v>27250966.809999999</v>
      </c>
      <c r="BR16" s="12">
        <f t="shared" si="22"/>
        <v>0.14595024221862823</v>
      </c>
      <c r="BS16" s="26">
        <v>27545638.57</v>
      </c>
      <c r="BT16" s="26">
        <v>13104223.01</v>
      </c>
      <c r="BU16" s="12">
        <f t="shared" si="23"/>
        <v>0.47572769012775151</v>
      </c>
      <c r="BV16" s="26">
        <v>400557741</v>
      </c>
      <c r="BW16" s="26">
        <v>335715626.74000001</v>
      </c>
      <c r="BX16" s="25">
        <f t="shared" si="24"/>
        <v>0.83812043153099369</v>
      </c>
      <c r="BY16" s="26">
        <v>2116128828.23</v>
      </c>
      <c r="BZ16" s="26">
        <v>1472273940.9300001</v>
      </c>
      <c r="CA16" s="12">
        <f t="shared" si="25"/>
        <v>0.69573927697089155</v>
      </c>
      <c r="CB16" s="3">
        <f t="shared" si="28"/>
        <v>3792341006.420001</v>
      </c>
      <c r="CC16" s="3">
        <f t="shared" si="28"/>
        <v>2612158068.0699997</v>
      </c>
      <c r="CD16" s="19">
        <f t="shared" si="26"/>
        <v>0.68879830786522467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108416505.05</v>
      </c>
      <c r="C17" s="26">
        <v>75661909.689999998</v>
      </c>
      <c r="D17" s="25">
        <f t="shared" si="0"/>
        <v>0.69788183685782812</v>
      </c>
      <c r="E17" s="26">
        <v>6944716.6500000004</v>
      </c>
      <c r="F17" s="26">
        <v>4704759.91</v>
      </c>
      <c r="G17" s="25">
        <f t="shared" si="1"/>
        <v>0.67745887227810797</v>
      </c>
      <c r="H17" s="26">
        <v>317174101.19999999</v>
      </c>
      <c r="I17" s="26">
        <v>199841120.58000001</v>
      </c>
      <c r="J17" s="25">
        <f t="shared" si="2"/>
        <v>0.63006758693070752</v>
      </c>
      <c r="K17" s="26">
        <v>128348030.73</v>
      </c>
      <c r="L17" s="26">
        <v>101860270.27</v>
      </c>
      <c r="M17" s="25">
        <f t="shared" si="3"/>
        <v>0.79362550161972389</v>
      </c>
      <c r="N17" s="26">
        <v>41392149.689999998</v>
      </c>
      <c r="O17" s="26">
        <v>36652165.090000004</v>
      </c>
      <c r="P17" s="25">
        <f t="shared" si="4"/>
        <v>0.88548590407844574</v>
      </c>
      <c r="Q17" s="26">
        <v>22623700.109999999</v>
      </c>
      <c r="R17" s="26">
        <v>15911397.140000001</v>
      </c>
      <c r="S17" s="25">
        <f t="shared" si="5"/>
        <v>0.70330657950009401</v>
      </c>
      <c r="T17" s="24">
        <v>138098629.55000001</v>
      </c>
      <c r="U17" s="24">
        <v>109170499.61</v>
      </c>
      <c r="V17" s="25">
        <f t="shared" si="6"/>
        <v>0.79052558280800111</v>
      </c>
      <c r="W17" s="24">
        <v>24083346.829999998</v>
      </c>
      <c r="X17" s="24">
        <v>20151935.48</v>
      </c>
      <c r="Y17" s="25">
        <f t="shared" si="7"/>
        <v>0.83675809771162113</v>
      </c>
      <c r="Z17" s="26">
        <v>148331582</v>
      </c>
      <c r="AA17" s="26">
        <v>134205180.51000001</v>
      </c>
      <c r="AB17" s="25">
        <f t="shared" si="8"/>
        <v>0.90476470823320687</v>
      </c>
      <c r="AC17" s="24">
        <v>456593596.94</v>
      </c>
      <c r="AD17" s="24">
        <v>317263895.63</v>
      </c>
      <c r="AE17" s="25">
        <f t="shared" si="9"/>
        <v>0.69484963818205048</v>
      </c>
      <c r="AF17" s="24">
        <v>36852564.380000003</v>
      </c>
      <c r="AG17" s="24">
        <v>28877184.210000001</v>
      </c>
      <c r="AH17" s="25">
        <f t="shared" si="10"/>
        <v>0.78358683298771292</v>
      </c>
      <c r="AI17" s="26">
        <v>398604849.88999999</v>
      </c>
      <c r="AJ17" s="26">
        <v>362747194.13</v>
      </c>
      <c r="AK17" s="11">
        <f t="shared" si="11"/>
        <v>0.91004209866012575</v>
      </c>
      <c r="AL17" s="24">
        <v>315923895.85000002</v>
      </c>
      <c r="AM17" s="24">
        <v>270636370.74000001</v>
      </c>
      <c r="AN17" s="12">
        <f t="shared" si="12"/>
        <v>0.85665052341750547</v>
      </c>
      <c r="AO17" s="24">
        <v>40211850.539999999</v>
      </c>
      <c r="AP17" s="24">
        <v>30436726.379999999</v>
      </c>
      <c r="AQ17" s="12">
        <f t="shared" si="13"/>
        <v>0.7569093680412351</v>
      </c>
      <c r="AR17" s="24">
        <v>35445304.229999997</v>
      </c>
      <c r="AS17" s="24">
        <v>31898048.949999999</v>
      </c>
      <c r="AT17" s="12">
        <f t="shared" si="14"/>
        <v>0.89992312502151717</v>
      </c>
      <c r="AU17" s="24">
        <v>22860979.43</v>
      </c>
      <c r="AV17" s="24">
        <v>16140641.32</v>
      </c>
      <c r="AW17" s="12">
        <f t="shared" si="15"/>
        <v>0.70603454980668778</v>
      </c>
      <c r="AX17" s="24">
        <v>90108050.989999995</v>
      </c>
      <c r="AY17" s="24">
        <v>72140534.680000007</v>
      </c>
      <c r="AZ17" s="12">
        <f t="shared" si="16"/>
        <v>0.80060032247291657</v>
      </c>
      <c r="BA17" s="24">
        <v>37635206.079999998</v>
      </c>
      <c r="BB17" s="24">
        <v>36170309.619999997</v>
      </c>
      <c r="BC17" s="12">
        <f t="shared" si="17"/>
        <v>0.96107643314384639</v>
      </c>
      <c r="BD17" s="24">
        <v>73855497.930000007</v>
      </c>
      <c r="BE17" s="24">
        <v>67322468</v>
      </c>
      <c r="BF17" s="12">
        <f t="shared" si="18"/>
        <v>0.91154307921406219</v>
      </c>
      <c r="BG17" s="24">
        <v>61406895.649999999</v>
      </c>
      <c r="BH17" s="24">
        <v>41312141.340000004</v>
      </c>
      <c r="BI17" s="12">
        <f t="shared" si="19"/>
        <v>0.67276062244647938</v>
      </c>
      <c r="BJ17" s="26">
        <v>16745897.33</v>
      </c>
      <c r="BK17" s="26">
        <v>12150971.75</v>
      </c>
      <c r="BL17" s="12">
        <f t="shared" si="20"/>
        <v>0.72560887664298135</v>
      </c>
      <c r="BM17" s="26">
        <v>81284084.140000001</v>
      </c>
      <c r="BN17" s="26">
        <v>61622052.659999996</v>
      </c>
      <c r="BO17" s="12">
        <f t="shared" si="21"/>
        <v>0.75810723971331195</v>
      </c>
      <c r="BP17" s="26">
        <v>23061909.170000002</v>
      </c>
      <c r="BQ17" s="26">
        <v>18521937.350000001</v>
      </c>
      <c r="BR17" s="12">
        <f t="shared" si="22"/>
        <v>0.80313981004201485</v>
      </c>
      <c r="BS17" s="26">
        <v>24416278.030000001</v>
      </c>
      <c r="BT17" s="26">
        <v>18329748.260000002</v>
      </c>
      <c r="BU17" s="12">
        <f t="shared" si="23"/>
        <v>0.75071836245796553</v>
      </c>
      <c r="BV17" s="26">
        <v>446048223.81999999</v>
      </c>
      <c r="BW17" s="26">
        <v>307779479.32999998</v>
      </c>
      <c r="BX17" s="25">
        <f t="shared" si="24"/>
        <v>0.69001391081472507</v>
      </c>
      <c r="BY17" s="26">
        <v>1509327728.3499999</v>
      </c>
      <c r="BZ17" s="26">
        <v>1255142676.6099999</v>
      </c>
      <c r="CA17" s="12">
        <f t="shared" si="25"/>
        <v>0.83159055057056719</v>
      </c>
      <c r="CB17" s="3">
        <f t="shared" si="28"/>
        <v>4605795574.5599995</v>
      </c>
      <c r="CC17" s="3">
        <f t="shared" si="28"/>
        <v>3646651619.2400002</v>
      </c>
      <c r="CD17" s="19">
        <f t="shared" si="26"/>
        <v>0.79175281668647912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0"/>
        <v>0</v>
      </c>
      <c r="E18" s="26">
        <v>0</v>
      </c>
      <c r="F18" s="26">
        <v>0</v>
      </c>
      <c r="G18" s="25">
        <f t="shared" si="1"/>
        <v>0</v>
      </c>
      <c r="H18" s="26">
        <v>2026320</v>
      </c>
      <c r="I18" s="26">
        <v>1745535.72</v>
      </c>
      <c r="J18" s="25">
        <f t="shared" si="2"/>
        <v>0.86143142248016102</v>
      </c>
      <c r="K18" s="26">
        <v>561800</v>
      </c>
      <c r="L18" s="26">
        <v>45600</v>
      </c>
      <c r="M18" s="25">
        <f t="shared" si="3"/>
        <v>8.116767532929868E-2</v>
      </c>
      <c r="N18" s="26">
        <v>0</v>
      </c>
      <c r="O18" s="26">
        <v>0</v>
      </c>
      <c r="P18" s="25">
        <f t="shared" si="4"/>
        <v>0</v>
      </c>
      <c r="Q18" s="26">
        <v>0</v>
      </c>
      <c r="R18" s="26">
        <v>0</v>
      </c>
      <c r="S18" s="25">
        <f t="shared" si="5"/>
        <v>0</v>
      </c>
      <c r="T18" s="24">
        <v>480000</v>
      </c>
      <c r="U18" s="24">
        <v>479684.09</v>
      </c>
      <c r="V18" s="25">
        <f t="shared" si="6"/>
        <v>0.99934185416666677</v>
      </c>
      <c r="W18" s="24">
        <v>0</v>
      </c>
      <c r="X18" s="24">
        <v>0</v>
      </c>
      <c r="Y18" s="25">
        <f t="shared" si="7"/>
        <v>0</v>
      </c>
      <c r="Z18" s="26">
        <v>80000</v>
      </c>
      <c r="AA18" s="26">
        <v>50000</v>
      </c>
      <c r="AB18" s="25">
        <f t="shared" si="8"/>
        <v>0.625</v>
      </c>
      <c r="AC18" s="24">
        <v>1550000</v>
      </c>
      <c r="AD18" s="24">
        <v>0</v>
      </c>
      <c r="AE18" s="25">
        <f t="shared" si="9"/>
        <v>0</v>
      </c>
      <c r="AF18" s="24">
        <v>0</v>
      </c>
      <c r="AG18" s="24">
        <v>0</v>
      </c>
      <c r="AH18" s="25">
        <f t="shared" si="10"/>
        <v>0</v>
      </c>
      <c r="AI18" s="26">
        <v>2350000</v>
      </c>
      <c r="AJ18" s="26">
        <v>2324999.9500000002</v>
      </c>
      <c r="AK18" s="11">
        <f t="shared" si="11"/>
        <v>0.98936168085106391</v>
      </c>
      <c r="AL18" s="24">
        <v>0</v>
      </c>
      <c r="AM18" s="24">
        <v>0</v>
      </c>
      <c r="AN18" s="12">
        <f t="shared" si="12"/>
        <v>0</v>
      </c>
      <c r="AO18" s="24">
        <v>70000</v>
      </c>
      <c r="AP18" s="24">
        <v>0</v>
      </c>
      <c r="AQ18" s="12">
        <f t="shared" si="13"/>
        <v>0</v>
      </c>
      <c r="AR18" s="24">
        <v>0</v>
      </c>
      <c r="AS18" s="24">
        <v>0</v>
      </c>
      <c r="AT18" s="12">
        <f t="shared" si="14"/>
        <v>0</v>
      </c>
      <c r="AU18" s="24">
        <v>0</v>
      </c>
      <c r="AV18" s="24">
        <v>0</v>
      </c>
      <c r="AW18" s="12">
        <f t="shared" si="15"/>
        <v>0</v>
      </c>
      <c r="AX18" s="24">
        <v>1500000</v>
      </c>
      <c r="AY18" s="24">
        <v>0</v>
      </c>
      <c r="AZ18" s="12">
        <f t="shared" si="16"/>
        <v>0</v>
      </c>
      <c r="BA18" s="24">
        <v>0</v>
      </c>
      <c r="BB18" s="24">
        <v>0</v>
      </c>
      <c r="BC18" s="12">
        <f t="shared" si="17"/>
        <v>0</v>
      </c>
      <c r="BD18" s="24">
        <v>17562.43</v>
      </c>
      <c r="BE18" s="24">
        <v>16990</v>
      </c>
      <c r="BF18" s="12">
        <f t="shared" si="18"/>
        <v>0.9674059910843773</v>
      </c>
      <c r="BG18" s="24">
        <v>0</v>
      </c>
      <c r="BH18" s="24">
        <v>0</v>
      </c>
      <c r="BI18" s="12">
        <f t="shared" si="19"/>
        <v>0</v>
      </c>
      <c r="BJ18" s="26">
        <v>0</v>
      </c>
      <c r="BK18" s="26">
        <v>0</v>
      </c>
      <c r="BL18" s="12">
        <f t="shared" si="20"/>
        <v>0</v>
      </c>
      <c r="BM18" s="26">
        <v>20000</v>
      </c>
      <c r="BN18" s="26">
        <v>20000</v>
      </c>
      <c r="BO18" s="12">
        <f t="shared" si="21"/>
        <v>1</v>
      </c>
      <c r="BP18" s="26">
        <v>3204289.56</v>
      </c>
      <c r="BQ18" s="26">
        <v>2805083.38</v>
      </c>
      <c r="BR18" s="12">
        <f t="shared" si="22"/>
        <v>0.87541507328694723</v>
      </c>
      <c r="BS18" s="26">
        <v>3205051.82</v>
      </c>
      <c r="BT18" s="26">
        <v>263481.56</v>
      </c>
      <c r="BU18" s="12">
        <f t="shared" si="23"/>
        <v>8.2208205919116775E-2</v>
      </c>
      <c r="BV18" s="26">
        <v>850000</v>
      </c>
      <c r="BW18" s="26">
        <v>637375</v>
      </c>
      <c r="BX18" s="25">
        <f t="shared" si="24"/>
        <v>0.74985294117647061</v>
      </c>
      <c r="BY18" s="26">
        <v>4877508</v>
      </c>
      <c r="BZ18" s="26">
        <v>2594822.96</v>
      </c>
      <c r="CA18" s="12">
        <f t="shared" si="25"/>
        <v>0.53199768406325521</v>
      </c>
      <c r="CB18" s="3">
        <f t="shared" si="28"/>
        <v>20792531.810000002</v>
      </c>
      <c r="CC18" s="3">
        <f t="shared" si="28"/>
        <v>10983572.660000002</v>
      </c>
      <c r="CD18" s="19">
        <f t="shared" si="26"/>
        <v>0.52824604335666037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272527602.39999998</v>
      </c>
      <c r="C19" s="26">
        <v>233560838.94</v>
      </c>
      <c r="D19" s="25">
        <f t="shared" si="0"/>
        <v>0.85701718608742294</v>
      </c>
      <c r="E19" s="26">
        <v>79240674.349999994</v>
      </c>
      <c r="F19" s="26">
        <v>65690122.210000001</v>
      </c>
      <c r="G19" s="25">
        <f t="shared" si="1"/>
        <v>0.82899499214067462</v>
      </c>
      <c r="H19" s="26">
        <v>729890642.38999999</v>
      </c>
      <c r="I19" s="26">
        <v>589334049.90999997</v>
      </c>
      <c r="J19" s="25">
        <f t="shared" si="2"/>
        <v>0.80742787437340935</v>
      </c>
      <c r="K19" s="26">
        <v>669546911.11000001</v>
      </c>
      <c r="L19" s="26">
        <v>574519088.12</v>
      </c>
      <c r="M19" s="25">
        <f t="shared" si="3"/>
        <v>0.8580714488960014</v>
      </c>
      <c r="N19" s="26">
        <v>186377739.13</v>
      </c>
      <c r="O19" s="26">
        <v>156251148.91</v>
      </c>
      <c r="P19" s="25">
        <f t="shared" si="4"/>
        <v>0.83835735769395481</v>
      </c>
      <c r="Q19" s="26">
        <v>152191254.09</v>
      </c>
      <c r="R19" s="26">
        <v>127918222.72</v>
      </c>
      <c r="S19" s="25">
        <f t="shared" si="5"/>
        <v>0.84050968293062445</v>
      </c>
      <c r="T19" s="24">
        <v>512930453.23000002</v>
      </c>
      <c r="U19" s="24">
        <v>444518604.49000001</v>
      </c>
      <c r="V19" s="25">
        <f t="shared" si="6"/>
        <v>0.86662548829144315</v>
      </c>
      <c r="W19" s="24">
        <v>92264272.849999994</v>
      </c>
      <c r="X19" s="24">
        <v>79820390.060000002</v>
      </c>
      <c r="Y19" s="25">
        <f t="shared" si="7"/>
        <v>0.86512782894597984</v>
      </c>
      <c r="Z19" s="26">
        <v>472862427.81</v>
      </c>
      <c r="AA19" s="26">
        <v>407164876.12</v>
      </c>
      <c r="AB19" s="25">
        <f t="shared" si="8"/>
        <v>0.8610641323433762</v>
      </c>
      <c r="AC19" s="24">
        <v>409150442.79000002</v>
      </c>
      <c r="AD19" s="24">
        <v>345582460.98000002</v>
      </c>
      <c r="AE19" s="25">
        <f t="shared" si="9"/>
        <v>0.84463420990936866</v>
      </c>
      <c r="AF19" s="24">
        <v>116990503.48</v>
      </c>
      <c r="AG19" s="24">
        <v>93836776.599999994</v>
      </c>
      <c r="AH19" s="25">
        <f t="shared" si="10"/>
        <v>0.80208883463811886</v>
      </c>
      <c r="AI19" s="26">
        <v>510398870.36000001</v>
      </c>
      <c r="AJ19" s="26">
        <v>435520858.17000002</v>
      </c>
      <c r="AK19" s="11">
        <f t="shared" si="11"/>
        <v>0.85329510596842384</v>
      </c>
      <c r="AL19" s="24">
        <v>734003648.92999995</v>
      </c>
      <c r="AM19" s="24">
        <v>643275610.36000001</v>
      </c>
      <c r="AN19" s="12">
        <f t="shared" si="12"/>
        <v>0.87639293251163053</v>
      </c>
      <c r="AO19" s="24">
        <v>276041486.87</v>
      </c>
      <c r="AP19" s="24">
        <v>213509619.33000001</v>
      </c>
      <c r="AQ19" s="12">
        <f t="shared" si="13"/>
        <v>0.77346931343892888</v>
      </c>
      <c r="AR19" s="24">
        <v>143778987.69</v>
      </c>
      <c r="AS19" s="24">
        <v>121028955.68000001</v>
      </c>
      <c r="AT19" s="12">
        <f t="shared" si="14"/>
        <v>0.84177081522474595</v>
      </c>
      <c r="AU19" s="24">
        <v>130479627.98</v>
      </c>
      <c r="AV19" s="24">
        <v>109886059.95</v>
      </c>
      <c r="AW19" s="12">
        <f t="shared" si="15"/>
        <v>0.84217024259789741</v>
      </c>
      <c r="AX19" s="24">
        <v>176174263.53</v>
      </c>
      <c r="AY19" s="24">
        <v>149464188.75</v>
      </c>
      <c r="AZ19" s="12">
        <f t="shared" si="16"/>
        <v>0.84838832730268998</v>
      </c>
      <c r="BA19" s="24">
        <v>90171043.459999993</v>
      </c>
      <c r="BB19" s="24">
        <v>79851067.769999996</v>
      </c>
      <c r="BC19" s="12">
        <f t="shared" si="17"/>
        <v>0.88555111159850386</v>
      </c>
      <c r="BD19" s="24">
        <v>287873366.56</v>
      </c>
      <c r="BE19" s="24">
        <v>256181189.81</v>
      </c>
      <c r="BF19" s="12">
        <f t="shared" si="18"/>
        <v>0.88990931280405694</v>
      </c>
      <c r="BG19" s="24">
        <v>180169241.41</v>
      </c>
      <c r="BH19" s="24">
        <v>146243057.94999999</v>
      </c>
      <c r="BI19" s="12">
        <f t="shared" si="19"/>
        <v>0.8116982499648967</v>
      </c>
      <c r="BJ19" s="26">
        <v>80410803.209999993</v>
      </c>
      <c r="BK19" s="26">
        <v>65162877.640000001</v>
      </c>
      <c r="BL19" s="12">
        <f t="shared" si="20"/>
        <v>0.81037466408364711</v>
      </c>
      <c r="BM19" s="26">
        <v>263298098.30000001</v>
      </c>
      <c r="BN19" s="26">
        <v>213309484.12</v>
      </c>
      <c r="BO19" s="12">
        <f t="shared" si="21"/>
        <v>0.81014441614749788</v>
      </c>
      <c r="BP19" s="26">
        <v>149720899.88999999</v>
      </c>
      <c r="BQ19" s="26">
        <v>121554627.27</v>
      </c>
      <c r="BR19" s="12">
        <f t="shared" si="22"/>
        <v>0.81187481079332435</v>
      </c>
      <c r="BS19" s="26">
        <v>176739913.88</v>
      </c>
      <c r="BT19" s="26">
        <v>151205893.53</v>
      </c>
      <c r="BU19" s="12">
        <f t="shared" si="23"/>
        <v>0.85552770854388516</v>
      </c>
      <c r="BV19" s="26">
        <v>1470985191.1199999</v>
      </c>
      <c r="BW19" s="26">
        <v>1277257255.9200001</v>
      </c>
      <c r="BX19" s="25">
        <f t="shared" si="24"/>
        <v>0.8683005536904852</v>
      </c>
      <c r="BY19" s="26">
        <v>3892990052.48</v>
      </c>
      <c r="BZ19" s="26">
        <v>3182746023.1199999</v>
      </c>
      <c r="CA19" s="12">
        <f t="shared" si="25"/>
        <v>0.81755822137085998</v>
      </c>
      <c r="CB19" s="3">
        <f t="shared" si="28"/>
        <v>12257208419.299999</v>
      </c>
      <c r="CC19" s="3">
        <f>BZ19+BW19+BT19+BQ19+BN19+BK19+BH19+BE19+BB19+AY19+AV19+AS19+AP19+AM19+AJ19+AG19+AD19+AA19+X19+U19+R19+O19+L19+I19+F19+C19</f>
        <v>10284393348.43</v>
      </c>
      <c r="CD19" s="19">
        <f t="shared" si="26"/>
        <v>0.83904858240285474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35812961.409999996</v>
      </c>
      <c r="C20" s="26">
        <v>28681496.829999998</v>
      </c>
      <c r="D20" s="25">
        <f t="shared" si="0"/>
        <v>0.80086917419767778</v>
      </c>
      <c r="E20" s="26">
        <v>13754762.359999999</v>
      </c>
      <c r="F20" s="26">
        <v>11074710.76</v>
      </c>
      <c r="G20" s="25">
        <f t="shared" si="1"/>
        <v>0.80515464172657658</v>
      </c>
      <c r="H20" s="26">
        <v>108498754.97</v>
      </c>
      <c r="I20" s="26">
        <v>77190150.439999998</v>
      </c>
      <c r="J20" s="25">
        <f t="shared" si="2"/>
        <v>0.71143812167561871</v>
      </c>
      <c r="K20" s="26">
        <v>76468354.409999996</v>
      </c>
      <c r="L20" s="26">
        <v>62953649.32</v>
      </c>
      <c r="M20" s="25">
        <f t="shared" si="3"/>
        <v>0.82326407839851934</v>
      </c>
      <c r="N20" s="26">
        <v>26550885.34</v>
      </c>
      <c r="O20" s="26">
        <v>20399472.73</v>
      </c>
      <c r="P20" s="25">
        <f t="shared" si="4"/>
        <v>0.76831610203473544</v>
      </c>
      <c r="Q20" s="26">
        <v>24585262.699999999</v>
      </c>
      <c r="R20" s="26">
        <v>19852690.960000001</v>
      </c>
      <c r="S20" s="25">
        <f t="shared" si="5"/>
        <v>0.80750371481692573</v>
      </c>
      <c r="T20" s="24">
        <v>86902049.840000004</v>
      </c>
      <c r="U20" s="24">
        <v>68721689.459999993</v>
      </c>
      <c r="V20" s="25">
        <f t="shared" si="6"/>
        <v>0.79079480388008294</v>
      </c>
      <c r="W20" s="24">
        <v>11485134.800000001</v>
      </c>
      <c r="X20" s="24">
        <v>9670683.1099999994</v>
      </c>
      <c r="Y20" s="25">
        <f t="shared" si="7"/>
        <v>0.84201737971765023</v>
      </c>
      <c r="Z20" s="26">
        <v>59273121.149999999</v>
      </c>
      <c r="AA20" s="26">
        <v>49568061.310000002</v>
      </c>
      <c r="AB20" s="25">
        <f t="shared" si="8"/>
        <v>0.83626541589669612</v>
      </c>
      <c r="AC20" s="24">
        <v>51842792.399999999</v>
      </c>
      <c r="AD20" s="24">
        <v>43014645.159999996</v>
      </c>
      <c r="AE20" s="25">
        <f t="shared" si="9"/>
        <v>0.82971312247447526</v>
      </c>
      <c r="AF20" s="24">
        <v>18043923</v>
      </c>
      <c r="AG20" s="24">
        <v>14303575.41</v>
      </c>
      <c r="AH20" s="25">
        <f t="shared" si="10"/>
        <v>0.79270873689718135</v>
      </c>
      <c r="AI20" s="26">
        <v>56821057.509999998</v>
      </c>
      <c r="AJ20" s="26">
        <v>42292974.240000002</v>
      </c>
      <c r="AK20" s="11">
        <f t="shared" si="11"/>
        <v>0.74431867503621907</v>
      </c>
      <c r="AL20" s="24">
        <v>104631652.58</v>
      </c>
      <c r="AM20" s="24">
        <v>81450794.290000007</v>
      </c>
      <c r="AN20" s="12">
        <f t="shared" si="12"/>
        <v>0.77845271752468781</v>
      </c>
      <c r="AO20" s="24">
        <v>36584877.039999999</v>
      </c>
      <c r="AP20" s="24">
        <v>24027594.059999999</v>
      </c>
      <c r="AQ20" s="12">
        <f t="shared" si="13"/>
        <v>0.65676301258931336</v>
      </c>
      <c r="AR20" s="24">
        <v>21390399.640000001</v>
      </c>
      <c r="AS20" s="24">
        <v>16634400.74</v>
      </c>
      <c r="AT20" s="12">
        <f t="shared" si="14"/>
        <v>0.77765731449419517</v>
      </c>
      <c r="AU20" s="24">
        <v>31863745.940000001</v>
      </c>
      <c r="AV20" s="24">
        <v>23618941.73</v>
      </c>
      <c r="AW20" s="12">
        <f t="shared" si="15"/>
        <v>0.74124811861338857</v>
      </c>
      <c r="AX20" s="24">
        <v>25068463.100000001</v>
      </c>
      <c r="AY20" s="24">
        <v>20325120.039999999</v>
      </c>
      <c r="AZ20" s="12">
        <f t="shared" si="16"/>
        <v>0.81078444892778445</v>
      </c>
      <c r="BA20" s="24">
        <v>19728156.359999999</v>
      </c>
      <c r="BB20" s="24">
        <v>17527652.379999999</v>
      </c>
      <c r="BC20" s="12">
        <f t="shared" si="17"/>
        <v>0.88845871150627886</v>
      </c>
      <c r="BD20" s="24">
        <v>53384385.68</v>
      </c>
      <c r="BE20" s="24">
        <v>42559204.490000002</v>
      </c>
      <c r="BF20" s="12">
        <f t="shared" si="18"/>
        <v>0.79722195821660347</v>
      </c>
      <c r="BG20" s="24">
        <v>52710144.740000002</v>
      </c>
      <c r="BH20" s="24">
        <v>47974826.719999999</v>
      </c>
      <c r="BI20" s="12">
        <f t="shared" si="19"/>
        <v>0.91016306171501504</v>
      </c>
      <c r="BJ20" s="26">
        <v>15563088.6</v>
      </c>
      <c r="BK20" s="26">
        <v>14031661.59</v>
      </c>
      <c r="BL20" s="12">
        <f t="shared" si="20"/>
        <v>0.90159877326663806</v>
      </c>
      <c r="BM20" s="26">
        <v>29918979.530000001</v>
      </c>
      <c r="BN20" s="26">
        <v>21590760.449999999</v>
      </c>
      <c r="BO20" s="12">
        <f t="shared" si="21"/>
        <v>0.72164093793208317</v>
      </c>
      <c r="BP20" s="26">
        <v>13240733</v>
      </c>
      <c r="BQ20" s="26">
        <v>10572676.640000001</v>
      </c>
      <c r="BR20" s="12">
        <f t="shared" si="22"/>
        <v>0.79849632493911027</v>
      </c>
      <c r="BS20" s="26">
        <v>27669356.629999999</v>
      </c>
      <c r="BT20" s="26">
        <v>24055739.02</v>
      </c>
      <c r="BU20" s="12">
        <f t="shared" si="23"/>
        <v>0.86940001322322036</v>
      </c>
      <c r="BV20" s="26">
        <v>172624146.19999999</v>
      </c>
      <c r="BW20" s="26">
        <v>144113257.84999999</v>
      </c>
      <c r="BX20" s="25">
        <f t="shared" si="24"/>
        <v>0.8348383527008576</v>
      </c>
      <c r="BY20" s="26">
        <v>207530056.71000001</v>
      </c>
      <c r="BZ20" s="26">
        <v>172269604.33000001</v>
      </c>
      <c r="CA20" s="12">
        <f t="shared" si="25"/>
        <v>0.83009472006615159</v>
      </c>
      <c r="CB20" s="3">
        <f t="shared" si="28"/>
        <v>1381947245.6399999</v>
      </c>
      <c r="CC20" s="3">
        <f t="shared" si="28"/>
        <v>1108476034.0599999</v>
      </c>
      <c r="CD20" s="19">
        <f t="shared" si="26"/>
        <v>0.80211168520159293</v>
      </c>
      <c r="CF20" s="27"/>
      <c r="CG20" s="27"/>
      <c r="CH20" s="23"/>
      <c r="CI20" s="23"/>
    </row>
    <row r="21" spans="1:87" ht="15.75" x14ac:dyDescent="0.2">
      <c r="A21" s="14" t="s">
        <v>80</v>
      </c>
      <c r="B21" s="26">
        <v>0</v>
      </c>
      <c r="C21" s="26">
        <v>0</v>
      </c>
      <c r="D21" s="25">
        <f t="shared" si="0"/>
        <v>0</v>
      </c>
      <c r="E21" s="26">
        <v>0</v>
      </c>
      <c r="F21" s="26">
        <v>0</v>
      </c>
      <c r="G21" s="25">
        <f t="shared" si="1"/>
        <v>0</v>
      </c>
      <c r="H21" s="26">
        <v>1498556</v>
      </c>
      <c r="I21" s="26">
        <v>844285.05</v>
      </c>
      <c r="J21" s="25">
        <f t="shared" si="2"/>
        <v>0.56339906550038843</v>
      </c>
      <c r="K21" s="26">
        <v>0</v>
      </c>
      <c r="L21" s="26">
        <v>0</v>
      </c>
      <c r="M21" s="25">
        <f t="shared" si="3"/>
        <v>0</v>
      </c>
      <c r="N21" s="26">
        <v>0</v>
      </c>
      <c r="O21" s="26">
        <v>0</v>
      </c>
      <c r="P21" s="25">
        <f t="shared" si="4"/>
        <v>0</v>
      </c>
      <c r="Q21" s="26">
        <v>0</v>
      </c>
      <c r="R21" s="26">
        <v>0</v>
      </c>
      <c r="S21" s="25">
        <f t="shared" si="5"/>
        <v>0</v>
      </c>
      <c r="T21" s="24">
        <v>0</v>
      </c>
      <c r="U21" s="24">
        <v>0</v>
      </c>
      <c r="V21" s="25">
        <f t="shared" si="6"/>
        <v>0</v>
      </c>
      <c r="W21" s="24">
        <v>0</v>
      </c>
      <c r="X21" s="24">
        <v>0</v>
      </c>
      <c r="Y21" s="25">
        <f t="shared" si="7"/>
        <v>0</v>
      </c>
      <c r="Z21" s="26">
        <v>0</v>
      </c>
      <c r="AA21" s="26">
        <v>0</v>
      </c>
      <c r="AB21" s="25">
        <f t="shared" si="8"/>
        <v>0</v>
      </c>
      <c r="AC21" s="24">
        <v>0</v>
      </c>
      <c r="AD21" s="24">
        <v>0</v>
      </c>
      <c r="AE21" s="25">
        <f t="shared" si="9"/>
        <v>0</v>
      </c>
      <c r="AF21" s="24">
        <v>0</v>
      </c>
      <c r="AG21" s="24">
        <v>0</v>
      </c>
      <c r="AH21" s="25">
        <f t="shared" si="10"/>
        <v>0</v>
      </c>
      <c r="AI21" s="26">
        <v>0</v>
      </c>
      <c r="AJ21" s="26">
        <v>0</v>
      </c>
      <c r="AK21" s="11">
        <f t="shared" si="11"/>
        <v>0</v>
      </c>
      <c r="AL21" s="24">
        <v>0</v>
      </c>
      <c r="AM21" s="24">
        <v>0</v>
      </c>
      <c r="AN21" s="12">
        <f t="shared" si="12"/>
        <v>0</v>
      </c>
      <c r="AO21" s="24">
        <v>0</v>
      </c>
      <c r="AP21" s="24">
        <v>0</v>
      </c>
      <c r="AQ21" s="12">
        <f t="shared" si="13"/>
        <v>0</v>
      </c>
      <c r="AR21" s="24">
        <v>0</v>
      </c>
      <c r="AS21" s="24">
        <v>0</v>
      </c>
      <c r="AT21" s="12">
        <f t="shared" si="14"/>
        <v>0</v>
      </c>
      <c r="AU21" s="24">
        <v>0</v>
      </c>
      <c r="AV21" s="24">
        <v>0</v>
      </c>
      <c r="AW21" s="12">
        <f t="shared" si="15"/>
        <v>0</v>
      </c>
      <c r="AX21" s="24">
        <v>0</v>
      </c>
      <c r="AY21" s="24">
        <v>0</v>
      </c>
      <c r="AZ21" s="12">
        <f t="shared" si="16"/>
        <v>0</v>
      </c>
      <c r="BA21" s="24">
        <v>0</v>
      </c>
      <c r="BB21" s="24">
        <v>0</v>
      </c>
      <c r="BC21" s="12">
        <f t="shared" si="17"/>
        <v>0</v>
      </c>
      <c r="BD21" s="24">
        <v>0</v>
      </c>
      <c r="BE21" s="24">
        <v>0</v>
      </c>
      <c r="BF21" s="12">
        <f t="shared" si="18"/>
        <v>0</v>
      </c>
      <c r="BG21" s="24">
        <v>0</v>
      </c>
      <c r="BH21" s="24">
        <v>0</v>
      </c>
      <c r="BI21" s="12">
        <f t="shared" si="19"/>
        <v>0</v>
      </c>
      <c r="BJ21" s="26">
        <v>0</v>
      </c>
      <c r="BK21" s="26">
        <v>0</v>
      </c>
      <c r="BL21" s="12">
        <f t="shared" si="20"/>
        <v>0</v>
      </c>
      <c r="BM21" s="26">
        <v>0</v>
      </c>
      <c r="BN21" s="26">
        <v>0</v>
      </c>
      <c r="BO21" s="12">
        <f t="shared" si="21"/>
        <v>0</v>
      </c>
      <c r="BP21" s="26">
        <v>0</v>
      </c>
      <c r="BQ21" s="26">
        <v>0</v>
      </c>
      <c r="BR21" s="12">
        <f t="shared" si="22"/>
        <v>0</v>
      </c>
      <c r="BS21" s="26">
        <v>0</v>
      </c>
      <c r="BT21" s="26">
        <v>0</v>
      </c>
      <c r="BU21" s="12">
        <f t="shared" si="23"/>
        <v>0</v>
      </c>
      <c r="BV21" s="26">
        <v>0</v>
      </c>
      <c r="BW21" s="26">
        <v>0</v>
      </c>
      <c r="BX21" s="25">
        <f t="shared" si="24"/>
        <v>0</v>
      </c>
      <c r="BY21" s="26">
        <v>0</v>
      </c>
      <c r="BZ21" s="26">
        <v>0</v>
      </c>
      <c r="CA21" s="12">
        <f t="shared" si="25"/>
        <v>0</v>
      </c>
      <c r="CB21" s="3">
        <f t="shared" si="28"/>
        <v>1498556</v>
      </c>
      <c r="CC21" s="3">
        <f t="shared" si="28"/>
        <v>844285.05</v>
      </c>
      <c r="CD21" s="19">
        <f t="shared" si="26"/>
        <v>0.56339906550038843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170417236.19</v>
      </c>
      <c r="C22" s="26">
        <v>141916048.44</v>
      </c>
      <c r="D22" s="25">
        <f t="shared" si="0"/>
        <v>0.83275642542269768</v>
      </c>
      <c r="E22" s="26">
        <v>43262982.280000001</v>
      </c>
      <c r="F22" s="26">
        <v>36160147.079999998</v>
      </c>
      <c r="G22" s="25">
        <f t="shared" si="1"/>
        <v>0.83582187760357973</v>
      </c>
      <c r="H22" s="26">
        <v>410073717.62</v>
      </c>
      <c r="I22" s="26">
        <v>320697163.44</v>
      </c>
      <c r="J22" s="25">
        <f t="shared" si="2"/>
        <v>0.78204759207996377</v>
      </c>
      <c r="K22" s="26">
        <v>313319336</v>
      </c>
      <c r="L22" s="26">
        <v>267953935.37</v>
      </c>
      <c r="M22" s="25">
        <f t="shared" si="3"/>
        <v>0.85521033840694727</v>
      </c>
      <c r="N22" s="26">
        <v>123269279.20999999</v>
      </c>
      <c r="O22" s="26">
        <v>99890634.180000007</v>
      </c>
      <c r="P22" s="25">
        <f t="shared" si="4"/>
        <v>0.81034491983868573</v>
      </c>
      <c r="Q22" s="26">
        <v>125146337.93000001</v>
      </c>
      <c r="R22" s="26">
        <v>112563354</v>
      </c>
      <c r="S22" s="25">
        <f t="shared" si="5"/>
        <v>0.89945383829738401</v>
      </c>
      <c r="T22" s="24">
        <v>320263777.82999998</v>
      </c>
      <c r="U22" s="24">
        <v>279298582.54000002</v>
      </c>
      <c r="V22" s="25">
        <f t="shared" si="6"/>
        <v>0.87208920232076703</v>
      </c>
      <c r="W22" s="24">
        <v>58291844.789999999</v>
      </c>
      <c r="X22" s="24">
        <v>51917825.920000002</v>
      </c>
      <c r="Y22" s="25">
        <f t="shared" si="7"/>
        <v>0.89065333421917259</v>
      </c>
      <c r="Z22" s="26">
        <v>255517480.72</v>
      </c>
      <c r="AA22" s="26">
        <v>221874834.06</v>
      </c>
      <c r="AB22" s="25">
        <f t="shared" si="8"/>
        <v>0.86833524436292431</v>
      </c>
      <c r="AC22" s="24">
        <v>315059388.81999999</v>
      </c>
      <c r="AD22" s="24">
        <v>273769945.31999999</v>
      </c>
      <c r="AE22" s="25">
        <f t="shared" si="9"/>
        <v>0.86894710976669376</v>
      </c>
      <c r="AF22" s="24">
        <v>91668767</v>
      </c>
      <c r="AG22" s="24">
        <v>81123693.989999995</v>
      </c>
      <c r="AH22" s="25">
        <f t="shared" si="10"/>
        <v>0.88496547564559247</v>
      </c>
      <c r="AI22" s="26">
        <v>549429435.19000006</v>
      </c>
      <c r="AJ22" s="26">
        <v>478151941.98000002</v>
      </c>
      <c r="AK22" s="11">
        <f t="shared" si="11"/>
        <v>0.87026997709842147</v>
      </c>
      <c r="AL22" s="24">
        <v>395186824.68000001</v>
      </c>
      <c r="AM22" s="24">
        <v>347081978.48000002</v>
      </c>
      <c r="AN22" s="12">
        <f t="shared" si="12"/>
        <v>0.87827315285889762</v>
      </c>
      <c r="AO22" s="24">
        <v>72200672.939999998</v>
      </c>
      <c r="AP22" s="24">
        <v>60526597.289999999</v>
      </c>
      <c r="AQ22" s="12">
        <f t="shared" si="13"/>
        <v>0.83831070854836276</v>
      </c>
      <c r="AR22" s="24">
        <v>74756509</v>
      </c>
      <c r="AS22" s="24">
        <v>63547121.490000002</v>
      </c>
      <c r="AT22" s="12">
        <f t="shared" si="14"/>
        <v>0.85005469543795853</v>
      </c>
      <c r="AU22" s="24">
        <v>72652349.310000002</v>
      </c>
      <c r="AV22" s="24">
        <v>58923512.920000002</v>
      </c>
      <c r="AW22" s="12">
        <f t="shared" si="15"/>
        <v>0.81103382725559936</v>
      </c>
      <c r="AX22" s="24">
        <v>89900387.599999994</v>
      </c>
      <c r="AY22" s="24">
        <v>76417787.060000002</v>
      </c>
      <c r="AZ22" s="12">
        <f t="shared" si="16"/>
        <v>0.85002733692329491</v>
      </c>
      <c r="BA22" s="24">
        <v>62850449.219999999</v>
      </c>
      <c r="BB22" s="24">
        <v>52461398.270000003</v>
      </c>
      <c r="BC22" s="12">
        <f t="shared" si="17"/>
        <v>0.83470204145026161</v>
      </c>
      <c r="BD22" s="24">
        <v>165601404.37</v>
      </c>
      <c r="BE22" s="24">
        <v>147488205.86000001</v>
      </c>
      <c r="BF22" s="12">
        <f t="shared" si="18"/>
        <v>0.89062170952650843</v>
      </c>
      <c r="BG22" s="24">
        <v>101464602</v>
      </c>
      <c r="BH22" s="24">
        <v>88012266.969999999</v>
      </c>
      <c r="BI22" s="12">
        <f t="shared" si="19"/>
        <v>0.86741844185226291</v>
      </c>
      <c r="BJ22" s="26">
        <v>97039555</v>
      </c>
      <c r="BK22" s="26">
        <v>87332648.659999996</v>
      </c>
      <c r="BL22" s="12">
        <f t="shared" si="20"/>
        <v>0.89996959136921018</v>
      </c>
      <c r="BM22" s="26">
        <v>105276870</v>
      </c>
      <c r="BN22" s="26">
        <v>91739388.280000001</v>
      </c>
      <c r="BO22" s="12">
        <f t="shared" si="21"/>
        <v>0.87141067434850605</v>
      </c>
      <c r="BP22" s="26">
        <v>127811544.40000001</v>
      </c>
      <c r="BQ22" s="26">
        <v>115830461.45</v>
      </c>
      <c r="BR22" s="12">
        <f t="shared" si="22"/>
        <v>0.90625977484080844</v>
      </c>
      <c r="BS22" s="26">
        <v>68594939.670000002</v>
      </c>
      <c r="BT22" s="26">
        <v>55240524.270000003</v>
      </c>
      <c r="BU22" s="12">
        <f t="shared" si="23"/>
        <v>0.80531486048029066</v>
      </c>
      <c r="BV22" s="26">
        <v>677946918.64999998</v>
      </c>
      <c r="BW22" s="26">
        <v>593042599.86000001</v>
      </c>
      <c r="BX22" s="25">
        <f t="shared" si="24"/>
        <v>0.87476258619322222</v>
      </c>
      <c r="BY22" s="26">
        <v>2055889951.28</v>
      </c>
      <c r="BZ22" s="26">
        <v>1800397199.0899999</v>
      </c>
      <c r="CA22" s="12">
        <f t="shared" si="25"/>
        <v>0.87572644536205357</v>
      </c>
      <c r="CB22" s="3">
        <f t="shared" si="28"/>
        <v>6942892561.6999989</v>
      </c>
      <c r="CC22" s="3">
        <f t="shared" si="28"/>
        <v>6003359796.2699986</v>
      </c>
      <c r="CD22" s="19">
        <f t="shared" si="26"/>
        <v>0.86467704100552123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4689001.78</v>
      </c>
      <c r="C23" s="26">
        <v>2451535</v>
      </c>
      <c r="D23" s="25">
        <f t="shared" si="0"/>
        <v>0.52282663027694565</v>
      </c>
      <c r="E23" s="26">
        <v>7078857</v>
      </c>
      <c r="F23" s="26">
        <v>5713405.8099999996</v>
      </c>
      <c r="G23" s="25">
        <f t="shared" si="1"/>
        <v>0.80710852189837989</v>
      </c>
      <c r="H23" s="26">
        <v>35095870.520000003</v>
      </c>
      <c r="I23" s="26">
        <v>20796944.809999999</v>
      </c>
      <c r="J23" s="25">
        <f t="shared" si="2"/>
        <v>0.5925752660316117</v>
      </c>
      <c r="K23" s="26">
        <v>11106974.59</v>
      </c>
      <c r="L23" s="26">
        <v>8429121.3599999994</v>
      </c>
      <c r="M23" s="25">
        <f t="shared" si="3"/>
        <v>0.75890345221362387</v>
      </c>
      <c r="N23" s="26">
        <v>2943025.91</v>
      </c>
      <c r="O23" s="26">
        <v>1480665.22</v>
      </c>
      <c r="P23" s="25">
        <f t="shared" si="4"/>
        <v>0.50310981461933502</v>
      </c>
      <c r="Q23" s="26">
        <v>735500</v>
      </c>
      <c r="R23" s="26">
        <v>272663.34000000003</v>
      </c>
      <c r="S23" s="25">
        <f t="shared" si="5"/>
        <v>0.37071834126444597</v>
      </c>
      <c r="T23" s="24">
        <v>20678287.800000001</v>
      </c>
      <c r="U23" s="24">
        <v>16777420.5</v>
      </c>
      <c r="V23" s="25">
        <f t="shared" si="6"/>
        <v>0.81135443428734944</v>
      </c>
      <c r="W23" s="24">
        <v>5635516.7000000002</v>
      </c>
      <c r="X23" s="24">
        <v>4599557.0599999996</v>
      </c>
      <c r="Y23" s="25">
        <f t="shared" si="7"/>
        <v>0.8161730866665694</v>
      </c>
      <c r="Z23" s="26">
        <v>939565</v>
      </c>
      <c r="AA23" s="26">
        <v>800701.02</v>
      </c>
      <c r="AB23" s="25">
        <f t="shared" si="8"/>
        <v>0.85220396672928433</v>
      </c>
      <c r="AC23" s="24">
        <v>6148080</v>
      </c>
      <c r="AD23" s="24">
        <v>1164887.05</v>
      </c>
      <c r="AE23" s="25">
        <f t="shared" si="9"/>
        <v>0.18947168058971256</v>
      </c>
      <c r="AF23" s="24">
        <v>6690300</v>
      </c>
      <c r="AG23" s="24">
        <v>5357669.37</v>
      </c>
      <c r="AH23" s="25">
        <f t="shared" si="10"/>
        <v>0.80081152863100313</v>
      </c>
      <c r="AI23" s="26">
        <v>15533000</v>
      </c>
      <c r="AJ23" s="26">
        <v>12807123.140000001</v>
      </c>
      <c r="AK23" s="11">
        <f t="shared" si="11"/>
        <v>0.82451059936908522</v>
      </c>
      <c r="AL23" s="24">
        <v>32313449.539999999</v>
      </c>
      <c r="AM23" s="24">
        <v>23760402.379999999</v>
      </c>
      <c r="AN23" s="12">
        <f t="shared" si="12"/>
        <v>0.73530999377171413</v>
      </c>
      <c r="AO23" s="24">
        <v>2511649.29</v>
      </c>
      <c r="AP23" s="24">
        <v>1166212.49</v>
      </c>
      <c r="AQ23" s="12">
        <f t="shared" si="13"/>
        <v>0.4643213901889941</v>
      </c>
      <c r="AR23" s="24">
        <v>6092820</v>
      </c>
      <c r="AS23" s="24">
        <v>4900572.2699999996</v>
      </c>
      <c r="AT23" s="12">
        <f t="shared" si="14"/>
        <v>0.80431922656503874</v>
      </c>
      <c r="AU23" s="24">
        <v>2934319.19</v>
      </c>
      <c r="AV23" s="24">
        <v>1235172.25</v>
      </c>
      <c r="AW23" s="12">
        <f t="shared" si="15"/>
        <v>0.42093997619938545</v>
      </c>
      <c r="AX23" s="24">
        <v>11851590</v>
      </c>
      <c r="AY23" s="24">
        <v>9864617.8900000006</v>
      </c>
      <c r="AZ23" s="12">
        <f t="shared" si="16"/>
        <v>0.83234552410267315</v>
      </c>
      <c r="BA23" s="24">
        <v>438300</v>
      </c>
      <c r="BB23" s="24">
        <v>436300</v>
      </c>
      <c r="BC23" s="12">
        <f t="shared" si="17"/>
        <v>0.99543691535477985</v>
      </c>
      <c r="BD23" s="24">
        <v>3387870.51</v>
      </c>
      <c r="BE23" s="24">
        <v>2488698.34</v>
      </c>
      <c r="BF23" s="12">
        <f t="shared" si="18"/>
        <v>0.73459075034128152</v>
      </c>
      <c r="BG23" s="24">
        <v>15867662</v>
      </c>
      <c r="BH23" s="24">
        <v>12531792.65</v>
      </c>
      <c r="BI23" s="12">
        <f t="shared" si="19"/>
        <v>0.78976932140349354</v>
      </c>
      <c r="BJ23" s="26">
        <v>649700</v>
      </c>
      <c r="BK23" s="26">
        <v>404338.8</v>
      </c>
      <c r="BL23" s="12">
        <f t="shared" si="20"/>
        <v>0.62234692935200864</v>
      </c>
      <c r="BM23" s="26">
        <v>1328000</v>
      </c>
      <c r="BN23" s="26">
        <v>1081678</v>
      </c>
      <c r="BO23" s="12">
        <f t="shared" si="21"/>
        <v>0.81451656626506019</v>
      </c>
      <c r="BP23" s="26">
        <v>3015815.67</v>
      </c>
      <c r="BQ23" s="26">
        <v>1479910.07</v>
      </c>
      <c r="BR23" s="12">
        <f t="shared" si="22"/>
        <v>0.49071635402703512</v>
      </c>
      <c r="BS23" s="26">
        <v>2034400.83</v>
      </c>
      <c r="BT23" s="26">
        <v>339575</v>
      </c>
      <c r="BU23" s="12">
        <f t="shared" si="23"/>
        <v>0.16691646748885763</v>
      </c>
      <c r="BV23" s="26">
        <v>32500000</v>
      </c>
      <c r="BW23" s="26">
        <v>29351654.079999998</v>
      </c>
      <c r="BX23" s="25">
        <f t="shared" si="24"/>
        <v>0.90312781784615381</v>
      </c>
      <c r="BY23" s="26">
        <v>99784892.909999996</v>
      </c>
      <c r="BZ23" s="26">
        <v>84561081.109999999</v>
      </c>
      <c r="CA23" s="12">
        <f t="shared" si="25"/>
        <v>0.84743370107405969</v>
      </c>
      <c r="CB23" s="3">
        <f t="shared" si="28"/>
        <v>331984449.23999989</v>
      </c>
      <c r="CC23" s="3">
        <f>C23+F23+I23+L23+O23+R23+U23+X23+AA23+AD23+AG23+AJ23+AM23+AP23+AS23+AV23+AY23+BB23+BE23+BH23+BK23+BN23+BQ23+BT23+BW23+BZ23</f>
        <v>254253699.00999999</v>
      </c>
      <c r="CD23" s="19">
        <f t="shared" si="26"/>
        <v>0.76586026722653389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1000000</v>
      </c>
      <c r="C24" s="26">
        <v>840000</v>
      </c>
      <c r="D24" s="25">
        <f t="shared" si="0"/>
        <v>0.84</v>
      </c>
      <c r="E24" s="26">
        <v>1100000</v>
      </c>
      <c r="F24" s="26">
        <v>951865</v>
      </c>
      <c r="G24" s="25">
        <f t="shared" si="1"/>
        <v>0.86533181818181815</v>
      </c>
      <c r="H24" s="26">
        <v>13013427</v>
      </c>
      <c r="I24" s="26">
        <v>11121288.869999999</v>
      </c>
      <c r="J24" s="25">
        <f t="shared" si="2"/>
        <v>0.85460108778417854</v>
      </c>
      <c r="K24" s="26">
        <v>1539882</v>
      </c>
      <c r="L24" s="26">
        <v>1128832.5</v>
      </c>
      <c r="M24" s="25">
        <f t="shared" si="3"/>
        <v>0.73306428674404922</v>
      </c>
      <c r="N24" s="26">
        <v>1050000</v>
      </c>
      <c r="O24" s="26">
        <v>962500</v>
      </c>
      <c r="P24" s="25">
        <f t="shared" si="4"/>
        <v>0.91666666666666663</v>
      </c>
      <c r="Q24" s="26">
        <v>850000</v>
      </c>
      <c r="R24" s="26">
        <v>600000</v>
      </c>
      <c r="S24" s="25">
        <f t="shared" si="5"/>
        <v>0.70588235294117652</v>
      </c>
      <c r="T24" s="24">
        <v>8574008.1999999993</v>
      </c>
      <c r="U24" s="24">
        <v>7084932.2800000003</v>
      </c>
      <c r="V24" s="25">
        <f t="shared" si="6"/>
        <v>0.82632674412417761</v>
      </c>
      <c r="W24" s="24">
        <v>2500000</v>
      </c>
      <c r="X24" s="24">
        <v>2144529</v>
      </c>
      <c r="Y24" s="25">
        <f t="shared" si="7"/>
        <v>0.85781160000000001</v>
      </c>
      <c r="Z24" s="26">
        <v>4100000</v>
      </c>
      <c r="AA24" s="26">
        <v>3980000</v>
      </c>
      <c r="AB24" s="25">
        <f t="shared" si="8"/>
        <v>0.97073170731707314</v>
      </c>
      <c r="AC24" s="24">
        <v>2750000</v>
      </c>
      <c r="AD24" s="24">
        <v>2562000</v>
      </c>
      <c r="AE24" s="25">
        <f t="shared" si="9"/>
        <v>0.9316363636363636</v>
      </c>
      <c r="AF24" s="24">
        <v>1800000</v>
      </c>
      <c r="AG24" s="24">
        <v>1420500</v>
      </c>
      <c r="AH24" s="25">
        <f t="shared" si="10"/>
        <v>0.78916666666666668</v>
      </c>
      <c r="AI24" s="26">
        <v>2400000</v>
      </c>
      <c r="AJ24" s="26">
        <v>2190000</v>
      </c>
      <c r="AK24" s="11">
        <f t="shared" si="11"/>
        <v>0.91249999999999998</v>
      </c>
      <c r="AL24" s="24">
        <v>8600000</v>
      </c>
      <c r="AM24" s="24">
        <v>7965174.2999999998</v>
      </c>
      <c r="AN24" s="12">
        <f t="shared" si="12"/>
        <v>0.92618305813953483</v>
      </c>
      <c r="AO24" s="24">
        <v>2412072</v>
      </c>
      <c r="AP24" s="24">
        <v>1736045</v>
      </c>
      <c r="AQ24" s="12">
        <f t="shared" si="13"/>
        <v>0.71973183221728043</v>
      </c>
      <c r="AR24" s="24">
        <v>2000000</v>
      </c>
      <c r="AS24" s="24">
        <v>1700000</v>
      </c>
      <c r="AT24" s="12">
        <f t="shared" si="14"/>
        <v>0.85</v>
      </c>
      <c r="AU24" s="24">
        <v>1700000</v>
      </c>
      <c r="AV24" s="24">
        <v>1537249.6</v>
      </c>
      <c r="AW24" s="12">
        <f t="shared" si="15"/>
        <v>0.90426447058823534</v>
      </c>
      <c r="AX24" s="24">
        <v>1700000</v>
      </c>
      <c r="AY24" s="24">
        <v>1625500</v>
      </c>
      <c r="AZ24" s="12">
        <f t="shared" si="16"/>
        <v>0.95617647058823529</v>
      </c>
      <c r="BA24" s="24">
        <v>1848000</v>
      </c>
      <c r="BB24" s="24">
        <v>1824000</v>
      </c>
      <c r="BC24" s="12">
        <f t="shared" si="17"/>
        <v>0.98701298701298701</v>
      </c>
      <c r="BD24" s="24">
        <v>4000000</v>
      </c>
      <c r="BE24" s="24">
        <v>3930000</v>
      </c>
      <c r="BF24" s="12">
        <f t="shared" si="18"/>
        <v>0.98250000000000004</v>
      </c>
      <c r="BG24" s="24">
        <v>2109100</v>
      </c>
      <c r="BH24" s="24">
        <v>1781827</v>
      </c>
      <c r="BI24" s="12">
        <f t="shared" si="19"/>
        <v>0.84482812574083732</v>
      </c>
      <c r="BJ24" s="26">
        <v>1300000</v>
      </c>
      <c r="BK24" s="26">
        <v>929066.4</v>
      </c>
      <c r="BL24" s="12">
        <f t="shared" si="20"/>
        <v>0.71466646153846158</v>
      </c>
      <c r="BM24" s="26">
        <v>4330000</v>
      </c>
      <c r="BN24" s="26">
        <v>3682492.17</v>
      </c>
      <c r="BO24" s="12">
        <f t="shared" si="21"/>
        <v>0.85046008545034635</v>
      </c>
      <c r="BP24" s="26">
        <v>2500000</v>
      </c>
      <c r="BQ24" s="26">
        <v>2500000</v>
      </c>
      <c r="BR24" s="12">
        <f t="shared" si="22"/>
        <v>1</v>
      </c>
      <c r="BS24" s="26">
        <v>1500000</v>
      </c>
      <c r="BT24" s="26">
        <v>1375000</v>
      </c>
      <c r="BU24" s="12">
        <f t="shared" si="23"/>
        <v>0.91666666666666663</v>
      </c>
      <c r="BV24" s="26">
        <v>5050000</v>
      </c>
      <c r="BW24" s="26">
        <v>2560420.96</v>
      </c>
      <c r="BX24" s="25">
        <f t="shared" si="24"/>
        <v>0.50701405148514855</v>
      </c>
      <c r="BY24" s="26">
        <v>32658729.649999999</v>
      </c>
      <c r="BZ24" s="26">
        <v>21300000</v>
      </c>
      <c r="CA24" s="12">
        <f t="shared" si="25"/>
        <v>0.65219928111931325</v>
      </c>
      <c r="CB24" s="3">
        <f t="shared" si="28"/>
        <v>112385218.85000001</v>
      </c>
      <c r="CC24" s="3">
        <f>C24+F24+I24+L24+O24+R24+U24+X24+AA24+AD24+AG24+AJ24+AM24+AP24+AS24+AV24+AY24+BB24+BE24+BH24+BK24+BN24+BQ24+BT24+BW24+BZ24</f>
        <v>89433223.079999998</v>
      </c>
      <c r="CD24" s="19">
        <f t="shared" si="26"/>
        <v>0.79577389264477982</v>
      </c>
      <c r="CE24" s="31"/>
      <c r="CF24" s="27"/>
      <c r="CG24" s="27"/>
      <c r="CH24" s="23"/>
      <c r="CI24" s="23"/>
    </row>
    <row r="25" spans="1:87" s="34" customFormat="1" ht="31.5" x14ac:dyDescent="0.2">
      <c r="A25" s="14" t="s">
        <v>55</v>
      </c>
      <c r="B25" s="26">
        <v>1484890.34</v>
      </c>
      <c r="C25" s="26">
        <v>1035757.06</v>
      </c>
      <c r="D25" s="25">
        <f t="shared" si="0"/>
        <v>0.69753101094320535</v>
      </c>
      <c r="E25" s="26">
        <v>3108</v>
      </c>
      <c r="F25" s="26">
        <v>0</v>
      </c>
      <c r="G25" s="25">
        <f t="shared" si="1"/>
        <v>0</v>
      </c>
      <c r="H25" s="26">
        <v>14770355.529999999</v>
      </c>
      <c r="I25" s="26">
        <v>11958041.67</v>
      </c>
      <c r="J25" s="25">
        <f t="shared" si="2"/>
        <v>0.80959741596687218</v>
      </c>
      <c r="K25" s="26">
        <v>1571360</v>
      </c>
      <c r="L25" s="26">
        <v>1365474</v>
      </c>
      <c r="M25" s="25">
        <f t="shared" si="3"/>
        <v>0.86897591894919046</v>
      </c>
      <c r="N25" s="26">
        <v>128000</v>
      </c>
      <c r="O25" s="26">
        <v>0</v>
      </c>
      <c r="P25" s="25">
        <f t="shared" si="4"/>
        <v>0</v>
      </c>
      <c r="Q25" s="26">
        <v>530000</v>
      </c>
      <c r="R25" s="26">
        <v>267514</v>
      </c>
      <c r="S25" s="25">
        <f t="shared" si="5"/>
        <v>0.50474339622641506</v>
      </c>
      <c r="T25" s="24">
        <v>937073.54</v>
      </c>
      <c r="U25" s="24">
        <v>110761</v>
      </c>
      <c r="V25" s="25">
        <f t="shared" si="6"/>
        <v>0.11819883421316112</v>
      </c>
      <c r="W25" s="24">
        <v>594492.13</v>
      </c>
      <c r="X25" s="24">
        <v>566243.91</v>
      </c>
      <c r="Y25" s="25">
        <f t="shared" si="7"/>
        <v>0.95248344162268395</v>
      </c>
      <c r="Z25" s="26">
        <v>1886000</v>
      </c>
      <c r="AA25" s="26">
        <v>1141109.02</v>
      </c>
      <c r="AB25" s="25">
        <f t="shared" si="8"/>
        <v>0.60504189819724286</v>
      </c>
      <c r="AC25" s="24">
        <v>1500000</v>
      </c>
      <c r="AD25" s="24">
        <v>391250</v>
      </c>
      <c r="AE25" s="25">
        <f t="shared" si="9"/>
        <v>0.26083333333333331</v>
      </c>
      <c r="AF25" s="24">
        <v>606038.82999999996</v>
      </c>
      <c r="AG25" s="24">
        <v>226591</v>
      </c>
      <c r="AH25" s="25">
        <f t="shared" si="10"/>
        <v>0.37388858400376757</v>
      </c>
      <c r="AI25" s="26">
        <v>801619.74</v>
      </c>
      <c r="AJ25" s="26">
        <v>291197</v>
      </c>
      <c r="AK25" s="11">
        <f t="shared" si="11"/>
        <v>0.36326076501060217</v>
      </c>
      <c r="AL25" s="24">
        <v>5301392</v>
      </c>
      <c r="AM25" s="24">
        <v>4736646.43</v>
      </c>
      <c r="AN25" s="12">
        <f t="shared" si="12"/>
        <v>0.89347221069485139</v>
      </c>
      <c r="AO25" s="24">
        <v>316374.82</v>
      </c>
      <c r="AP25" s="24">
        <v>168284</v>
      </c>
      <c r="AQ25" s="12">
        <f t="shared" si="13"/>
        <v>0.53191338046434922</v>
      </c>
      <c r="AR25" s="24">
        <v>309743</v>
      </c>
      <c r="AS25" s="24">
        <v>257598</v>
      </c>
      <c r="AT25" s="12">
        <f t="shared" si="14"/>
        <v>0.83165075562643864</v>
      </c>
      <c r="AU25" s="24">
        <v>325000</v>
      </c>
      <c r="AV25" s="24">
        <v>268464</v>
      </c>
      <c r="AW25" s="12">
        <f t="shared" si="15"/>
        <v>0.82604307692307688</v>
      </c>
      <c r="AX25" s="24">
        <v>592783</v>
      </c>
      <c r="AY25" s="24">
        <v>137067</v>
      </c>
      <c r="AZ25" s="12">
        <f t="shared" si="16"/>
        <v>0.23122626661020981</v>
      </c>
      <c r="BA25" s="24">
        <v>120000</v>
      </c>
      <c r="BB25" s="24">
        <v>97229</v>
      </c>
      <c r="BC25" s="12">
        <f t="shared" si="17"/>
        <v>0.81024166666666664</v>
      </c>
      <c r="BD25" s="24">
        <v>230000</v>
      </c>
      <c r="BE25" s="24">
        <v>106913</v>
      </c>
      <c r="BF25" s="12">
        <f t="shared" si="18"/>
        <v>0.46483913043478259</v>
      </c>
      <c r="BG25" s="24">
        <v>2390440</v>
      </c>
      <c r="BH25" s="24">
        <v>2132816.7799999998</v>
      </c>
      <c r="BI25" s="12">
        <f t="shared" si="19"/>
        <v>0.89222769866635421</v>
      </c>
      <c r="BJ25" s="26">
        <v>0</v>
      </c>
      <c r="BK25" s="26">
        <v>0</v>
      </c>
      <c r="BL25" s="32">
        <f t="shared" si="20"/>
        <v>0</v>
      </c>
      <c r="BM25" s="26">
        <v>47400</v>
      </c>
      <c r="BN25" s="26">
        <v>0</v>
      </c>
      <c r="BO25" s="12">
        <f t="shared" si="21"/>
        <v>0</v>
      </c>
      <c r="BP25" s="26">
        <v>150000</v>
      </c>
      <c r="BQ25" s="26">
        <v>0</v>
      </c>
      <c r="BR25" s="12">
        <f t="shared" si="22"/>
        <v>0</v>
      </c>
      <c r="BS25" s="26">
        <v>418312</v>
      </c>
      <c r="BT25" s="26">
        <v>310658</v>
      </c>
      <c r="BU25" s="12">
        <f t="shared" si="23"/>
        <v>0.74264663695997246</v>
      </c>
      <c r="BV25" s="26">
        <v>17430000</v>
      </c>
      <c r="BW25" s="26">
        <v>10843436.01</v>
      </c>
      <c r="BX25" s="25">
        <f t="shared" si="24"/>
        <v>0.62211336833046471</v>
      </c>
      <c r="BY25" s="26">
        <v>155892900</v>
      </c>
      <c r="BZ25" s="26">
        <v>134136023.93000001</v>
      </c>
      <c r="CA25" s="12">
        <f t="shared" si="25"/>
        <v>0.86043703035866292</v>
      </c>
      <c r="CB25" s="3">
        <f t="shared" si="28"/>
        <v>208337282.93000001</v>
      </c>
      <c r="CC25" s="3">
        <f>C25+F25+I25+L25+O25+R25+U25+X25+AA25+AD25+AG25+AJ25+AM25+AP25+AS25+AV25+AY25+BB25+BE25+BH25+BK25+BN25+BQ25+BT25+BW25+BZ25</f>
        <v>170549074.81</v>
      </c>
      <c r="CD25" s="19">
        <f t="shared" si="26"/>
        <v>0.81862003963689689</v>
      </c>
      <c r="CE25" s="33"/>
      <c r="CF25" s="27"/>
      <c r="CG25" s="27"/>
      <c r="CH25" s="23"/>
      <c r="CI25" s="23"/>
    </row>
    <row r="26" spans="1:87" ht="15.75" x14ac:dyDescent="0.2">
      <c r="A26" s="5" t="s">
        <v>42</v>
      </c>
      <c r="B26" s="35">
        <v>0</v>
      </c>
      <c r="C26" s="35">
        <v>0</v>
      </c>
      <c r="D26" s="25">
        <f t="shared" si="0"/>
        <v>0</v>
      </c>
      <c r="E26" s="24">
        <v>0</v>
      </c>
      <c r="F26" s="24">
        <v>0</v>
      </c>
      <c r="G26" s="25">
        <f t="shared" si="1"/>
        <v>0</v>
      </c>
      <c r="H26" s="24">
        <v>0</v>
      </c>
      <c r="I26" s="24">
        <v>0</v>
      </c>
      <c r="J26" s="25">
        <f t="shared" si="2"/>
        <v>0</v>
      </c>
      <c r="K26" s="26">
        <v>0</v>
      </c>
      <c r="L26" s="26">
        <v>0</v>
      </c>
      <c r="M26" s="25">
        <f t="shared" si="3"/>
        <v>0</v>
      </c>
      <c r="N26" s="24">
        <v>0</v>
      </c>
      <c r="O26" s="24">
        <v>0</v>
      </c>
      <c r="P26" s="25">
        <f t="shared" si="4"/>
        <v>0</v>
      </c>
      <c r="Q26" s="24">
        <v>0</v>
      </c>
      <c r="R26" s="24">
        <v>0</v>
      </c>
      <c r="S26" s="25">
        <f t="shared" si="5"/>
        <v>0</v>
      </c>
      <c r="T26" s="24">
        <v>0</v>
      </c>
      <c r="U26" s="24">
        <v>0</v>
      </c>
      <c r="V26" s="25">
        <f t="shared" si="6"/>
        <v>0</v>
      </c>
      <c r="W26" s="24">
        <v>0</v>
      </c>
      <c r="X26" s="24">
        <v>0</v>
      </c>
      <c r="Y26" s="25">
        <f t="shared" si="7"/>
        <v>0</v>
      </c>
      <c r="Z26" s="24">
        <v>0</v>
      </c>
      <c r="AA26" s="24">
        <v>0</v>
      </c>
      <c r="AB26" s="25">
        <f t="shared" si="8"/>
        <v>0</v>
      </c>
      <c r="AC26" s="24">
        <v>0</v>
      </c>
      <c r="AD26" s="24">
        <v>0</v>
      </c>
      <c r="AE26" s="25">
        <f t="shared" si="9"/>
        <v>0</v>
      </c>
      <c r="AF26" s="24">
        <v>0</v>
      </c>
      <c r="AG26" s="24">
        <v>0</v>
      </c>
      <c r="AH26" s="25">
        <f t="shared" si="10"/>
        <v>0</v>
      </c>
      <c r="AI26" s="24">
        <v>0</v>
      </c>
      <c r="AJ26" s="24">
        <v>0</v>
      </c>
      <c r="AK26" s="11">
        <f t="shared" si="11"/>
        <v>0</v>
      </c>
      <c r="AL26" s="24">
        <v>0</v>
      </c>
      <c r="AM26" s="24">
        <v>0</v>
      </c>
      <c r="AN26" s="12">
        <f t="shared" si="12"/>
        <v>0</v>
      </c>
      <c r="AO26" s="24">
        <v>0</v>
      </c>
      <c r="AP26" s="24">
        <v>0</v>
      </c>
      <c r="AQ26" s="12">
        <f t="shared" si="13"/>
        <v>0</v>
      </c>
      <c r="AR26" s="35">
        <v>0</v>
      </c>
      <c r="AS26" s="35">
        <v>0</v>
      </c>
      <c r="AT26" s="12">
        <f t="shared" si="14"/>
        <v>0</v>
      </c>
      <c r="AU26" s="24">
        <v>0</v>
      </c>
      <c r="AV26" s="24">
        <v>0</v>
      </c>
      <c r="AW26" s="12">
        <f t="shared" si="15"/>
        <v>0</v>
      </c>
      <c r="AX26" s="24">
        <v>0</v>
      </c>
      <c r="AY26" s="24">
        <v>0</v>
      </c>
      <c r="AZ26" s="12">
        <f t="shared" si="16"/>
        <v>0</v>
      </c>
      <c r="BA26" s="24">
        <v>0</v>
      </c>
      <c r="BB26" s="24">
        <v>0</v>
      </c>
      <c r="BC26" s="12">
        <f t="shared" si="17"/>
        <v>0</v>
      </c>
      <c r="BD26" s="24">
        <v>0</v>
      </c>
      <c r="BE26" s="24">
        <v>0</v>
      </c>
      <c r="BF26" s="12">
        <f t="shared" si="18"/>
        <v>0</v>
      </c>
      <c r="BG26" s="36">
        <v>0</v>
      </c>
      <c r="BH26" s="36">
        <v>0</v>
      </c>
      <c r="BI26" s="12">
        <f t="shared" si="19"/>
        <v>0</v>
      </c>
      <c r="BJ26" s="24">
        <v>0</v>
      </c>
      <c r="BK26" s="24">
        <v>0</v>
      </c>
      <c r="BL26" s="12">
        <f t="shared" si="20"/>
        <v>0</v>
      </c>
      <c r="BM26" s="36">
        <v>1200000</v>
      </c>
      <c r="BN26" s="36">
        <v>0</v>
      </c>
      <c r="BO26" s="12">
        <f t="shared" si="21"/>
        <v>0</v>
      </c>
      <c r="BP26" s="24">
        <v>0</v>
      </c>
      <c r="BQ26" s="24">
        <v>0</v>
      </c>
      <c r="BR26" s="12">
        <f t="shared" si="22"/>
        <v>0</v>
      </c>
      <c r="BS26" s="36">
        <v>0</v>
      </c>
      <c r="BT26" s="36">
        <v>0</v>
      </c>
      <c r="BU26" s="12">
        <f t="shared" si="23"/>
        <v>0</v>
      </c>
      <c r="BV26" s="24">
        <v>0</v>
      </c>
      <c r="BW26" s="24">
        <v>0</v>
      </c>
      <c r="BX26" s="25">
        <f t="shared" si="24"/>
        <v>0</v>
      </c>
      <c r="BY26" s="24">
        <v>0</v>
      </c>
      <c r="BZ26" s="24">
        <v>0</v>
      </c>
      <c r="CA26" s="12">
        <f t="shared" si="25"/>
        <v>0</v>
      </c>
      <c r="CB26" s="3">
        <f t="shared" si="28"/>
        <v>1200000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682446116.89999998</v>
      </c>
      <c r="C27" s="3">
        <f>SUM(C13:C26)</f>
        <v>555125538.75999999</v>
      </c>
      <c r="D27" s="16">
        <f t="shared" si="0"/>
        <v>0.81343497312527535</v>
      </c>
      <c r="E27" s="3">
        <f>SUM(E13:E26)</f>
        <v>197767172.88</v>
      </c>
      <c r="F27" s="3">
        <f>SUM(F13:F26)</f>
        <v>157347346.70000002</v>
      </c>
      <c r="G27" s="16">
        <f t="shared" si="1"/>
        <v>0.79561913339113322</v>
      </c>
      <c r="H27" s="3">
        <f>SUM(H13:H26)</f>
        <v>2102112783.4600003</v>
      </c>
      <c r="I27" s="3">
        <f>SUM(I13:I26)</f>
        <v>1608992263.8500001</v>
      </c>
      <c r="J27" s="16">
        <f t="shared" si="2"/>
        <v>0.76541671622473939</v>
      </c>
      <c r="K27" s="3">
        <f>SUM(K13:K26)</f>
        <v>1405367643.01</v>
      </c>
      <c r="L27" s="3">
        <f>SUM(L13:L26)</f>
        <v>1170837615.8699999</v>
      </c>
      <c r="M27" s="16">
        <f t="shared" si="3"/>
        <v>0.83311838129581062</v>
      </c>
      <c r="N27" s="3">
        <f>SUM(N13:N26)</f>
        <v>459827650.96999997</v>
      </c>
      <c r="O27" s="3">
        <f>SUM(O13:O26)</f>
        <v>374004040.91000003</v>
      </c>
      <c r="P27" s="16">
        <f t="shared" si="4"/>
        <v>0.81335700478438766</v>
      </c>
      <c r="Q27" s="3">
        <f>SUM(Q13:Q26)</f>
        <v>398696661.05000001</v>
      </c>
      <c r="R27" s="3">
        <f>SUM(R13:R26)</f>
        <v>336177727.40999997</v>
      </c>
      <c r="S27" s="16">
        <f t="shared" si="5"/>
        <v>0.8431917300853452</v>
      </c>
      <c r="T27" s="3">
        <f>SUM(T13:T26)</f>
        <v>1361086501.0599999</v>
      </c>
      <c r="U27" s="3">
        <f>SUM(U13:U26)</f>
        <v>1129386510.5999999</v>
      </c>
      <c r="V27" s="16">
        <f t="shared" si="6"/>
        <v>0.82976835764695744</v>
      </c>
      <c r="W27" s="3">
        <f>SUM(W13:W26)</f>
        <v>258912807.14999998</v>
      </c>
      <c r="X27" s="3">
        <f>SUM(X13:X26)</f>
        <v>223735698.22000006</v>
      </c>
      <c r="Y27" s="16">
        <f t="shared" si="7"/>
        <v>0.86413530749129686</v>
      </c>
      <c r="Z27" s="3">
        <f>SUM(Z13:Z26)</f>
        <v>1109296200.3499999</v>
      </c>
      <c r="AA27" s="3">
        <f>SUM(AA13:AA26)</f>
        <v>949978688.21999979</v>
      </c>
      <c r="AB27" s="16">
        <f t="shared" si="8"/>
        <v>0.85637964677086875</v>
      </c>
      <c r="AC27" s="3">
        <f>SUM(AC13:AC26)</f>
        <v>1436221626.8099999</v>
      </c>
      <c r="AD27" s="3">
        <f>SUM(AD13:AD26)</f>
        <v>1135549040.6699998</v>
      </c>
      <c r="AE27" s="16">
        <f t="shared" si="9"/>
        <v>0.79065028646879121</v>
      </c>
      <c r="AF27" s="3">
        <f>SUM(AF13:AF26)</f>
        <v>338081762.59999996</v>
      </c>
      <c r="AG27" s="3">
        <f>SUM(AG13:AG26)</f>
        <v>272980522.87</v>
      </c>
      <c r="AH27" s="16">
        <f t="shared" si="10"/>
        <v>0.80743936250999671</v>
      </c>
      <c r="AI27" s="3">
        <f>SUM(AI13:AI26)</f>
        <v>1692981226.9000001</v>
      </c>
      <c r="AJ27" s="3">
        <f>SUM(AJ13:AJ26)</f>
        <v>1455332207.99</v>
      </c>
      <c r="AK27" s="19">
        <f t="shared" si="11"/>
        <v>0.85962690245233453</v>
      </c>
      <c r="AL27" s="3">
        <f>SUM(AL13:AL26)</f>
        <v>1876486937.22</v>
      </c>
      <c r="AM27" s="3">
        <f>SUM(AM13:AM26)</f>
        <v>1573608372.6300001</v>
      </c>
      <c r="AN27" s="16">
        <f t="shared" si="12"/>
        <v>0.83859276684403039</v>
      </c>
      <c r="AO27" s="3">
        <f>SUM(AO13:AO26)</f>
        <v>516290873.48000002</v>
      </c>
      <c r="AP27" s="3">
        <f>SUM(AP13:AP26)</f>
        <v>387318354.52000004</v>
      </c>
      <c r="AQ27" s="16">
        <f t="shared" si="13"/>
        <v>0.75019407550113104</v>
      </c>
      <c r="AR27" s="3">
        <f>SUM(AR13:AR26)</f>
        <v>401293926.69999999</v>
      </c>
      <c r="AS27" s="3">
        <f>SUM(AS13:AS26)</f>
        <v>335301267.30000001</v>
      </c>
      <c r="AT27" s="16">
        <f t="shared" si="14"/>
        <v>0.83555031609203778</v>
      </c>
      <c r="AU27" s="3">
        <f>SUM(AU13:AU26)</f>
        <v>365998607.43000001</v>
      </c>
      <c r="AV27" s="3">
        <f>SUM(AV13:AV26)</f>
        <v>289726537.31</v>
      </c>
      <c r="AW27" s="16">
        <f t="shared" si="15"/>
        <v>0.79160557288571753</v>
      </c>
      <c r="AX27" s="3">
        <f>SUM(AX13:AX26)</f>
        <v>485496095.9000001</v>
      </c>
      <c r="AY27" s="3">
        <f>SUM(AY13:AY26)</f>
        <v>401722135.05000001</v>
      </c>
      <c r="AZ27" s="16">
        <f t="shared" si="16"/>
        <v>0.82744668482925265</v>
      </c>
      <c r="BA27" s="3">
        <f>SUM(BA13:BA26)</f>
        <v>262008726.86999997</v>
      </c>
      <c r="BB27" s="3">
        <f>SUM(BB13:BB26)</f>
        <v>231821312.58000001</v>
      </c>
      <c r="BC27" s="16">
        <f t="shared" si="17"/>
        <v>0.88478469915630731</v>
      </c>
      <c r="BD27" s="3">
        <f>SUM(BD13:BD26)</f>
        <v>729977162.18999994</v>
      </c>
      <c r="BE27" s="3">
        <f>SUM(BE13:BE26)</f>
        <v>631667268.11000001</v>
      </c>
      <c r="BF27" s="16">
        <f t="shared" si="18"/>
        <v>0.86532469894666153</v>
      </c>
      <c r="BG27" s="3">
        <f>SUM(BG13:BG26)</f>
        <v>511537716.42000002</v>
      </c>
      <c r="BH27" s="3">
        <f>SUM(BH13:BH26)</f>
        <v>412512997.95999992</v>
      </c>
      <c r="BI27" s="16">
        <f t="shared" si="19"/>
        <v>0.80641756163548362</v>
      </c>
      <c r="BJ27" s="3">
        <f>SUM(BJ13:BJ26)</f>
        <v>272317624.48000002</v>
      </c>
      <c r="BK27" s="3">
        <f>SUM(BK13:BK26)</f>
        <v>232865611.90000001</v>
      </c>
      <c r="BL27" s="16">
        <f t="shared" si="20"/>
        <v>0.85512501199533075</v>
      </c>
      <c r="BM27" s="3">
        <f>SUM(BM13:BM26)</f>
        <v>608269862.88</v>
      </c>
      <c r="BN27" s="3">
        <f>SUM(BN13:BN26)</f>
        <v>477458087.83999997</v>
      </c>
      <c r="BO27" s="16">
        <f t="shared" si="21"/>
        <v>0.78494450732666554</v>
      </c>
      <c r="BP27" s="3">
        <f>SUM(BP13:BP26)</f>
        <v>562690132.36000001</v>
      </c>
      <c r="BQ27" s="3">
        <f>SUM(BQ13:BQ26)</f>
        <v>341011737.08999997</v>
      </c>
      <c r="BR27" s="16">
        <f t="shared" si="22"/>
        <v>0.60603823930544098</v>
      </c>
      <c r="BS27" s="3">
        <f>SUM(BS13:BS26)</f>
        <v>389447043.26999998</v>
      </c>
      <c r="BT27" s="3">
        <f>SUM(BT13:BT26)</f>
        <v>309921430.5</v>
      </c>
      <c r="BU27" s="16">
        <f t="shared" si="23"/>
        <v>0.79579864799521505</v>
      </c>
      <c r="BV27" s="3">
        <f>SUM(BV13:BV26)</f>
        <v>3556694085.9699998</v>
      </c>
      <c r="BW27" s="3">
        <f>SUM(BW13:BW26)</f>
        <v>2960571596.6500006</v>
      </c>
      <c r="BX27" s="16">
        <f t="shared" si="24"/>
        <v>0.83239421920723844</v>
      </c>
      <c r="BY27" s="3">
        <f>SUM(BY13:BY26)</f>
        <v>10956284947.949999</v>
      </c>
      <c r="BZ27" s="3">
        <f>SUM(BZ13:BZ26)</f>
        <v>8569780228.8800001</v>
      </c>
      <c r="CA27" s="16">
        <f t="shared" si="25"/>
        <v>0.78217938558484357</v>
      </c>
      <c r="CB27" s="3">
        <f>SUM(CB13:CB26)</f>
        <v>32937591896.259998</v>
      </c>
      <c r="CC27" s="3">
        <f>SUM(CC13:CC26)</f>
        <v>26524734140.389999</v>
      </c>
      <c r="CD27" s="19">
        <f t="shared" si="26"/>
        <v>0.80530277452984755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-17153916.789999962</v>
      </c>
      <c r="C28" s="3">
        <f>C12-C27</f>
        <v>46656605.100000024</v>
      </c>
      <c r="D28" s="16"/>
      <c r="E28" s="3">
        <f>E12-E27</f>
        <v>0</v>
      </c>
      <c r="F28" s="3">
        <f>F12-F27</f>
        <v>12040043.289999992</v>
      </c>
      <c r="G28" s="16"/>
      <c r="H28" s="3">
        <f>H12-H27</f>
        <v>-89931124.580000162</v>
      </c>
      <c r="I28" s="3">
        <f>I12-I27</f>
        <v>64741894.319999933</v>
      </c>
      <c r="J28" s="16"/>
      <c r="K28" s="3">
        <f>K12-K27</f>
        <v>-53259824.410000086</v>
      </c>
      <c r="L28" s="3">
        <f>L12-L27</f>
        <v>56899704.800000191</v>
      </c>
      <c r="M28" s="16"/>
      <c r="N28" s="3">
        <f>N12-N27</f>
        <v>-16383266.129999995</v>
      </c>
      <c r="O28" s="3">
        <f>O12-O27</f>
        <v>9344915.2799999714</v>
      </c>
      <c r="P28" s="16"/>
      <c r="Q28" s="3">
        <f>Q12-Q27</f>
        <v>-5726396.0699999928</v>
      </c>
      <c r="R28" s="3">
        <f>R12-R27</f>
        <v>8183668.2600000501</v>
      </c>
      <c r="S28" s="16"/>
      <c r="T28" s="3">
        <f>T12-T27</f>
        <v>-41364135.169999838</v>
      </c>
      <c r="U28" s="3">
        <f>U12-U27</f>
        <v>88547344.940000057</v>
      </c>
      <c r="V28" s="16"/>
      <c r="W28" s="3">
        <f>W12-W27</f>
        <v>-5435532.8999999762</v>
      </c>
      <c r="X28" s="3">
        <f>X12-X27</f>
        <v>1062370.8899999559</v>
      </c>
      <c r="Y28" s="16"/>
      <c r="Z28" s="3">
        <f>Z12-Z27</f>
        <v>-68502750.749999881</v>
      </c>
      <c r="AA28" s="3">
        <f>AA12-AA27</f>
        <v>45222851.060000181</v>
      </c>
      <c r="AB28" s="16"/>
      <c r="AC28" s="3">
        <f>AC12-AC27</f>
        <v>-59260204.50999999</v>
      </c>
      <c r="AD28" s="3">
        <f>AD12-AD27</f>
        <v>166054050.03000021</v>
      </c>
      <c r="AE28" s="16"/>
      <c r="AF28" s="3">
        <f>AF12-AF27</f>
        <v>0</v>
      </c>
      <c r="AG28" s="3">
        <f>AG12-AG27</f>
        <v>14414090.459999979</v>
      </c>
      <c r="AH28" s="16"/>
      <c r="AI28" s="3">
        <f>AI12-AI27</f>
        <v>-56731746.170000076</v>
      </c>
      <c r="AJ28" s="3">
        <f>AJ12-AJ27</f>
        <v>52821110.24000001</v>
      </c>
      <c r="AK28" s="19"/>
      <c r="AL28" s="3">
        <f>AL12-AL27</f>
        <v>-83055877.25999999</v>
      </c>
      <c r="AM28" s="3">
        <f>AM12-AM27</f>
        <v>70317711.399999857</v>
      </c>
      <c r="AN28" s="16"/>
      <c r="AO28" s="3">
        <f>AO12-AO27</f>
        <v>-18637436.840000033</v>
      </c>
      <c r="AP28" s="3">
        <f>AP12-AP27</f>
        <v>23542388.599999964</v>
      </c>
      <c r="AQ28" s="16"/>
      <c r="AR28" s="3">
        <f>AR12-AR27</f>
        <v>-10577595.060000002</v>
      </c>
      <c r="AS28" s="3">
        <f>AS12-AS27</f>
        <v>22540388.329999983</v>
      </c>
      <c r="AT28" s="16"/>
      <c r="AU28" s="3">
        <f>AU12-AU27</f>
        <v>-4841873.4800000191</v>
      </c>
      <c r="AV28" s="3">
        <f>AV12-AV27</f>
        <v>6361305.9399999976</v>
      </c>
      <c r="AW28" s="16"/>
      <c r="AX28" s="3">
        <f>AX12-AX27</f>
        <v>-10573941.700000107</v>
      </c>
      <c r="AY28" s="3">
        <f>AY12-AY27</f>
        <v>31348557.689999998</v>
      </c>
      <c r="AZ28" s="16"/>
      <c r="BA28" s="3">
        <f>BA12-BA27</f>
        <v>-3626651.4499999881</v>
      </c>
      <c r="BB28" s="3">
        <f>BB12-BB27</f>
        <v>5461199.6999999881</v>
      </c>
      <c r="BC28" s="16"/>
      <c r="BD28" s="3">
        <f>BD12-BD27</f>
        <v>-12792179.179999948</v>
      </c>
      <c r="BE28" s="3">
        <f>BE12-BE27</f>
        <v>17917065.419999957</v>
      </c>
      <c r="BF28" s="16"/>
      <c r="BG28" s="3">
        <f>BG12-BG27</f>
        <v>919054.99000000954</v>
      </c>
      <c r="BH28" s="3">
        <f>BH12-BH27</f>
        <v>57488628.590000093</v>
      </c>
      <c r="BI28" s="16"/>
      <c r="BJ28" s="3">
        <f>BJ12-BJ27</f>
        <v>-555100</v>
      </c>
      <c r="BK28" s="3">
        <f>BK12-BK27</f>
        <v>6405842</v>
      </c>
      <c r="BL28" s="16"/>
      <c r="BM28" s="3">
        <f>BM12-BM27</f>
        <v>-20195832.980000019</v>
      </c>
      <c r="BN28" s="3">
        <f>BN12-BN27</f>
        <v>43612757.810000002</v>
      </c>
      <c r="BO28" s="16"/>
      <c r="BP28" s="3">
        <f>BP12-BP27</f>
        <v>-26232651.920000017</v>
      </c>
      <c r="BQ28" s="3">
        <f>BQ12-BQ27</f>
        <v>47011636.430000007</v>
      </c>
      <c r="BR28" s="16"/>
      <c r="BS28" s="3">
        <f>BS12-BS27</f>
        <v>-20215381.789999962</v>
      </c>
      <c r="BT28" s="3">
        <f>BT12-BT27</f>
        <v>4343772.6100000143</v>
      </c>
      <c r="BU28" s="16"/>
      <c r="BV28" s="3">
        <f>BV12-BV27</f>
        <v>-189489773.70999956</v>
      </c>
      <c r="BW28" s="3">
        <f>BW12-BW27</f>
        <v>62425851.249999523</v>
      </c>
      <c r="BX28" s="16"/>
      <c r="BY28" s="3">
        <f>BY12-BY27</f>
        <v>-245098105.65999794</v>
      </c>
      <c r="BZ28" s="3">
        <f>BZ12-BZ27</f>
        <v>462696234.3399992</v>
      </c>
      <c r="CA28" s="16"/>
      <c r="CB28" s="3">
        <f t="shared" si="28"/>
        <v>-1058722243.5199975</v>
      </c>
      <c r="CC28" s="3">
        <f>BZ28+BW28+BT28+BQ28+BN28+BK28+BH28+BE28+BB28+AY28+AV28+AS28+AP28+AM28+AJ28+AG28+AD28+AA28+X28+U28+R28+O28+L28+I28+F28+C28</f>
        <v>1427461988.7799988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">
      <c r="BE36" s="34"/>
      <c r="BF36" s="15"/>
      <c r="BG36" s="34"/>
      <c r="CF36" s="23"/>
      <c r="CG36" s="23"/>
      <c r="CH36" s="23"/>
      <c r="CI36" s="23"/>
    </row>
    <row r="37" spans="1:87" x14ac:dyDescent="0.2">
      <c r="BD37" s="41"/>
      <c r="BE37" s="42"/>
      <c r="BF37" s="15"/>
      <c r="BG37" s="34"/>
    </row>
    <row r="38" spans="1:87" x14ac:dyDescent="0.2">
      <c r="BE38" s="34"/>
      <c r="BF38" s="34"/>
      <c r="BG38" s="34"/>
    </row>
    <row r="39" spans="1:87" x14ac:dyDescent="0.2">
      <c r="BE39" s="34"/>
      <c r="BF39" s="34"/>
      <c r="BG39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C9" sqref="C9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51" t="s">
        <v>79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 t="s">
        <v>0</v>
      </c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</row>
    <row r="3" spans="1:87" ht="15.75" x14ac:dyDescent="0.25">
      <c r="A3" s="47"/>
      <c r="B3" s="49" t="s">
        <v>1</v>
      </c>
      <c r="C3" s="48"/>
      <c r="D3" s="48"/>
      <c r="E3" s="49" t="s">
        <v>2</v>
      </c>
      <c r="F3" s="48"/>
      <c r="G3" s="48"/>
      <c r="H3" s="49" t="s">
        <v>3</v>
      </c>
      <c r="I3" s="48"/>
      <c r="J3" s="48"/>
      <c r="K3" s="49" t="s">
        <v>4</v>
      </c>
      <c r="L3" s="48"/>
      <c r="M3" s="48"/>
      <c r="N3" s="49" t="s">
        <v>5</v>
      </c>
      <c r="O3" s="48"/>
      <c r="P3" s="48"/>
      <c r="Q3" s="49" t="s">
        <v>6</v>
      </c>
      <c r="R3" s="48"/>
      <c r="S3" s="48"/>
      <c r="T3" s="49" t="s">
        <v>7</v>
      </c>
      <c r="U3" s="48"/>
      <c r="V3" s="48"/>
      <c r="W3" s="49" t="s">
        <v>8</v>
      </c>
      <c r="X3" s="48"/>
      <c r="Y3" s="48"/>
      <c r="Z3" s="49" t="s">
        <v>49</v>
      </c>
      <c r="AA3" s="48"/>
      <c r="AB3" s="48"/>
      <c r="AC3" s="49" t="s">
        <v>9</v>
      </c>
      <c r="AD3" s="48"/>
      <c r="AE3" s="48"/>
      <c r="AF3" s="49" t="s">
        <v>10</v>
      </c>
      <c r="AG3" s="48"/>
      <c r="AH3" s="48"/>
      <c r="AI3" s="49" t="s">
        <v>51</v>
      </c>
      <c r="AJ3" s="48"/>
      <c r="AK3" s="48"/>
      <c r="AL3" s="49" t="s">
        <v>11</v>
      </c>
      <c r="AM3" s="48"/>
      <c r="AN3" s="48"/>
      <c r="AO3" s="49" t="s">
        <v>12</v>
      </c>
      <c r="AP3" s="48"/>
      <c r="AQ3" s="48"/>
      <c r="AR3" s="49" t="s">
        <v>13</v>
      </c>
      <c r="AS3" s="48"/>
      <c r="AT3" s="48"/>
      <c r="AU3" s="49" t="s">
        <v>14</v>
      </c>
      <c r="AV3" s="48"/>
      <c r="AW3" s="48"/>
      <c r="AX3" s="49" t="s">
        <v>15</v>
      </c>
      <c r="AY3" s="48"/>
      <c r="AZ3" s="48"/>
      <c r="BA3" s="49" t="s">
        <v>16</v>
      </c>
      <c r="BB3" s="48"/>
      <c r="BC3" s="48"/>
      <c r="BD3" s="49" t="s">
        <v>17</v>
      </c>
      <c r="BE3" s="48"/>
      <c r="BF3" s="48"/>
      <c r="BG3" s="49" t="s">
        <v>18</v>
      </c>
      <c r="BH3" s="48"/>
      <c r="BI3" s="48"/>
      <c r="BJ3" s="49" t="s">
        <v>19</v>
      </c>
      <c r="BK3" s="48"/>
      <c r="BL3" s="48"/>
      <c r="BM3" s="49" t="s">
        <v>20</v>
      </c>
      <c r="BN3" s="48"/>
      <c r="BO3" s="48"/>
      <c r="BP3" s="49" t="s">
        <v>21</v>
      </c>
      <c r="BQ3" s="48"/>
      <c r="BR3" s="48"/>
      <c r="BS3" s="49" t="s">
        <v>22</v>
      </c>
      <c r="BT3" s="48"/>
      <c r="BU3" s="48"/>
      <c r="BV3" s="49" t="s">
        <v>23</v>
      </c>
      <c r="BW3" s="48"/>
      <c r="BX3" s="48"/>
      <c r="BY3" s="49" t="s">
        <v>24</v>
      </c>
      <c r="BZ3" s="48"/>
      <c r="CA3" s="48"/>
      <c r="CB3" s="49" t="s">
        <v>25</v>
      </c>
      <c r="CC3" s="48"/>
      <c r="CD3" s="48"/>
    </row>
    <row r="4" spans="1:87" ht="13.15" customHeight="1" x14ac:dyDescent="0.2">
      <c r="A4" s="48"/>
      <c r="B4" s="49" t="s">
        <v>26</v>
      </c>
      <c r="C4" s="49" t="s">
        <v>67</v>
      </c>
      <c r="D4" s="50" t="s">
        <v>27</v>
      </c>
      <c r="E4" s="49" t="s">
        <v>26</v>
      </c>
      <c r="F4" s="49" t="s">
        <v>67</v>
      </c>
      <c r="G4" s="50" t="s">
        <v>27</v>
      </c>
      <c r="H4" s="49" t="s">
        <v>26</v>
      </c>
      <c r="I4" s="49" t="s">
        <v>67</v>
      </c>
      <c r="J4" s="50" t="s">
        <v>27</v>
      </c>
      <c r="K4" s="49" t="s">
        <v>26</v>
      </c>
      <c r="L4" s="49" t="s">
        <v>67</v>
      </c>
      <c r="M4" s="50" t="s">
        <v>27</v>
      </c>
      <c r="N4" s="49" t="s">
        <v>26</v>
      </c>
      <c r="O4" s="49" t="s">
        <v>67</v>
      </c>
      <c r="P4" s="50" t="s">
        <v>27</v>
      </c>
      <c r="Q4" s="49" t="s">
        <v>26</v>
      </c>
      <c r="R4" s="49" t="s">
        <v>67</v>
      </c>
      <c r="S4" s="50" t="s">
        <v>27</v>
      </c>
      <c r="T4" s="49" t="s">
        <v>26</v>
      </c>
      <c r="U4" s="49" t="s">
        <v>67</v>
      </c>
      <c r="V4" s="50" t="s">
        <v>27</v>
      </c>
      <c r="W4" s="49" t="s">
        <v>26</v>
      </c>
      <c r="X4" s="49" t="s">
        <v>67</v>
      </c>
      <c r="Y4" s="50" t="s">
        <v>27</v>
      </c>
      <c r="Z4" s="49" t="s">
        <v>26</v>
      </c>
      <c r="AA4" s="49" t="s">
        <v>67</v>
      </c>
      <c r="AB4" s="50" t="s">
        <v>27</v>
      </c>
      <c r="AC4" s="49" t="s">
        <v>26</v>
      </c>
      <c r="AD4" s="49" t="s">
        <v>67</v>
      </c>
      <c r="AE4" s="50" t="s">
        <v>27</v>
      </c>
      <c r="AF4" s="49" t="s">
        <v>26</v>
      </c>
      <c r="AG4" s="49" t="s">
        <v>67</v>
      </c>
      <c r="AH4" s="50" t="s">
        <v>27</v>
      </c>
      <c r="AI4" s="49" t="s">
        <v>26</v>
      </c>
      <c r="AJ4" s="49" t="s">
        <v>67</v>
      </c>
      <c r="AK4" s="50" t="s">
        <v>27</v>
      </c>
      <c r="AL4" s="49" t="s">
        <v>26</v>
      </c>
      <c r="AM4" s="49" t="s">
        <v>67</v>
      </c>
      <c r="AN4" s="50" t="s">
        <v>27</v>
      </c>
      <c r="AO4" s="49" t="s">
        <v>26</v>
      </c>
      <c r="AP4" s="49" t="s">
        <v>67</v>
      </c>
      <c r="AQ4" s="50" t="s">
        <v>27</v>
      </c>
      <c r="AR4" s="49" t="s">
        <v>26</v>
      </c>
      <c r="AS4" s="49" t="s">
        <v>67</v>
      </c>
      <c r="AT4" s="50" t="s">
        <v>27</v>
      </c>
      <c r="AU4" s="49" t="s">
        <v>26</v>
      </c>
      <c r="AV4" s="49" t="s">
        <v>67</v>
      </c>
      <c r="AW4" s="50" t="s">
        <v>27</v>
      </c>
      <c r="AX4" s="49" t="s">
        <v>26</v>
      </c>
      <c r="AY4" s="49" t="s">
        <v>67</v>
      </c>
      <c r="AZ4" s="50" t="s">
        <v>27</v>
      </c>
      <c r="BA4" s="49" t="s">
        <v>26</v>
      </c>
      <c r="BB4" s="49" t="s">
        <v>67</v>
      </c>
      <c r="BC4" s="50" t="s">
        <v>27</v>
      </c>
      <c r="BD4" s="49" t="s">
        <v>26</v>
      </c>
      <c r="BE4" s="49" t="s">
        <v>67</v>
      </c>
      <c r="BF4" s="50" t="s">
        <v>27</v>
      </c>
      <c r="BG4" s="49" t="s">
        <v>26</v>
      </c>
      <c r="BH4" s="49" t="s">
        <v>67</v>
      </c>
      <c r="BI4" s="50" t="s">
        <v>27</v>
      </c>
      <c r="BJ4" s="49" t="s">
        <v>26</v>
      </c>
      <c r="BK4" s="49" t="s">
        <v>67</v>
      </c>
      <c r="BL4" s="50" t="s">
        <v>27</v>
      </c>
      <c r="BM4" s="49" t="s">
        <v>26</v>
      </c>
      <c r="BN4" s="49" t="s">
        <v>67</v>
      </c>
      <c r="BO4" s="50" t="s">
        <v>27</v>
      </c>
      <c r="BP4" s="49" t="s">
        <v>26</v>
      </c>
      <c r="BQ4" s="49" t="s">
        <v>67</v>
      </c>
      <c r="BR4" s="50" t="s">
        <v>27</v>
      </c>
      <c r="BS4" s="49" t="s">
        <v>26</v>
      </c>
      <c r="BT4" s="49" t="s">
        <v>67</v>
      </c>
      <c r="BU4" s="50" t="s">
        <v>27</v>
      </c>
      <c r="BV4" s="49" t="s">
        <v>26</v>
      </c>
      <c r="BW4" s="49" t="s">
        <v>67</v>
      </c>
      <c r="BX4" s="50" t="s">
        <v>27</v>
      </c>
      <c r="BY4" s="49" t="s">
        <v>26</v>
      </c>
      <c r="BZ4" s="49" t="s">
        <v>67</v>
      </c>
      <c r="CA4" s="50" t="s">
        <v>27</v>
      </c>
      <c r="CB4" s="49" t="s">
        <v>26</v>
      </c>
      <c r="CC4" s="49" t="s">
        <v>67</v>
      </c>
      <c r="CD4" s="50" t="s">
        <v>27</v>
      </c>
    </row>
    <row r="5" spans="1:87" ht="18" customHeight="1" x14ac:dyDescent="0.2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52"/>
      <c r="CF5" s="23"/>
      <c r="CG5" s="23"/>
      <c r="CH5" s="23"/>
      <c r="CI5" s="23"/>
    </row>
    <row r="6" spans="1:87" ht="15.75" x14ac:dyDescent="0.2">
      <c r="A6" s="5" t="s">
        <v>28</v>
      </c>
      <c r="B6" s="24"/>
      <c r="C6" s="24"/>
      <c r="D6" s="25">
        <f t="shared" ref="D6:D27" si="0">IF(B6=0,0,C6/B6)</f>
        <v>0</v>
      </c>
      <c r="E6" s="26"/>
      <c r="F6" s="26"/>
      <c r="G6" s="25">
        <f t="shared" ref="G6:G27" si="1">IF(E6=0,0,F6/E6)</f>
        <v>0</v>
      </c>
      <c r="H6" s="26"/>
      <c r="I6" s="26"/>
      <c r="J6" s="25">
        <f t="shared" ref="J6:J27" si="2">IF(H6=0,0,I6/H6)</f>
        <v>0</v>
      </c>
      <c r="K6" s="26"/>
      <c r="L6" s="26"/>
      <c r="M6" s="25">
        <f t="shared" ref="M6:M27" si="3">IF(K6=0,0,L6/K6)</f>
        <v>0</v>
      </c>
      <c r="N6" s="26"/>
      <c r="O6" s="26"/>
      <c r="P6" s="25">
        <f t="shared" ref="P6:P27" si="4">IF(N6=0,0,O6/N6)</f>
        <v>0</v>
      </c>
      <c r="Q6" s="26"/>
      <c r="R6" s="26"/>
      <c r="S6" s="25">
        <f t="shared" ref="S6:S27" si="5">IF(Q6=0,0,R6/Q6)</f>
        <v>0</v>
      </c>
      <c r="T6" s="26"/>
      <c r="U6" s="26"/>
      <c r="V6" s="25">
        <f t="shared" ref="V6:V27" si="6">IF(T6=0,0,U6/T6)</f>
        <v>0</v>
      </c>
      <c r="W6" s="26"/>
      <c r="X6" s="26"/>
      <c r="Y6" s="25">
        <f t="shared" ref="Y6:Y27" si="7">IF(W6=0,0,X6/W6)</f>
        <v>0</v>
      </c>
      <c r="Z6" s="26"/>
      <c r="AA6" s="26"/>
      <c r="AB6" s="25">
        <f t="shared" ref="AB6:AB27" si="8">IF(Z6=0,0,AA6/Z6)</f>
        <v>0</v>
      </c>
      <c r="AC6" s="26"/>
      <c r="AD6" s="26"/>
      <c r="AE6" s="25">
        <f t="shared" ref="AE6:AE27" si="9">IF(AC6=0,0,AD6/AC6)</f>
        <v>0</v>
      </c>
      <c r="AF6" s="26"/>
      <c r="AG6" s="26"/>
      <c r="AH6" s="25">
        <f t="shared" ref="AH6:AH27" si="10">IF(AF6=0,0,AG6/AF6)</f>
        <v>0</v>
      </c>
      <c r="AI6" s="26"/>
      <c r="AJ6" s="26"/>
      <c r="AK6" s="11">
        <f t="shared" ref="AK6:AK27" si="11">IF(AI6=0,0,AJ6/AI6)</f>
        <v>0</v>
      </c>
      <c r="AL6" s="26"/>
      <c r="AM6" s="26"/>
      <c r="AN6" s="12">
        <f t="shared" ref="AN6:AN27" si="12">IF(AL6=0,0,AM6/AL6)</f>
        <v>0</v>
      </c>
      <c r="AO6" s="26"/>
      <c r="AP6" s="26"/>
      <c r="AQ6" s="12">
        <f t="shared" ref="AQ6:AQ27" si="13">IF(AO6=0,0,AP6/AO6)</f>
        <v>0</v>
      </c>
      <c r="AR6" s="26"/>
      <c r="AS6" s="26"/>
      <c r="AT6" s="12">
        <f t="shared" ref="AT6:AT27" si="14">IF(AR6=0,0,AS6/AR6)</f>
        <v>0</v>
      </c>
      <c r="AU6" s="26"/>
      <c r="AV6" s="26"/>
      <c r="AW6" s="12">
        <f t="shared" ref="AW6:AW27" si="15">IF(AU6=0,0,AV6/AU6)</f>
        <v>0</v>
      </c>
      <c r="AX6" s="26"/>
      <c r="AY6" s="26"/>
      <c r="AZ6" s="12">
        <f t="shared" ref="AZ6:AZ27" si="16">IF(AX6=0,0,AY6/AX6)</f>
        <v>0</v>
      </c>
      <c r="BA6" s="26"/>
      <c r="BB6" s="26"/>
      <c r="BC6" s="12">
        <f t="shared" ref="BC6:BC27" si="17">IF(BA6=0,0,BB6/BA6)</f>
        <v>0</v>
      </c>
      <c r="BD6" s="26"/>
      <c r="BE6" s="26"/>
      <c r="BF6" s="12">
        <f t="shared" ref="BF6:BF27" si="18">IF(BD6=0,0,BE6/BD6)</f>
        <v>0</v>
      </c>
      <c r="BG6" s="26"/>
      <c r="BH6" s="26"/>
      <c r="BI6" s="12">
        <f t="shared" ref="BI6:BI27" si="19">IF(BG6=0,0,BH6/BG6)</f>
        <v>0</v>
      </c>
      <c r="BJ6" s="26"/>
      <c r="BK6" s="26"/>
      <c r="BL6" s="12">
        <f t="shared" ref="BL6:BL27" si="20">IF(BJ6=0,0,BK6/BJ6)</f>
        <v>0</v>
      </c>
      <c r="BM6" s="26"/>
      <c r="BN6" s="26"/>
      <c r="BO6" s="12">
        <f t="shared" ref="BO6:BO27" si="21">IF(BM6=0,0,BN6/BM6)</f>
        <v>0</v>
      </c>
      <c r="BP6" s="26"/>
      <c r="BQ6" s="26"/>
      <c r="BR6" s="12">
        <f t="shared" ref="BR6:BR27" si="22">IF(BP6=0,0,BQ6/BP6)</f>
        <v>0</v>
      </c>
      <c r="BS6" s="26"/>
      <c r="BT6" s="26"/>
      <c r="BU6" s="12">
        <f t="shared" ref="BU6:BU27" si="23">IF(BS6=0,0,BT6/BS6)</f>
        <v>0</v>
      </c>
      <c r="BV6" s="26"/>
      <c r="BW6" s="26"/>
      <c r="BX6" s="25">
        <f t="shared" ref="BX6:BX27" si="24">IF(BV6=0,0,BW6/BV6)</f>
        <v>0</v>
      </c>
      <c r="BY6" s="24"/>
      <c r="BZ6" s="24"/>
      <c r="CA6" s="12">
        <f t="shared" ref="CA6:CA27" si="25">IF(BY6=0,0,BZ6/BY6)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6">IF(CB6=0,0,CC6/CB6)</f>
        <v>0</v>
      </c>
      <c r="CF6" s="27"/>
      <c r="CG6" s="27"/>
      <c r="CH6" s="23"/>
      <c r="CI6" s="23"/>
    </row>
    <row r="7" spans="1:87" ht="31.5" x14ac:dyDescent="0.2">
      <c r="A7" s="5" t="s">
        <v>29</v>
      </c>
      <c r="B7" s="24"/>
      <c r="C7" s="24"/>
      <c r="D7" s="25">
        <f t="shared" si="0"/>
        <v>0</v>
      </c>
      <c r="E7" s="26"/>
      <c r="F7" s="26"/>
      <c r="G7" s="25">
        <f t="shared" si="1"/>
        <v>0</v>
      </c>
      <c r="H7" s="26"/>
      <c r="I7" s="26"/>
      <c r="J7" s="25">
        <f t="shared" si="2"/>
        <v>0</v>
      </c>
      <c r="K7" s="26"/>
      <c r="L7" s="26"/>
      <c r="M7" s="25">
        <f t="shared" si="3"/>
        <v>0</v>
      </c>
      <c r="N7" s="26"/>
      <c r="O7" s="26"/>
      <c r="P7" s="25">
        <f t="shared" si="4"/>
        <v>0</v>
      </c>
      <c r="Q7" s="26"/>
      <c r="R7" s="26"/>
      <c r="S7" s="25">
        <f t="shared" si="5"/>
        <v>0</v>
      </c>
      <c r="T7" s="26"/>
      <c r="U7" s="26"/>
      <c r="V7" s="25">
        <f t="shared" si="6"/>
        <v>0</v>
      </c>
      <c r="W7" s="26"/>
      <c r="X7" s="26"/>
      <c r="Y7" s="25">
        <f t="shared" si="7"/>
        <v>0</v>
      </c>
      <c r="Z7" s="26"/>
      <c r="AA7" s="26"/>
      <c r="AB7" s="25">
        <f t="shared" si="8"/>
        <v>0</v>
      </c>
      <c r="AC7" s="26"/>
      <c r="AD7" s="26"/>
      <c r="AE7" s="25">
        <f t="shared" si="9"/>
        <v>0</v>
      </c>
      <c r="AF7" s="26"/>
      <c r="AG7" s="26"/>
      <c r="AH7" s="25">
        <f t="shared" si="10"/>
        <v>0</v>
      </c>
      <c r="AI7" s="26"/>
      <c r="AJ7" s="26"/>
      <c r="AK7" s="11">
        <f t="shared" si="11"/>
        <v>0</v>
      </c>
      <c r="AL7" s="26"/>
      <c r="AM7" s="26"/>
      <c r="AN7" s="12">
        <f t="shared" si="12"/>
        <v>0</v>
      </c>
      <c r="AO7" s="26"/>
      <c r="AP7" s="26"/>
      <c r="AQ7" s="12">
        <f t="shared" si="13"/>
        <v>0</v>
      </c>
      <c r="AR7" s="26"/>
      <c r="AS7" s="26"/>
      <c r="AT7" s="12">
        <f t="shared" si="14"/>
        <v>0</v>
      </c>
      <c r="AU7" s="26"/>
      <c r="AV7" s="26"/>
      <c r="AW7" s="12">
        <f t="shared" si="15"/>
        <v>0</v>
      </c>
      <c r="AX7" s="26"/>
      <c r="AY7" s="26"/>
      <c r="AZ7" s="12">
        <f t="shared" si="16"/>
        <v>0</v>
      </c>
      <c r="BA7" s="26"/>
      <c r="BB7" s="26"/>
      <c r="BC7" s="12">
        <f t="shared" si="17"/>
        <v>0</v>
      </c>
      <c r="BD7" s="26"/>
      <c r="BE7" s="26"/>
      <c r="BF7" s="12">
        <f t="shared" si="18"/>
        <v>0</v>
      </c>
      <c r="BG7" s="26"/>
      <c r="BH7" s="26"/>
      <c r="BI7" s="25">
        <f t="shared" si="19"/>
        <v>0</v>
      </c>
      <c r="BJ7" s="26"/>
      <c r="BK7" s="26"/>
      <c r="BL7" s="12">
        <f t="shared" si="20"/>
        <v>0</v>
      </c>
      <c r="BM7" s="26"/>
      <c r="BN7" s="26"/>
      <c r="BO7" s="25">
        <f t="shared" si="21"/>
        <v>0</v>
      </c>
      <c r="BP7" s="26"/>
      <c r="BQ7" s="26"/>
      <c r="BR7" s="12">
        <f t="shared" si="22"/>
        <v>0</v>
      </c>
      <c r="BS7" s="26"/>
      <c r="BT7" s="26"/>
      <c r="BU7" s="12">
        <f t="shared" si="23"/>
        <v>0</v>
      </c>
      <c r="BV7" s="26"/>
      <c r="BW7" s="26"/>
      <c r="BX7" s="25">
        <f t="shared" si="24"/>
        <v>0</v>
      </c>
      <c r="BY7" s="24"/>
      <c r="BZ7" s="24"/>
      <c r="CA7" s="12">
        <f t="shared" si="25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6"/>
        <v>0</v>
      </c>
      <c r="CF7" s="27"/>
      <c r="CG7" s="27"/>
      <c r="CH7" s="23"/>
      <c r="CI7" s="23"/>
    </row>
    <row r="8" spans="1:87" ht="47.25" x14ac:dyDescent="0.2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6"/>
        <v>0</v>
      </c>
      <c r="CF8" s="27"/>
      <c r="CG8" s="27"/>
      <c r="CH8" s="23"/>
      <c r="CI8" s="23"/>
    </row>
    <row r="9" spans="1:87" ht="47.25" x14ac:dyDescent="0.2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6"/>
        <v>0</v>
      </c>
      <c r="CF9" s="27"/>
      <c r="CG9" s="27"/>
      <c r="CH9" s="23"/>
      <c r="CI9" s="23"/>
    </row>
    <row r="10" spans="1:87" ht="31.5" x14ac:dyDescent="0.2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6"/>
        <v>0</v>
      </c>
      <c r="CF10" s="27"/>
      <c r="CG10" s="27"/>
      <c r="CH10" s="23"/>
      <c r="CI10" s="27"/>
    </row>
    <row r="11" spans="1:87" ht="31.5" x14ac:dyDescent="0.2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6"/>
        <v>0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6"/>
        <v>0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26"/>
      <c r="L13" s="26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6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26"/>
      <c r="L14" s="26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8"/>
        <v>0</v>
      </c>
      <c r="CC14" s="3">
        <f t="shared" si="28"/>
        <v>0</v>
      </c>
      <c r="CD14" s="19">
        <f t="shared" si="26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26"/>
      <c r="L15" s="26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8"/>
        <v>0</v>
      </c>
      <c r="CC15" s="3">
        <f t="shared" si="28"/>
        <v>0</v>
      </c>
      <c r="CD15" s="19">
        <f t="shared" si="26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26"/>
      <c r="L16" s="26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8"/>
        <v>0</v>
      </c>
      <c r="CC16" s="3">
        <f t="shared" si="28"/>
        <v>0</v>
      </c>
      <c r="CD16" s="19">
        <f t="shared" si="26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26"/>
      <c r="L17" s="26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8"/>
        <v>0</v>
      </c>
      <c r="CC17" s="3">
        <f t="shared" si="28"/>
        <v>0</v>
      </c>
      <c r="CD17" s="19">
        <f t="shared" si="26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26"/>
      <c r="L18" s="26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8"/>
        <v>0</v>
      </c>
      <c r="CC18" s="3">
        <f t="shared" si="28"/>
        <v>0</v>
      </c>
      <c r="CD18" s="19">
        <f t="shared" si="26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26"/>
      <c r="L19" s="26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6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26"/>
      <c r="L20" s="26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8"/>
        <v>0</v>
      </c>
      <c r="CC20" s="3">
        <f t="shared" si="28"/>
        <v>0</v>
      </c>
      <c r="CD20" s="19">
        <f t="shared" si="26"/>
        <v>0</v>
      </c>
      <c r="CF20" s="27"/>
      <c r="CG20" s="27"/>
      <c r="CH20" s="23"/>
      <c r="CI20" s="23"/>
    </row>
    <row r="21" spans="1:87" ht="15.75" x14ac:dyDescent="0.2">
      <c r="A21" s="14" t="s">
        <v>80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26"/>
      <c r="L21" s="26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8"/>
        <v>0</v>
      </c>
      <c r="CC21" s="3">
        <f t="shared" si="28"/>
        <v>0</v>
      </c>
      <c r="CD21" s="19">
        <f t="shared" si="26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26"/>
      <c r="L22" s="26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8"/>
        <v>0</v>
      </c>
      <c r="CC22" s="3">
        <f t="shared" si="28"/>
        <v>0</v>
      </c>
      <c r="CD22" s="19">
        <f t="shared" si="26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26"/>
      <c r="L23" s="26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6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26"/>
      <c r="L24" s="26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6"/>
        <v>0</v>
      </c>
      <c r="CE24" s="31"/>
      <c r="CF24" s="27"/>
      <c r="CG24" s="27"/>
      <c r="CH24" s="23"/>
      <c r="CI24" s="23"/>
    </row>
    <row r="25" spans="1:87" s="34" customFormat="1" ht="31.5" x14ac:dyDescent="0.2">
      <c r="A25" s="14" t="s">
        <v>55</v>
      </c>
      <c r="B25" s="26"/>
      <c r="C25" s="26"/>
      <c r="D25" s="25">
        <f t="shared" si="0"/>
        <v>0</v>
      </c>
      <c r="E25" s="26"/>
      <c r="F25" s="26"/>
      <c r="G25" s="25">
        <f t="shared" si="1"/>
        <v>0</v>
      </c>
      <c r="H25" s="26"/>
      <c r="I25" s="26"/>
      <c r="J25" s="25">
        <f t="shared" si="2"/>
        <v>0</v>
      </c>
      <c r="K25" s="26"/>
      <c r="L25" s="26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1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6"/>
        <v>0</v>
      </c>
      <c r="CE25" s="33"/>
      <c r="CF25" s="27"/>
      <c r="CG25" s="27"/>
      <c r="CH25" s="23"/>
      <c r="CI25" s="23"/>
    </row>
    <row r="26" spans="1:87" ht="15.75" x14ac:dyDescent="0.2">
      <c r="A26" s="5" t="s">
        <v>42</v>
      </c>
      <c r="B26" s="35"/>
      <c r="C26" s="35"/>
      <c r="D26" s="25">
        <f t="shared" si="0"/>
        <v>0</v>
      </c>
      <c r="E26" s="24"/>
      <c r="F26" s="24"/>
      <c r="G26" s="25">
        <f t="shared" si="1"/>
        <v>0</v>
      </c>
      <c r="H26" s="24"/>
      <c r="I26" s="24"/>
      <c r="J26" s="25">
        <f t="shared" si="2"/>
        <v>0</v>
      </c>
      <c r="K26" s="26"/>
      <c r="L26" s="26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>SUM(CB13:CB26)</f>
        <v>0</v>
      </c>
      <c r="CC27" s="3">
        <f>SUM(CC13:CC26)</f>
        <v>0</v>
      </c>
      <c r="CD27" s="19">
        <f t="shared" si="26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8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">
      <c r="BE36" s="34"/>
      <c r="BF36" s="15"/>
      <c r="BG36" s="34"/>
      <c r="CF36" s="23"/>
      <c r="CG36" s="23"/>
      <c r="CH36" s="23"/>
      <c r="CI36" s="23"/>
    </row>
    <row r="37" spans="1:87" x14ac:dyDescent="0.2">
      <c r="BD37" s="41"/>
      <c r="BE37" s="42"/>
      <c r="BF37" s="15"/>
      <c r="BG37" s="34"/>
    </row>
    <row r="38" spans="1:87" x14ac:dyDescent="0.2">
      <c r="BE38" s="34"/>
      <c r="BF38" s="34"/>
      <c r="BG38" s="34"/>
    </row>
    <row r="39" spans="1:87" x14ac:dyDescent="0.2">
      <c r="BE39" s="34"/>
      <c r="BF39" s="34"/>
      <c r="BG39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8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F23" sqref="F23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51" t="s">
        <v>69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 t="s">
        <v>0</v>
      </c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</row>
    <row r="3" spans="1:87" ht="15.75" x14ac:dyDescent="0.25">
      <c r="A3" s="47"/>
      <c r="B3" s="49" t="s">
        <v>1</v>
      </c>
      <c r="C3" s="48"/>
      <c r="D3" s="48"/>
      <c r="E3" s="49" t="s">
        <v>2</v>
      </c>
      <c r="F3" s="48"/>
      <c r="G3" s="48"/>
      <c r="H3" s="49" t="s">
        <v>3</v>
      </c>
      <c r="I3" s="48"/>
      <c r="J3" s="48"/>
      <c r="K3" s="49" t="s">
        <v>4</v>
      </c>
      <c r="L3" s="48"/>
      <c r="M3" s="48"/>
      <c r="N3" s="49" t="s">
        <v>5</v>
      </c>
      <c r="O3" s="48"/>
      <c r="P3" s="48"/>
      <c r="Q3" s="49" t="s">
        <v>6</v>
      </c>
      <c r="R3" s="48"/>
      <c r="S3" s="48"/>
      <c r="T3" s="49" t="s">
        <v>7</v>
      </c>
      <c r="U3" s="48"/>
      <c r="V3" s="48"/>
      <c r="W3" s="49" t="s">
        <v>8</v>
      </c>
      <c r="X3" s="48"/>
      <c r="Y3" s="48"/>
      <c r="Z3" s="49" t="s">
        <v>49</v>
      </c>
      <c r="AA3" s="48"/>
      <c r="AB3" s="48"/>
      <c r="AC3" s="49" t="s">
        <v>9</v>
      </c>
      <c r="AD3" s="48"/>
      <c r="AE3" s="48"/>
      <c r="AF3" s="49" t="s">
        <v>10</v>
      </c>
      <c r="AG3" s="48"/>
      <c r="AH3" s="48"/>
      <c r="AI3" s="49" t="s">
        <v>51</v>
      </c>
      <c r="AJ3" s="48"/>
      <c r="AK3" s="48"/>
      <c r="AL3" s="49" t="s">
        <v>11</v>
      </c>
      <c r="AM3" s="48"/>
      <c r="AN3" s="48"/>
      <c r="AO3" s="49" t="s">
        <v>12</v>
      </c>
      <c r="AP3" s="48"/>
      <c r="AQ3" s="48"/>
      <c r="AR3" s="49" t="s">
        <v>13</v>
      </c>
      <c r="AS3" s="48"/>
      <c r="AT3" s="48"/>
      <c r="AU3" s="49" t="s">
        <v>14</v>
      </c>
      <c r="AV3" s="48"/>
      <c r="AW3" s="48"/>
      <c r="AX3" s="49" t="s">
        <v>15</v>
      </c>
      <c r="AY3" s="48"/>
      <c r="AZ3" s="48"/>
      <c r="BA3" s="49" t="s">
        <v>16</v>
      </c>
      <c r="BB3" s="48"/>
      <c r="BC3" s="48"/>
      <c r="BD3" s="49" t="s">
        <v>17</v>
      </c>
      <c r="BE3" s="48"/>
      <c r="BF3" s="48"/>
      <c r="BG3" s="49" t="s">
        <v>18</v>
      </c>
      <c r="BH3" s="48"/>
      <c r="BI3" s="48"/>
      <c r="BJ3" s="49" t="s">
        <v>19</v>
      </c>
      <c r="BK3" s="48"/>
      <c r="BL3" s="48"/>
      <c r="BM3" s="49" t="s">
        <v>20</v>
      </c>
      <c r="BN3" s="48"/>
      <c r="BO3" s="48"/>
      <c r="BP3" s="49" t="s">
        <v>21</v>
      </c>
      <c r="BQ3" s="48"/>
      <c r="BR3" s="48"/>
      <c r="BS3" s="49" t="s">
        <v>22</v>
      </c>
      <c r="BT3" s="48"/>
      <c r="BU3" s="48"/>
      <c r="BV3" s="49" t="s">
        <v>23</v>
      </c>
      <c r="BW3" s="48"/>
      <c r="BX3" s="48"/>
      <c r="BY3" s="49" t="s">
        <v>24</v>
      </c>
      <c r="BZ3" s="48"/>
      <c r="CA3" s="48"/>
      <c r="CB3" s="49" t="s">
        <v>25</v>
      </c>
      <c r="CC3" s="48"/>
      <c r="CD3" s="48"/>
    </row>
    <row r="4" spans="1:87" ht="13.15" customHeight="1" x14ac:dyDescent="0.2">
      <c r="A4" s="48"/>
      <c r="B4" s="49" t="s">
        <v>26</v>
      </c>
      <c r="C4" s="49" t="s">
        <v>63</v>
      </c>
      <c r="D4" s="50" t="s">
        <v>27</v>
      </c>
      <c r="E4" s="49" t="s">
        <v>26</v>
      </c>
      <c r="F4" s="49" t="s">
        <v>63</v>
      </c>
      <c r="G4" s="50" t="s">
        <v>27</v>
      </c>
      <c r="H4" s="49" t="s">
        <v>26</v>
      </c>
      <c r="I4" s="49" t="s">
        <v>63</v>
      </c>
      <c r="J4" s="50" t="s">
        <v>27</v>
      </c>
      <c r="K4" s="49" t="s">
        <v>26</v>
      </c>
      <c r="L4" s="49" t="s">
        <v>63</v>
      </c>
      <c r="M4" s="50" t="s">
        <v>27</v>
      </c>
      <c r="N4" s="49" t="s">
        <v>26</v>
      </c>
      <c r="O4" s="49" t="s">
        <v>63</v>
      </c>
      <c r="P4" s="50" t="s">
        <v>27</v>
      </c>
      <c r="Q4" s="49" t="s">
        <v>26</v>
      </c>
      <c r="R4" s="49" t="s">
        <v>63</v>
      </c>
      <c r="S4" s="50" t="s">
        <v>27</v>
      </c>
      <c r="T4" s="49" t="s">
        <v>26</v>
      </c>
      <c r="U4" s="49" t="s">
        <v>63</v>
      </c>
      <c r="V4" s="50" t="s">
        <v>27</v>
      </c>
      <c r="W4" s="49" t="s">
        <v>26</v>
      </c>
      <c r="X4" s="49" t="s">
        <v>63</v>
      </c>
      <c r="Y4" s="50" t="s">
        <v>27</v>
      </c>
      <c r="Z4" s="49" t="s">
        <v>26</v>
      </c>
      <c r="AA4" s="49" t="s">
        <v>63</v>
      </c>
      <c r="AB4" s="50" t="s">
        <v>27</v>
      </c>
      <c r="AC4" s="49" t="s">
        <v>26</v>
      </c>
      <c r="AD4" s="49" t="s">
        <v>63</v>
      </c>
      <c r="AE4" s="50" t="s">
        <v>27</v>
      </c>
      <c r="AF4" s="49" t="s">
        <v>26</v>
      </c>
      <c r="AG4" s="49" t="s">
        <v>63</v>
      </c>
      <c r="AH4" s="50" t="s">
        <v>27</v>
      </c>
      <c r="AI4" s="49" t="s">
        <v>26</v>
      </c>
      <c r="AJ4" s="49" t="s">
        <v>63</v>
      </c>
      <c r="AK4" s="50" t="s">
        <v>27</v>
      </c>
      <c r="AL4" s="49" t="s">
        <v>26</v>
      </c>
      <c r="AM4" s="49" t="s">
        <v>63</v>
      </c>
      <c r="AN4" s="50" t="s">
        <v>27</v>
      </c>
      <c r="AO4" s="49" t="s">
        <v>26</v>
      </c>
      <c r="AP4" s="49" t="s">
        <v>63</v>
      </c>
      <c r="AQ4" s="50" t="s">
        <v>27</v>
      </c>
      <c r="AR4" s="49" t="s">
        <v>26</v>
      </c>
      <c r="AS4" s="49" t="s">
        <v>63</v>
      </c>
      <c r="AT4" s="50" t="s">
        <v>27</v>
      </c>
      <c r="AU4" s="49" t="s">
        <v>26</v>
      </c>
      <c r="AV4" s="49" t="s">
        <v>63</v>
      </c>
      <c r="AW4" s="50" t="s">
        <v>27</v>
      </c>
      <c r="AX4" s="49" t="s">
        <v>26</v>
      </c>
      <c r="AY4" s="49" t="s">
        <v>63</v>
      </c>
      <c r="AZ4" s="50" t="s">
        <v>27</v>
      </c>
      <c r="BA4" s="49" t="s">
        <v>26</v>
      </c>
      <c r="BB4" s="49" t="s">
        <v>63</v>
      </c>
      <c r="BC4" s="50" t="s">
        <v>27</v>
      </c>
      <c r="BD4" s="49" t="s">
        <v>26</v>
      </c>
      <c r="BE4" s="49" t="s">
        <v>63</v>
      </c>
      <c r="BF4" s="50" t="s">
        <v>27</v>
      </c>
      <c r="BG4" s="49" t="s">
        <v>26</v>
      </c>
      <c r="BH4" s="49" t="s">
        <v>63</v>
      </c>
      <c r="BI4" s="50" t="s">
        <v>27</v>
      </c>
      <c r="BJ4" s="49" t="s">
        <v>26</v>
      </c>
      <c r="BK4" s="49" t="s">
        <v>63</v>
      </c>
      <c r="BL4" s="50" t="s">
        <v>27</v>
      </c>
      <c r="BM4" s="49" t="s">
        <v>26</v>
      </c>
      <c r="BN4" s="49" t="s">
        <v>63</v>
      </c>
      <c r="BO4" s="50" t="s">
        <v>27</v>
      </c>
      <c r="BP4" s="49" t="s">
        <v>26</v>
      </c>
      <c r="BQ4" s="49" t="s">
        <v>63</v>
      </c>
      <c r="BR4" s="50" t="s">
        <v>27</v>
      </c>
      <c r="BS4" s="49" t="s">
        <v>26</v>
      </c>
      <c r="BT4" s="49" t="s">
        <v>63</v>
      </c>
      <c r="BU4" s="50" t="s">
        <v>27</v>
      </c>
      <c r="BV4" s="49" t="s">
        <v>26</v>
      </c>
      <c r="BW4" s="49" t="s">
        <v>63</v>
      </c>
      <c r="BX4" s="50" t="s">
        <v>27</v>
      </c>
      <c r="BY4" s="49" t="s">
        <v>26</v>
      </c>
      <c r="BZ4" s="49" t="s">
        <v>63</v>
      </c>
      <c r="CA4" s="50" t="s">
        <v>27</v>
      </c>
      <c r="CB4" s="49" t="s">
        <v>26</v>
      </c>
      <c r="CC4" s="49" t="s">
        <v>63</v>
      </c>
      <c r="CD4" s="50" t="s">
        <v>27</v>
      </c>
    </row>
    <row r="5" spans="1:87" ht="18" customHeight="1" x14ac:dyDescent="0.2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52"/>
      <c r="CF5" s="23"/>
      <c r="CG5" s="23"/>
      <c r="CH5" s="23"/>
      <c r="CI5" s="23"/>
    </row>
    <row r="6" spans="1:87" ht="15.75" x14ac:dyDescent="0.2">
      <c r="A6" s="5" t="s">
        <v>28</v>
      </c>
      <c r="B6" s="24">
        <v>234583100</v>
      </c>
      <c r="C6" s="24">
        <v>33612360.5</v>
      </c>
      <c r="D6" s="25">
        <f t="shared" ref="D6:D17" si="0">SUM(C6/B6)</f>
        <v>0.14328551587902114</v>
      </c>
      <c r="E6" s="26">
        <v>55930488</v>
      </c>
      <c r="F6" s="26">
        <v>6144926.1799999997</v>
      </c>
      <c r="G6" s="25">
        <f t="shared" ref="G6:G17" si="1">SUM(F6/E6)</f>
        <v>0.10986720123021275</v>
      </c>
      <c r="H6" s="26">
        <v>978794225.84000003</v>
      </c>
      <c r="I6" s="26">
        <v>113627788.38</v>
      </c>
      <c r="J6" s="25">
        <f t="shared" ref="J6:J24" si="2">SUM(I6/H6)</f>
        <v>0.11608955731475097</v>
      </c>
      <c r="K6" s="26">
        <v>495866479</v>
      </c>
      <c r="L6" s="26">
        <v>65120174.530000001</v>
      </c>
      <c r="M6" s="25">
        <f t="shared" ref="M6:M24" si="3">SUM(L6/K6)</f>
        <v>0.13132602683957589</v>
      </c>
      <c r="N6" s="26">
        <v>140749863</v>
      </c>
      <c r="O6" s="26">
        <v>14510624.92</v>
      </c>
      <c r="P6" s="25">
        <f t="shared" ref="P6:P24" si="4">SUM(O6/N6)</f>
        <v>0.10309512642296498</v>
      </c>
      <c r="Q6" s="26">
        <v>99139381.950000003</v>
      </c>
      <c r="R6" s="26">
        <v>10720441.77</v>
      </c>
      <c r="S6" s="25">
        <f t="shared" ref="S6:S24" si="5">SUM(R6/Q6)</f>
        <v>0.10813504743661558</v>
      </c>
      <c r="T6" s="26">
        <v>617791624.5</v>
      </c>
      <c r="U6" s="26">
        <v>89195720.719999999</v>
      </c>
      <c r="V6" s="25">
        <f t="shared" ref="V6:V24" si="6">SUM(U6/T6)</f>
        <v>0.14437832625553829</v>
      </c>
      <c r="W6" s="26">
        <v>83251799</v>
      </c>
      <c r="X6" s="26">
        <v>7939070.0499999998</v>
      </c>
      <c r="Y6" s="25">
        <f t="shared" ref="Y6:Y17" si="7">SUM(X6/W6)</f>
        <v>9.5362144066099996E-2</v>
      </c>
      <c r="Z6" s="26">
        <v>361494364</v>
      </c>
      <c r="AA6" s="26">
        <v>41212477</v>
      </c>
      <c r="AB6" s="25">
        <f>SUM(AA6/Z6)</f>
        <v>0.11400586317301478</v>
      </c>
      <c r="AC6" s="26">
        <v>373451343</v>
      </c>
      <c r="AD6" s="26">
        <v>50336378.840000004</v>
      </c>
      <c r="AE6" s="25">
        <f t="shared" ref="AE6:AE24" si="8">SUM(AD6/AC6)</f>
        <v>0.13478698037511141</v>
      </c>
      <c r="AF6" s="26">
        <v>62442367</v>
      </c>
      <c r="AG6" s="26">
        <v>6994875.6699999999</v>
      </c>
      <c r="AH6" s="25">
        <f t="shared" ref="AH6:AH24" si="9">SUM(AG6/AF6)</f>
        <v>0.11202130870535384</v>
      </c>
      <c r="AI6" s="26">
        <v>374606313</v>
      </c>
      <c r="AJ6" s="26">
        <v>51233500.689999998</v>
      </c>
      <c r="AK6" s="11">
        <f t="shared" ref="AK6:AK24" si="10">SUM(AJ6/AI6)</f>
        <v>0.13676625009253379</v>
      </c>
      <c r="AL6" s="26">
        <v>607947874.53999996</v>
      </c>
      <c r="AM6" s="26">
        <v>79600888.700000003</v>
      </c>
      <c r="AN6" s="12">
        <f t="shared" ref="AN6:AN24" si="11">SUM(AM6/AL6)</f>
        <v>0.13093373960757659</v>
      </c>
      <c r="AO6" s="26">
        <v>213939247.81999999</v>
      </c>
      <c r="AP6" s="26">
        <v>20622925.329999998</v>
      </c>
      <c r="AQ6" s="12">
        <f t="shared" ref="AQ6:AQ24" si="12">SUM(AP6/AO6)</f>
        <v>9.6396175737475304E-2</v>
      </c>
      <c r="AR6" s="26">
        <v>104701156</v>
      </c>
      <c r="AS6" s="26">
        <v>11015854.140000001</v>
      </c>
      <c r="AT6" s="12">
        <f t="shared" ref="AT6:AT24" si="13">SUM(AS6/AR6)</f>
        <v>0.10521234493342176</v>
      </c>
      <c r="AU6" s="26">
        <v>129993362.19</v>
      </c>
      <c r="AV6" s="26">
        <v>15473184.16</v>
      </c>
      <c r="AW6" s="12">
        <f t="shared" ref="AW6:AW24" si="14">SUM(AV6/AU6)</f>
        <v>0.1190305712485857</v>
      </c>
      <c r="AX6" s="26">
        <v>129830465</v>
      </c>
      <c r="AY6" s="26">
        <v>16016488.32</v>
      </c>
      <c r="AZ6" s="12">
        <f t="shared" ref="AZ6:AZ24" si="15">SUM(AY6/AX6)</f>
        <v>0.12336463803006482</v>
      </c>
      <c r="BA6" s="26">
        <v>70934800.560000002</v>
      </c>
      <c r="BB6" s="26">
        <v>9723817.8300000001</v>
      </c>
      <c r="BC6" s="12">
        <f t="shared" ref="BC6:BC24" si="16">SUM(BB6/BA6)</f>
        <v>0.13708106251423285</v>
      </c>
      <c r="BD6" s="26">
        <v>283024263.69999999</v>
      </c>
      <c r="BE6" s="26">
        <v>38070315.960000001</v>
      </c>
      <c r="BF6" s="12">
        <f t="shared" ref="BF6:BF24" si="17">SUM(BE6/BD6)</f>
        <v>0.13451255190033379</v>
      </c>
      <c r="BG6" s="26">
        <v>239930450</v>
      </c>
      <c r="BH6" s="26">
        <v>31845721.370000001</v>
      </c>
      <c r="BI6" s="12">
        <f t="shared" ref="BI6:BI24" si="18">SUM(BH6/BG6)</f>
        <v>0.1327289694576074</v>
      </c>
      <c r="BJ6" s="26">
        <v>65070685</v>
      </c>
      <c r="BK6" s="26">
        <v>6861602.4299999997</v>
      </c>
      <c r="BL6" s="12">
        <f t="shared" ref="BL6:BL23" si="19">SUM(BK6/BJ6)</f>
        <v>0.10544844318144184</v>
      </c>
      <c r="BM6" s="26">
        <v>199611356.46000001</v>
      </c>
      <c r="BN6" s="26">
        <v>28124822.48</v>
      </c>
      <c r="BO6" s="12">
        <f t="shared" ref="BO6:BO17" si="20">SUM(BN6/BM6)</f>
        <v>0.14089790770815144</v>
      </c>
      <c r="BP6" s="26">
        <v>95197827</v>
      </c>
      <c r="BQ6" s="26">
        <v>12320533.859999999</v>
      </c>
      <c r="BR6" s="12">
        <f t="shared" ref="BR6:BR24" si="21">SUM(BQ6/BP6)</f>
        <v>0.12942032657951319</v>
      </c>
      <c r="BS6" s="26">
        <v>153960226.25</v>
      </c>
      <c r="BT6" s="26">
        <v>19062105.460000001</v>
      </c>
      <c r="BU6" s="12">
        <f t="shared" ref="BU6:BU24" si="22">SUM(BT6/BS6)</f>
        <v>0.12381188261601428</v>
      </c>
      <c r="BV6" s="26">
        <v>1800670000</v>
      </c>
      <c r="BW6" s="26">
        <v>214718397.80000001</v>
      </c>
      <c r="BX6" s="25">
        <f>SUM(BW6/BV6)</f>
        <v>0.11924361365491734</v>
      </c>
      <c r="BY6" s="24">
        <v>3967275399</v>
      </c>
      <c r="BZ6" s="24">
        <v>519491621.63999999</v>
      </c>
      <c r="CA6" s="12">
        <f>SUM(BZ6/BY6)</f>
        <v>0.13094417941616662</v>
      </c>
      <c r="CB6" s="3">
        <f>B6+E6+H6+K6+N6+Q6+T6+W6+Z6+AC6+AF6+AI6+AL6+AO6+AR6+AU6+AX6+BA6+BD6+BG6+BJ6+BM6+BP6+BS6+BV6+BY6</f>
        <v>11940188461.809999</v>
      </c>
      <c r="CC6" s="3">
        <f>C6+F6+I6+L6+O6+R6+U6+X6+AA6+AD6+AG6+AJ6+AM6+AP6+AS6+AV6+AY6+BB6+BE6+BH6+BK6+BN6+BQ6+BT6+BW6+BZ6</f>
        <v>1513596618.73</v>
      </c>
      <c r="CD6" s="19">
        <f t="shared" ref="CD6:CD24" si="23">SUM(CC6/CB6)</f>
        <v>0.12676488512481618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0</v>
      </c>
      <c r="C7" s="24">
        <v>0</v>
      </c>
      <c r="D7" s="25" t="e">
        <f t="shared" si="0"/>
        <v>#DIV/0!</v>
      </c>
      <c r="E7" s="26">
        <v>25664680</v>
      </c>
      <c r="F7" s="26">
        <v>1069362</v>
      </c>
      <c r="G7" s="25">
        <f t="shared" si="1"/>
        <v>4.1666679654684957E-2</v>
      </c>
      <c r="H7" s="26">
        <v>0</v>
      </c>
      <c r="I7" s="26">
        <v>0</v>
      </c>
      <c r="J7" s="25">
        <v>0</v>
      </c>
      <c r="K7" s="26">
        <v>0</v>
      </c>
      <c r="L7" s="26">
        <v>0</v>
      </c>
      <c r="M7" s="25" t="e">
        <f t="shared" si="3"/>
        <v>#DIV/0!</v>
      </c>
      <c r="N7" s="26">
        <v>14017408</v>
      </c>
      <c r="O7" s="26">
        <v>584059</v>
      </c>
      <c r="P7" s="25">
        <f t="shared" si="4"/>
        <v>4.1666690446621801E-2</v>
      </c>
      <c r="Q7" s="26">
        <v>41379132</v>
      </c>
      <c r="R7" s="26">
        <v>3448261</v>
      </c>
      <c r="S7" s="25">
        <f t="shared" si="5"/>
        <v>8.3333333333333329E-2</v>
      </c>
      <c r="T7" s="26">
        <v>0</v>
      </c>
      <c r="U7" s="26">
        <v>0</v>
      </c>
      <c r="V7" s="25" t="e">
        <f t="shared" si="6"/>
        <v>#DIV/0!</v>
      </c>
      <c r="W7" s="26">
        <v>17287386</v>
      </c>
      <c r="X7" s="26">
        <v>720308</v>
      </c>
      <c r="Y7" s="25">
        <f t="shared" si="7"/>
        <v>4.1666681128078011E-2</v>
      </c>
      <c r="Z7" s="26">
        <v>0</v>
      </c>
      <c r="AA7" s="26">
        <v>0</v>
      </c>
      <c r="AB7" s="25" t="e">
        <f>SUM(AA7/Z7)</f>
        <v>#DIV/0!</v>
      </c>
      <c r="AC7" s="26">
        <v>0</v>
      </c>
      <c r="AD7" s="26">
        <v>0</v>
      </c>
      <c r="AE7" s="25" t="e">
        <f t="shared" si="8"/>
        <v>#DIV/0!</v>
      </c>
      <c r="AF7" s="26">
        <v>48008432</v>
      </c>
      <c r="AG7" s="26">
        <v>4000703</v>
      </c>
      <c r="AH7" s="25">
        <f t="shared" si="9"/>
        <v>8.3333340276558088E-2</v>
      </c>
      <c r="AI7" s="26">
        <v>0</v>
      </c>
      <c r="AJ7" s="26">
        <v>0</v>
      </c>
      <c r="AK7" s="11" t="e">
        <f t="shared" si="10"/>
        <v>#DIV/0!</v>
      </c>
      <c r="AL7" s="26">
        <v>0</v>
      </c>
      <c r="AM7" s="26">
        <v>0</v>
      </c>
      <c r="AN7" s="12" t="e">
        <f t="shared" si="11"/>
        <v>#DIV/0!</v>
      </c>
      <c r="AO7" s="26">
        <v>0</v>
      </c>
      <c r="AP7" s="26">
        <v>0</v>
      </c>
      <c r="AQ7" s="12" t="e">
        <f t="shared" si="12"/>
        <v>#DIV/0!</v>
      </c>
      <c r="AR7" s="26">
        <v>51592921</v>
      </c>
      <c r="AS7" s="26">
        <v>2149705</v>
      </c>
      <c r="AT7" s="12">
        <f t="shared" si="13"/>
        <v>4.1666665859062334E-2</v>
      </c>
      <c r="AU7" s="26">
        <v>51737324</v>
      </c>
      <c r="AV7" s="26">
        <v>4311443</v>
      </c>
      <c r="AW7" s="12">
        <f t="shared" si="14"/>
        <v>8.3333320447729384E-2</v>
      </c>
      <c r="AX7" s="26">
        <v>28582003</v>
      </c>
      <c r="AY7" s="26">
        <v>1190917</v>
      </c>
      <c r="AZ7" s="12">
        <f t="shared" si="15"/>
        <v>4.1666673955635648E-2</v>
      </c>
      <c r="BA7" s="26">
        <v>32034855</v>
      </c>
      <c r="BB7" s="26">
        <v>2669571</v>
      </c>
      <c r="BC7" s="12">
        <f t="shared" si="16"/>
        <v>8.3333325529333591E-2</v>
      </c>
      <c r="BD7" s="26">
        <v>0</v>
      </c>
      <c r="BE7" s="26">
        <v>0</v>
      </c>
      <c r="BF7" s="12" t="e">
        <f t="shared" si="17"/>
        <v>#DIV/0!</v>
      </c>
      <c r="BG7" s="26">
        <v>0</v>
      </c>
      <c r="BH7" s="26">
        <v>0</v>
      </c>
      <c r="BI7" s="25" t="e">
        <f t="shared" si="18"/>
        <v>#DIV/0!</v>
      </c>
      <c r="BJ7" s="26">
        <v>31653365</v>
      </c>
      <c r="BK7" s="26">
        <v>2637780</v>
      </c>
      <c r="BL7" s="12">
        <f t="shared" si="19"/>
        <v>8.333332016990927E-2</v>
      </c>
      <c r="BM7" s="26">
        <v>10763352</v>
      </c>
      <c r="BN7" s="26">
        <v>0</v>
      </c>
      <c r="BO7" s="25">
        <f t="shared" si="20"/>
        <v>0</v>
      </c>
      <c r="BP7" s="26">
        <v>39624490</v>
      </c>
      <c r="BQ7" s="26">
        <v>0</v>
      </c>
      <c r="BR7" s="12">
        <f t="shared" si="21"/>
        <v>0</v>
      </c>
      <c r="BS7" s="26">
        <v>1890226</v>
      </c>
      <c r="BT7" s="26">
        <v>157519</v>
      </c>
      <c r="BU7" s="12">
        <f t="shared" si="22"/>
        <v>8.3333421506211425E-2</v>
      </c>
      <c r="BV7" s="26">
        <v>0</v>
      </c>
      <c r="BW7" s="26">
        <v>0</v>
      </c>
      <c r="BX7" s="25">
        <v>0</v>
      </c>
      <c r="BY7" s="24">
        <v>0</v>
      </c>
      <c r="BZ7" s="24">
        <v>0</v>
      </c>
      <c r="CA7" s="12">
        <v>0</v>
      </c>
      <c r="CB7" s="3">
        <f>B7+E7+H7+K7+N7+Q7+T7+W7+Z7+AC7+AF7+AI7+AL7+AO7+AR7+AU7+AX7+BA7+BD7+BG7+BJ7+BM7+BP7+BS7+BV7+BY7</f>
        <v>394235574</v>
      </c>
      <c r="CC7" s="3">
        <f t="shared" ref="CC7:CC12" si="24">BZ7+BW7+BT7+BQ7+BN7+BK7+BH7+BE7+BB7+AY7+AV7+AS7+AP7+AM7+AJ7+AG7+AD7+AA7+X7+U7+R7+O7+L7+I7+F7+C7</f>
        <v>22939628</v>
      </c>
      <c r="CD7" s="19">
        <f t="shared" si="23"/>
        <v>5.8187615509299524E-2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4014914.53</v>
      </c>
      <c r="C8" s="24">
        <v>2580100.5299999998</v>
      </c>
      <c r="D8" s="25">
        <v>0</v>
      </c>
      <c r="E8" s="26">
        <v>920296</v>
      </c>
      <c r="F8" s="26">
        <v>920296</v>
      </c>
      <c r="G8" s="25">
        <v>0</v>
      </c>
      <c r="H8" s="26">
        <v>3538040.9</v>
      </c>
      <c r="I8" s="26">
        <v>891758.5</v>
      </c>
      <c r="J8" s="25">
        <v>0</v>
      </c>
      <c r="K8" s="26">
        <v>872504</v>
      </c>
      <c r="L8" s="26">
        <v>872504</v>
      </c>
      <c r="M8" s="25">
        <v>0</v>
      </c>
      <c r="N8" s="26">
        <v>1239704.6399999999</v>
      </c>
      <c r="O8" s="26">
        <v>1239704.6399999999</v>
      </c>
      <c r="P8" s="25">
        <f t="shared" si="4"/>
        <v>1</v>
      </c>
      <c r="Q8" s="26">
        <v>1265710.19</v>
      </c>
      <c r="R8" s="26">
        <v>1265710.19</v>
      </c>
      <c r="S8" s="25">
        <v>0</v>
      </c>
      <c r="T8" s="26">
        <v>10765482</v>
      </c>
      <c r="U8" s="26">
        <v>7100122</v>
      </c>
      <c r="V8" s="25">
        <v>0</v>
      </c>
      <c r="W8" s="26">
        <v>724680.8</v>
      </c>
      <c r="X8" s="26">
        <v>724680.8</v>
      </c>
      <c r="Y8" s="25">
        <v>0</v>
      </c>
      <c r="Z8" s="26">
        <v>10421720.09</v>
      </c>
      <c r="AA8" s="26">
        <v>10421720.09</v>
      </c>
      <c r="AB8" s="25">
        <v>0</v>
      </c>
      <c r="AC8" s="26">
        <v>28062036.190000001</v>
      </c>
      <c r="AD8" s="26">
        <v>28062036.190000001</v>
      </c>
      <c r="AE8" s="25">
        <v>0</v>
      </c>
      <c r="AF8" s="26">
        <v>6267573.4000000004</v>
      </c>
      <c r="AG8" s="26">
        <v>6267573.4000000004</v>
      </c>
      <c r="AH8" s="25">
        <v>0</v>
      </c>
      <c r="AI8" s="26">
        <v>1357578.22</v>
      </c>
      <c r="AJ8" s="26">
        <v>1357578.22</v>
      </c>
      <c r="AK8" s="11">
        <f t="shared" si="10"/>
        <v>1</v>
      </c>
      <c r="AL8" s="26">
        <v>11516811</v>
      </c>
      <c r="AM8" s="26">
        <v>8257413</v>
      </c>
      <c r="AN8" s="12">
        <f t="shared" si="11"/>
        <v>0.71698780157111197</v>
      </c>
      <c r="AO8" s="26">
        <v>2548510.37</v>
      </c>
      <c r="AP8" s="26">
        <v>2548470.5299999998</v>
      </c>
      <c r="AQ8" s="12">
        <f t="shared" si="12"/>
        <v>0.99998436733847773</v>
      </c>
      <c r="AR8" s="26">
        <v>297285</v>
      </c>
      <c r="AS8" s="26">
        <v>297285</v>
      </c>
      <c r="AT8" s="12">
        <v>0</v>
      </c>
      <c r="AU8" s="26">
        <v>467159</v>
      </c>
      <c r="AV8" s="26">
        <v>467159</v>
      </c>
      <c r="AW8" s="12">
        <v>0</v>
      </c>
      <c r="AX8" s="26">
        <v>22386659.559999999</v>
      </c>
      <c r="AY8" s="26">
        <v>20993169.559999999</v>
      </c>
      <c r="AZ8" s="12">
        <f t="shared" si="15"/>
        <v>0.93775355379549985</v>
      </c>
      <c r="BA8" s="26">
        <v>0</v>
      </c>
      <c r="BB8" s="26">
        <v>0</v>
      </c>
      <c r="BC8" s="12">
        <v>0</v>
      </c>
      <c r="BD8" s="26">
        <v>3230204.95</v>
      </c>
      <c r="BE8" s="26">
        <v>3230204.95</v>
      </c>
      <c r="BF8" s="12">
        <v>0</v>
      </c>
      <c r="BG8" s="26">
        <v>11440883</v>
      </c>
      <c r="BH8" s="26">
        <v>11440883</v>
      </c>
      <c r="BI8" s="12">
        <v>0</v>
      </c>
      <c r="BJ8" s="26">
        <v>1225367.71</v>
      </c>
      <c r="BK8" s="26">
        <v>1225367.71</v>
      </c>
      <c r="BL8" s="12">
        <v>0</v>
      </c>
      <c r="BM8" s="26">
        <v>874488.72</v>
      </c>
      <c r="BN8" s="26">
        <v>874488.72</v>
      </c>
      <c r="BO8" s="12">
        <v>0</v>
      </c>
      <c r="BP8" s="26">
        <v>2452393.96</v>
      </c>
      <c r="BQ8" s="26">
        <v>873643.96</v>
      </c>
      <c r="BR8" s="12">
        <v>0</v>
      </c>
      <c r="BS8" s="26">
        <v>744972.47</v>
      </c>
      <c r="BT8" s="26">
        <v>744972.42</v>
      </c>
      <c r="BU8" s="12">
        <v>0</v>
      </c>
      <c r="BV8" s="26">
        <v>8980977.3000000007</v>
      </c>
      <c r="BW8" s="26">
        <v>1680012.52</v>
      </c>
      <c r="BX8" s="25">
        <v>0</v>
      </c>
      <c r="BY8" s="24">
        <v>83121053.069999993</v>
      </c>
      <c r="BZ8" s="24">
        <v>80898639.870000005</v>
      </c>
      <c r="CA8" s="12">
        <v>0</v>
      </c>
      <c r="CB8" s="3">
        <f>B8+E8+H8+K8+N8+Q8+T8+W8+Z8+AC8+AF8+AI8+AL8+AO8+AR8+AU8+AX8+BA8+BD8+BG8+BJ8+BM8+BP8+BS8+BV8+BY8</f>
        <v>218737007.06999999</v>
      </c>
      <c r="CC8" s="3">
        <f t="shared" si="24"/>
        <v>195235494.80000001</v>
      </c>
      <c r="CD8" s="19">
        <f t="shared" si="23"/>
        <v>0.89255813369303783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357118281</v>
      </c>
      <c r="C9" s="24">
        <v>39473079.719999999</v>
      </c>
      <c r="D9" s="25">
        <f t="shared" si="0"/>
        <v>0.11053222929240074</v>
      </c>
      <c r="E9" s="26">
        <v>105135646</v>
      </c>
      <c r="F9" s="26">
        <v>11609710</v>
      </c>
      <c r="G9" s="25">
        <f t="shared" si="1"/>
        <v>0.11042601098394354</v>
      </c>
      <c r="H9" s="26">
        <v>842712686</v>
      </c>
      <c r="I9" s="26">
        <v>98745210.189999998</v>
      </c>
      <c r="J9" s="25">
        <f t="shared" si="2"/>
        <v>0.11717541675882638</v>
      </c>
      <c r="K9" s="26">
        <v>718223696</v>
      </c>
      <c r="L9" s="26">
        <v>101742498.51000001</v>
      </c>
      <c r="M9" s="25">
        <f t="shared" si="3"/>
        <v>0.14165850984398601</v>
      </c>
      <c r="N9" s="26">
        <v>255329451</v>
      </c>
      <c r="O9" s="26">
        <v>34334787.149999999</v>
      </c>
      <c r="P9" s="25">
        <f t="shared" si="4"/>
        <v>0.13447249040613024</v>
      </c>
      <c r="Q9" s="26">
        <v>234813866</v>
      </c>
      <c r="R9" s="26">
        <v>31635470.300000001</v>
      </c>
      <c r="S9" s="25">
        <f t="shared" si="5"/>
        <v>0.1347257333602267</v>
      </c>
      <c r="T9" s="26">
        <v>590077760</v>
      </c>
      <c r="U9" s="26">
        <v>91368167.560000002</v>
      </c>
      <c r="V9" s="25">
        <f t="shared" si="6"/>
        <v>0.15484089344428098</v>
      </c>
      <c r="W9" s="26">
        <v>133249460</v>
      </c>
      <c r="X9" s="26">
        <v>14630230.390000001</v>
      </c>
      <c r="Y9" s="25">
        <f t="shared" si="7"/>
        <v>0.10979579496982578</v>
      </c>
      <c r="Z9" s="26">
        <v>584951936</v>
      </c>
      <c r="AA9" s="26">
        <v>67993279.950000003</v>
      </c>
      <c r="AB9" s="25">
        <f>SUM(AA9/Z9)</f>
        <v>0.11623737911690578</v>
      </c>
      <c r="AC9" s="26">
        <v>607159567</v>
      </c>
      <c r="AD9" s="26">
        <v>73399355.5</v>
      </c>
      <c r="AE9" s="25">
        <f t="shared" si="8"/>
        <v>0.12088972897630385</v>
      </c>
      <c r="AF9" s="26">
        <v>182704559</v>
      </c>
      <c r="AG9" s="26">
        <v>24827872.809999999</v>
      </c>
      <c r="AH9" s="25">
        <f t="shared" si="9"/>
        <v>0.13589082257109961</v>
      </c>
      <c r="AI9" s="26">
        <v>896881493</v>
      </c>
      <c r="AJ9" s="26">
        <v>115855188.56</v>
      </c>
      <c r="AK9" s="11">
        <f t="shared" si="10"/>
        <v>0.12917558168412335</v>
      </c>
      <c r="AL9" s="26">
        <v>840940719</v>
      </c>
      <c r="AM9" s="26">
        <v>103490111.48</v>
      </c>
      <c r="AN9" s="12">
        <f t="shared" si="11"/>
        <v>0.12306469307737256</v>
      </c>
      <c r="AO9" s="26">
        <v>181565136</v>
      </c>
      <c r="AP9" s="26">
        <v>23332905.809999999</v>
      </c>
      <c r="AQ9" s="12">
        <f t="shared" si="12"/>
        <v>0.12850983577596087</v>
      </c>
      <c r="AR9" s="26">
        <v>185058495</v>
      </c>
      <c r="AS9" s="26">
        <v>24317846.329999998</v>
      </c>
      <c r="AT9" s="12">
        <f t="shared" si="13"/>
        <v>0.1314062687584269</v>
      </c>
      <c r="AU9" s="26">
        <v>157275437</v>
      </c>
      <c r="AV9" s="26">
        <v>22025701.84</v>
      </c>
      <c r="AW9" s="12">
        <f t="shared" si="14"/>
        <v>0.14004540225820514</v>
      </c>
      <c r="AX9" s="26">
        <v>231085451</v>
      </c>
      <c r="AY9" s="26">
        <v>24957178.030000001</v>
      </c>
      <c r="AZ9" s="12">
        <f t="shared" si="15"/>
        <v>0.10799978069584312</v>
      </c>
      <c r="BA9" s="26">
        <v>124073448</v>
      </c>
      <c r="BB9" s="26">
        <v>16433260.17</v>
      </c>
      <c r="BC9" s="12">
        <f t="shared" si="16"/>
        <v>0.1324478398472492</v>
      </c>
      <c r="BD9" s="26">
        <v>362058502</v>
      </c>
      <c r="BE9" s="26">
        <v>43793460.799999997</v>
      </c>
      <c r="BF9" s="12">
        <f t="shared" si="17"/>
        <v>0.12095686348500662</v>
      </c>
      <c r="BG9" s="26">
        <v>217838591</v>
      </c>
      <c r="BH9" s="26">
        <v>25818669</v>
      </c>
      <c r="BI9" s="12">
        <f t="shared" si="18"/>
        <v>0.1185220161472675</v>
      </c>
      <c r="BJ9" s="26">
        <v>165249058</v>
      </c>
      <c r="BK9" s="26">
        <v>19628389.82</v>
      </c>
      <c r="BL9" s="12">
        <f t="shared" si="19"/>
        <v>0.11878064575714556</v>
      </c>
      <c r="BM9" s="26">
        <v>284320657</v>
      </c>
      <c r="BN9" s="26">
        <v>37643684.600000001</v>
      </c>
      <c r="BO9" s="12">
        <f t="shared" si="20"/>
        <v>0.13239869729198045</v>
      </c>
      <c r="BP9" s="26">
        <v>237752698</v>
      </c>
      <c r="BQ9" s="26">
        <v>26225162.050000001</v>
      </c>
      <c r="BR9" s="12">
        <f t="shared" si="21"/>
        <v>0.11030437202441337</v>
      </c>
      <c r="BS9" s="26">
        <v>180910640</v>
      </c>
      <c r="BT9" s="26">
        <v>18379225.350000001</v>
      </c>
      <c r="BU9" s="12">
        <f t="shared" si="22"/>
        <v>0.10159283804424107</v>
      </c>
      <c r="BV9" s="26">
        <v>1467176663</v>
      </c>
      <c r="BW9" s="26">
        <v>167243056.56</v>
      </c>
      <c r="BX9" s="25">
        <f>SUM(BW9/BV9)</f>
        <v>0.11398971969607999</v>
      </c>
      <c r="BY9" s="24">
        <v>4061645297</v>
      </c>
      <c r="BZ9" s="24">
        <v>517395716.19</v>
      </c>
      <c r="CA9" s="12">
        <f>SUM(BZ9/BY9)</f>
        <v>0.12738574601089792</v>
      </c>
      <c r="CB9" s="3">
        <f>B9+E9+H9+K9+N9+Q9+T9+W9+Z9+AC9+AF9+AI9+AL9+AO9+AR9+AU9+AX9+BA9+BD9+BG9+BJ9+BM9+BP9+BS9+BV9+BY9</f>
        <v>14205309193</v>
      </c>
      <c r="CC9" s="3">
        <f t="shared" si="24"/>
        <v>1776299218.6700001</v>
      </c>
      <c r="CD9" s="19">
        <f t="shared" si="23"/>
        <v>0.12504474169033317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1681540</v>
      </c>
      <c r="C10" s="24">
        <v>1186865.7</v>
      </c>
      <c r="D10" s="25">
        <f t="shared" si="0"/>
        <v>0.70582067628483414</v>
      </c>
      <c r="E10" s="26">
        <v>484340</v>
      </c>
      <c r="F10" s="26">
        <v>40362</v>
      </c>
      <c r="G10" s="25">
        <f t="shared" si="1"/>
        <v>8.3334021555105914E-2</v>
      </c>
      <c r="H10" s="26">
        <v>1468650</v>
      </c>
      <c r="I10" s="26">
        <v>102858</v>
      </c>
      <c r="J10" s="25">
        <f t="shared" si="2"/>
        <v>7.0035747114697178E-2</v>
      </c>
      <c r="K10" s="26">
        <v>1688880</v>
      </c>
      <c r="L10" s="26">
        <v>727220.8</v>
      </c>
      <c r="M10" s="25">
        <f t="shared" si="3"/>
        <v>0.43059352943962864</v>
      </c>
      <c r="N10" s="26">
        <v>989195</v>
      </c>
      <c r="O10" s="26">
        <v>588181</v>
      </c>
      <c r="P10" s="25">
        <f t="shared" si="4"/>
        <v>0.59460571474785051</v>
      </c>
      <c r="Q10" s="26">
        <v>640580</v>
      </c>
      <c r="R10" s="26">
        <v>53382</v>
      </c>
      <c r="S10" s="25">
        <f t="shared" si="5"/>
        <v>8.3333853695088819E-2</v>
      </c>
      <c r="T10" s="26">
        <v>6314455</v>
      </c>
      <c r="U10" s="26">
        <v>4535921</v>
      </c>
      <c r="V10" s="25">
        <f t="shared" si="6"/>
        <v>0.71833927076841941</v>
      </c>
      <c r="W10" s="26">
        <v>328100</v>
      </c>
      <c r="X10" s="26">
        <v>27342</v>
      </c>
      <c r="Y10" s="25">
        <f t="shared" si="7"/>
        <v>8.3334349283754952E-2</v>
      </c>
      <c r="Z10" s="26">
        <v>671830</v>
      </c>
      <c r="AA10" s="26">
        <v>55986</v>
      </c>
      <c r="AB10" s="25">
        <f>SUM(AA10/Z10)</f>
        <v>8.3333581411964341E-2</v>
      </c>
      <c r="AC10" s="26">
        <v>2915290</v>
      </c>
      <c r="AD10" s="26">
        <v>1511736</v>
      </c>
      <c r="AE10" s="25">
        <f t="shared" si="8"/>
        <v>0.5185542433171314</v>
      </c>
      <c r="AF10" s="26">
        <v>889948</v>
      </c>
      <c r="AG10" s="26">
        <v>464630</v>
      </c>
      <c r="AH10" s="25">
        <f t="shared" si="9"/>
        <v>0.52208668371635192</v>
      </c>
      <c r="AI10" s="26">
        <v>671830</v>
      </c>
      <c r="AJ10" s="26">
        <v>55986</v>
      </c>
      <c r="AK10" s="25">
        <f t="shared" si="10"/>
        <v>8.3333581411964341E-2</v>
      </c>
      <c r="AL10" s="26">
        <v>2150260</v>
      </c>
      <c r="AM10" s="26">
        <v>1190684</v>
      </c>
      <c r="AN10" s="25">
        <f t="shared" si="11"/>
        <v>0.55373954777561785</v>
      </c>
      <c r="AO10" s="26">
        <v>437470</v>
      </c>
      <c r="AP10" s="26">
        <v>36456</v>
      </c>
      <c r="AQ10" s="25">
        <f t="shared" si="12"/>
        <v>8.333371431183853E-2</v>
      </c>
      <c r="AR10" s="26">
        <v>593710</v>
      </c>
      <c r="AS10" s="26">
        <v>49476</v>
      </c>
      <c r="AT10" s="25">
        <v>0</v>
      </c>
      <c r="AU10" s="26">
        <v>593710</v>
      </c>
      <c r="AV10" s="26">
        <v>49476</v>
      </c>
      <c r="AW10" s="25">
        <v>0</v>
      </c>
      <c r="AX10" s="26">
        <v>505280</v>
      </c>
      <c r="AY10" s="26">
        <v>104266</v>
      </c>
      <c r="AZ10" s="25">
        <v>0</v>
      </c>
      <c r="BA10" s="26">
        <v>593710</v>
      </c>
      <c r="BB10" s="26">
        <v>36456</v>
      </c>
      <c r="BC10" s="25">
        <f t="shared" si="16"/>
        <v>6.1403715618736421E-2</v>
      </c>
      <c r="BD10" s="26">
        <v>5921640</v>
      </c>
      <c r="BE10" s="26">
        <v>4962064</v>
      </c>
      <c r="BF10" s="25">
        <f t="shared" si="17"/>
        <v>0.83795435048398759</v>
      </c>
      <c r="BG10" s="26">
        <v>859320</v>
      </c>
      <c r="BH10" s="26">
        <v>71610</v>
      </c>
      <c r="BI10" s="25">
        <f t="shared" si="18"/>
        <v>8.3333333333333329E-2</v>
      </c>
      <c r="BJ10" s="26">
        <v>484340</v>
      </c>
      <c r="BK10" s="26">
        <v>40362</v>
      </c>
      <c r="BL10" s="25">
        <f t="shared" si="19"/>
        <v>8.3334021555105914E-2</v>
      </c>
      <c r="BM10" s="26">
        <v>578090</v>
      </c>
      <c r="BN10" s="26">
        <v>48174</v>
      </c>
      <c r="BO10" s="25">
        <f t="shared" si="20"/>
        <v>8.3333045027590855E-2</v>
      </c>
      <c r="BP10" s="26">
        <v>437470</v>
      </c>
      <c r="BQ10" s="26">
        <v>36456</v>
      </c>
      <c r="BR10" s="25">
        <f t="shared" si="21"/>
        <v>8.333371431183853E-2</v>
      </c>
      <c r="BS10" s="26">
        <v>593710</v>
      </c>
      <c r="BT10" s="26">
        <v>49476</v>
      </c>
      <c r="BU10" s="12">
        <f t="shared" si="22"/>
        <v>8.333361405399943E-2</v>
      </c>
      <c r="BV10" s="26">
        <v>47499460</v>
      </c>
      <c r="BW10" s="26">
        <v>65279760</v>
      </c>
      <c r="BX10" s="25">
        <f>SUM(BW10/BV10)</f>
        <v>1.3743263607628382</v>
      </c>
      <c r="BY10" s="24">
        <v>4708882</v>
      </c>
      <c r="BZ10" s="24">
        <v>4218978.8</v>
      </c>
      <c r="CA10" s="12">
        <v>0</v>
      </c>
      <c r="CB10" s="3">
        <f>B10+E10+H10+K10+N10+Q10+T10+W10+Z10+AC10+AF10+AI10+AL10+AO10+AR10+AU10+AX10+BA10+BD10+BG10+BJ10+BM10+BP10+BS10+BV10+BY10</f>
        <v>84701690</v>
      </c>
      <c r="CC10" s="3">
        <f t="shared" si="24"/>
        <v>85524165.299999997</v>
      </c>
      <c r="CD10" s="19">
        <f t="shared" si="23"/>
        <v>1.0097102584375826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0</v>
      </c>
      <c r="C11" s="24">
        <v>0</v>
      </c>
      <c r="D11" s="25">
        <v>0</v>
      </c>
      <c r="E11" s="26">
        <v>0</v>
      </c>
      <c r="F11" s="26">
        <v>0</v>
      </c>
      <c r="G11" s="25">
        <v>0</v>
      </c>
      <c r="H11" s="26">
        <v>102000</v>
      </c>
      <c r="I11" s="26">
        <v>4000</v>
      </c>
      <c r="J11" s="25">
        <f t="shared" si="2"/>
        <v>3.9215686274509803E-2</v>
      </c>
      <c r="K11" s="26">
        <v>0</v>
      </c>
      <c r="L11" s="26">
        <v>0</v>
      </c>
      <c r="M11" s="25">
        <v>0</v>
      </c>
      <c r="N11" s="26">
        <v>0</v>
      </c>
      <c r="O11" s="26">
        <v>0</v>
      </c>
      <c r="P11" s="25">
        <v>0</v>
      </c>
      <c r="Q11" s="26">
        <v>680000</v>
      </c>
      <c r="R11" s="26">
        <v>0</v>
      </c>
      <c r="S11" s="25">
        <f t="shared" si="5"/>
        <v>0</v>
      </c>
      <c r="T11" s="26">
        <v>4155000</v>
      </c>
      <c r="U11" s="26">
        <v>0</v>
      </c>
      <c r="V11" s="25">
        <f t="shared" si="6"/>
        <v>0</v>
      </c>
      <c r="W11" s="26">
        <v>244800</v>
      </c>
      <c r="X11" s="26">
        <v>67725</v>
      </c>
      <c r="Y11" s="25">
        <f t="shared" si="7"/>
        <v>0.2766544117647059</v>
      </c>
      <c r="Z11" s="26">
        <v>0</v>
      </c>
      <c r="AA11" s="26">
        <v>0</v>
      </c>
      <c r="AB11" s="25">
        <v>0</v>
      </c>
      <c r="AC11" s="26">
        <v>3404295</v>
      </c>
      <c r="AD11" s="26">
        <v>0</v>
      </c>
      <c r="AE11" s="25">
        <v>0</v>
      </c>
      <c r="AF11" s="26">
        <v>0</v>
      </c>
      <c r="AG11" s="26">
        <v>0</v>
      </c>
      <c r="AH11" s="25" t="e">
        <f t="shared" si="9"/>
        <v>#DIV/0!</v>
      </c>
      <c r="AI11" s="26">
        <v>0</v>
      </c>
      <c r="AJ11" s="26">
        <v>0</v>
      </c>
      <c r="AK11" s="11" t="e">
        <f t="shared" si="10"/>
        <v>#DIV/0!</v>
      </c>
      <c r="AL11" s="26">
        <v>0</v>
      </c>
      <c r="AM11" s="26">
        <v>1568</v>
      </c>
      <c r="AN11" s="12">
        <v>0</v>
      </c>
      <c r="AO11" s="26">
        <v>0</v>
      </c>
      <c r="AP11" s="26">
        <v>4300</v>
      </c>
      <c r="AQ11" s="25" t="e">
        <f t="shared" si="12"/>
        <v>#DIV/0!</v>
      </c>
      <c r="AR11" s="26">
        <v>0</v>
      </c>
      <c r="AS11" s="26">
        <v>4720</v>
      </c>
      <c r="AT11" s="25">
        <v>0</v>
      </c>
      <c r="AU11" s="26">
        <v>50000</v>
      </c>
      <c r="AV11" s="26">
        <v>2500</v>
      </c>
      <c r="AW11" s="12">
        <f t="shared" si="14"/>
        <v>0.05</v>
      </c>
      <c r="AX11" s="26">
        <v>2322393</v>
      </c>
      <c r="AY11" s="26">
        <v>0</v>
      </c>
      <c r="AZ11" s="12">
        <v>0</v>
      </c>
      <c r="BA11" s="26">
        <v>1300000</v>
      </c>
      <c r="BB11" s="26">
        <v>117240.73</v>
      </c>
      <c r="BC11" s="25">
        <f t="shared" si="16"/>
        <v>9.0185176923076926E-2</v>
      </c>
      <c r="BD11" s="26">
        <v>4473128.74</v>
      </c>
      <c r="BE11" s="26">
        <v>118549.74</v>
      </c>
      <c r="BF11" s="12">
        <f t="shared" si="17"/>
        <v>2.6502644321388345E-2</v>
      </c>
      <c r="BG11" s="26">
        <v>0</v>
      </c>
      <c r="BH11" s="26">
        <v>0</v>
      </c>
      <c r="BI11" s="12">
        <v>0</v>
      </c>
      <c r="BJ11" s="26">
        <v>77626</v>
      </c>
      <c r="BK11" s="26">
        <v>4245</v>
      </c>
      <c r="BL11" s="25">
        <v>0</v>
      </c>
      <c r="BM11" s="26">
        <v>12843979</v>
      </c>
      <c r="BN11" s="26">
        <v>0</v>
      </c>
      <c r="BO11" s="25">
        <v>0</v>
      </c>
      <c r="BP11" s="26">
        <v>0</v>
      </c>
      <c r="BQ11" s="26">
        <v>0</v>
      </c>
      <c r="BR11" s="25">
        <v>0</v>
      </c>
      <c r="BS11" s="26">
        <v>0</v>
      </c>
      <c r="BT11" s="26">
        <v>0</v>
      </c>
      <c r="BU11" s="12">
        <v>0</v>
      </c>
      <c r="BV11" s="26">
        <v>0</v>
      </c>
      <c r="BW11" s="26">
        <v>0</v>
      </c>
      <c r="BX11" s="25">
        <v>0</v>
      </c>
      <c r="BY11" s="24">
        <v>350000000</v>
      </c>
      <c r="BZ11" s="24">
        <v>15000</v>
      </c>
      <c r="CA11" s="12">
        <f>SUM(BZ11/BY11)</f>
        <v>4.2857142857142856E-5</v>
      </c>
      <c r="CB11" s="3">
        <f>B11+E11+H11+K11+N11+Q11+T11+W11+Z11+AC11+AF11+AI11+AL11+AO11+AR11+AU11+AX11+BA11+BD11+BG11+BJ11+BM11+BP11+BS11+BV11+BY11</f>
        <v>379653221.74000001</v>
      </c>
      <c r="CC11" s="3">
        <f t="shared" si="24"/>
        <v>339848.47</v>
      </c>
      <c r="CD11" s="19">
        <f t="shared" si="23"/>
        <v>8.9515497443280029E-4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>
        <v>597397835.52999997</v>
      </c>
      <c r="C12" s="28">
        <v>76547541.299999997</v>
      </c>
      <c r="D12" s="16">
        <f t="shared" si="0"/>
        <v>0.12813494918689899</v>
      </c>
      <c r="E12" s="29">
        <v>188135450</v>
      </c>
      <c r="F12" s="29">
        <v>19784656.18</v>
      </c>
      <c r="G12" s="16">
        <f t="shared" si="1"/>
        <v>0.10516176605738047</v>
      </c>
      <c r="H12" s="29">
        <v>1826599150.45</v>
      </c>
      <c r="I12" s="29">
        <v>213229500.05000001</v>
      </c>
      <c r="J12" s="16">
        <f t="shared" si="2"/>
        <v>0.11673579285168774</v>
      </c>
      <c r="K12" s="29">
        <v>1231634834.5</v>
      </c>
      <c r="L12" s="29">
        <v>183445673.34</v>
      </c>
      <c r="M12" s="16">
        <f t="shared" si="3"/>
        <v>0.14894485621988146</v>
      </c>
      <c r="N12" s="29">
        <v>412325621.63999999</v>
      </c>
      <c r="O12" s="29">
        <v>51257356.710000001</v>
      </c>
      <c r="P12" s="16">
        <f t="shared" si="4"/>
        <v>0.12431281011867998</v>
      </c>
      <c r="Q12" s="29">
        <v>377918670.13999999</v>
      </c>
      <c r="R12" s="29">
        <v>47123265.259999998</v>
      </c>
      <c r="S12" s="16">
        <f t="shared" si="5"/>
        <v>0.12469155133971863</v>
      </c>
      <c r="T12" s="29">
        <v>1225801166.6900001</v>
      </c>
      <c r="U12" s="29">
        <v>188981993.87</v>
      </c>
      <c r="V12" s="16">
        <f t="shared" si="6"/>
        <v>0.15417018600194624</v>
      </c>
      <c r="W12" s="29">
        <v>235086225.80000001</v>
      </c>
      <c r="X12" s="29">
        <v>24109356.239999998</v>
      </c>
      <c r="Y12" s="16">
        <f t="shared" si="7"/>
        <v>0.10255537583265756</v>
      </c>
      <c r="Z12" s="29">
        <v>957539850.09000003</v>
      </c>
      <c r="AA12" s="29">
        <v>124683463.04000001</v>
      </c>
      <c r="AB12" s="16">
        <f t="shared" ref="AB12:AB24" si="25">SUM(AA12/Z12)</f>
        <v>0.13021229667703219</v>
      </c>
      <c r="AC12" s="29">
        <v>1027323643.1900001</v>
      </c>
      <c r="AD12" s="29">
        <v>213301434.53</v>
      </c>
      <c r="AE12" s="16">
        <f t="shared" si="8"/>
        <v>0.20762827366424255</v>
      </c>
      <c r="AF12" s="29">
        <v>300312879.39999998</v>
      </c>
      <c r="AG12" s="29">
        <v>42555654.880000003</v>
      </c>
      <c r="AH12" s="16">
        <f t="shared" si="9"/>
        <v>0.14170439497973794</v>
      </c>
      <c r="AI12" s="29">
        <v>1273517214.22</v>
      </c>
      <c r="AJ12" s="29">
        <v>167353009.72999999</v>
      </c>
      <c r="AK12" s="16">
        <f t="shared" si="10"/>
        <v>0.13141008842389293</v>
      </c>
      <c r="AL12" s="29">
        <v>1462555664.54</v>
      </c>
      <c r="AM12" s="29">
        <v>190715058.78</v>
      </c>
      <c r="AN12" s="16">
        <f t="shared" si="11"/>
        <v>0.1303984958685202</v>
      </c>
      <c r="AO12" s="29">
        <v>398490364.19</v>
      </c>
      <c r="AP12" s="29">
        <v>46478207.659999996</v>
      </c>
      <c r="AQ12" s="16">
        <f t="shared" si="12"/>
        <v>0.116635712771813</v>
      </c>
      <c r="AR12" s="29">
        <v>342243567</v>
      </c>
      <c r="AS12" s="29">
        <v>37448909.07</v>
      </c>
      <c r="AT12" s="16">
        <f t="shared" si="13"/>
        <v>0.10942180564054255</v>
      </c>
      <c r="AU12" s="29">
        <v>340116992.19</v>
      </c>
      <c r="AV12" s="29">
        <v>39567467.740000002</v>
      </c>
      <c r="AW12" s="16">
        <f t="shared" si="14"/>
        <v>0.11633487490650386</v>
      </c>
      <c r="AX12" s="29">
        <v>414712251.56</v>
      </c>
      <c r="AY12" s="29">
        <v>73240349.109999999</v>
      </c>
      <c r="AZ12" s="16">
        <f t="shared" si="15"/>
        <v>0.17660522165548728</v>
      </c>
      <c r="BA12" s="29">
        <v>228936813.56</v>
      </c>
      <c r="BB12" s="29">
        <v>28980345.73</v>
      </c>
      <c r="BC12" s="16">
        <f t="shared" si="16"/>
        <v>0.12658665628891877</v>
      </c>
      <c r="BD12" s="29">
        <v>658706091.38999999</v>
      </c>
      <c r="BE12" s="29">
        <v>90172947.450000003</v>
      </c>
      <c r="BF12" s="16">
        <f t="shared" si="17"/>
        <v>0.13689405431141113</v>
      </c>
      <c r="BG12" s="29">
        <v>470069244</v>
      </c>
      <c r="BH12" s="29">
        <v>69131845.359999999</v>
      </c>
      <c r="BI12" s="16">
        <f t="shared" si="18"/>
        <v>0.14706736559007888</v>
      </c>
      <c r="BJ12" s="29">
        <v>263760441.71000001</v>
      </c>
      <c r="BK12" s="29">
        <v>30387982.829999998</v>
      </c>
      <c r="BL12" s="16">
        <f t="shared" si="19"/>
        <v>0.11521053965860072</v>
      </c>
      <c r="BM12" s="29">
        <v>508951578.44999999</v>
      </c>
      <c r="BN12" s="29">
        <v>66650825.07</v>
      </c>
      <c r="BO12" s="16">
        <f t="shared" si="20"/>
        <v>0.1309571045500704</v>
      </c>
      <c r="BP12" s="29">
        <v>375464878.95999998</v>
      </c>
      <c r="BQ12" s="29">
        <v>64455753.229999997</v>
      </c>
      <c r="BR12" s="16">
        <f t="shared" si="21"/>
        <v>0.17166919422273519</v>
      </c>
      <c r="BS12" s="29">
        <v>338079158.75999999</v>
      </c>
      <c r="BT12" s="29">
        <v>38372682.270000003</v>
      </c>
      <c r="BU12" s="16">
        <f t="shared" si="22"/>
        <v>0.11350206386794905</v>
      </c>
      <c r="BV12" s="29">
        <v>3324327100.3000002</v>
      </c>
      <c r="BW12" s="29">
        <v>447734113.17000002</v>
      </c>
      <c r="BX12" s="16">
        <f>SUM(BW12/BV12)</f>
        <v>0.13468413295719148</v>
      </c>
      <c r="BY12" s="28">
        <v>8466750631.0699997</v>
      </c>
      <c r="BZ12" s="28">
        <v>1121318437.79</v>
      </c>
      <c r="CA12" s="16">
        <f>SUM(BZ12/BY12)</f>
        <v>0.13243787217201783</v>
      </c>
      <c r="CB12" s="3">
        <f>BY12+BV12+BS12+BP12+BM12+BJ12+BG12+BD12+BA12+AX12+AU12+AR12+AO12+AL12+AI12+AF12+AC12+Z12+W12+T12+Q12+N12+K12+H12+E12+B12</f>
        <v>27246757319.329994</v>
      </c>
      <c r="CC12" s="3">
        <f t="shared" si="24"/>
        <v>3697027830.3900003</v>
      </c>
      <c r="CD12" s="16">
        <f t="shared" si="23"/>
        <v>0.13568689246434376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60863171.649999999</v>
      </c>
      <c r="C13" s="26">
        <v>7833379.9199999999</v>
      </c>
      <c r="D13" s="25">
        <f t="shared" si="0"/>
        <v>0.12870476032775069</v>
      </c>
      <c r="E13" s="26">
        <v>31639356</v>
      </c>
      <c r="F13" s="26">
        <v>2803518.85</v>
      </c>
      <c r="G13" s="25">
        <f t="shared" si="1"/>
        <v>8.8608593992873935E-2</v>
      </c>
      <c r="H13" s="26">
        <v>276280380.44</v>
      </c>
      <c r="I13" s="26">
        <v>29412045.57</v>
      </c>
      <c r="J13" s="25">
        <f t="shared" si="2"/>
        <v>0.10645723566457675</v>
      </c>
      <c r="K13" s="26">
        <v>119129031</v>
      </c>
      <c r="L13" s="26">
        <v>16061255.84</v>
      </c>
      <c r="M13" s="25">
        <f t="shared" si="3"/>
        <v>0.13482234939021706</v>
      </c>
      <c r="N13" s="26">
        <v>46368056.649999999</v>
      </c>
      <c r="O13" s="26">
        <v>5416825.0999999996</v>
      </c>
      <c r="P13" s="25">
        <f t="shared" si="4"/>
        <v>0.11682234476393566</v>
      </c>
      <c r="Q13" s="26">
        <v>43175621.619999997</v>
      </c>
      <c r="R13" s="26">
        <v>5023256.76</v>
      </c>
      <c r="S13" s="25">
        <f t="shared" si="5"/>
        <v>0.11634474667697906</v>
      </c>
      <c r="T13" s="24">
        <v>164878530.16</v>
      </c>
      <c r="U13" s="24">
        <v>20706956.329999998</v>
      </c>
      <c r="V13" s="25">
        <f t="shared" si="6"/>
        <v>0.12558916136567772</v>
      </c>
      <c r="W13" s="24">
        <v>39492489.450000003</v>
      </c>
      <c r="X13" s="24">
        <v>3629508.01</v>
      </c>
      <c r="Y13" s="25">
        <f t="shared" si="7"/>
        <v>9.1903753360374693E-2</v>
      </c>
      <c r="Z13" s="26">
        <v>84163343.920000002</v>
      </c>
      <c r="AA13" s="26">
        <v>8622442.4800000004</v>
      </c>
      <c r="AB13" s="25">
        <f t="shared" si="25"/>
        <v>0.10244890564467012</v>
      </c>
      <c r="AC13" s="24">
        <v>115232546</v>
      </c>
      <c r="AD13" s="24">
        <v>23175616.609999999</v>
      </c>
      <c r="AE13" s="25">
        <f t="shared" si="8"/>
        <v>0.20112040751056562</v>
      </c>
      <c r="AF13" s="24">
        <v>33499062</v>
      </c>
      <c r="AG13" s="24">
        <v>3462675.54</v>
      </c>
      <c r="AH13" s="25">
        <f t="shared" si="9"/>
        <v>0.10336634321283385</v>
      </c>
      <c r="AI13" s="26">
        <v>84610769</v>
      </c>
      <c r="AJ13" s="26">
        <v>8356790.6399999997</v>
      </c>
      <c r="AK13" s="11">
        <f t="shared" si="10"/>
        <v>9.8767458785299536E-2</v>
      </c>
      <c r="AL13" s="24">
        <v>146071327</v>
      </c>
      <c r="AM13" s="24">
        <v>16036768.630000001</v>
      </c>
      <c r="AN13" s="12">
        <f t="shared" si="11"/>
        <v>0.1097872454461922</v>
      </c>
      <c r="AO13" s="24">
        <v>54697140.140000001</v>
      </c>
      <c r="AP13" s="24">
        <v>5153985.8</v>
      </c>
      <c r="AQ13" s="12">
        <f t="shared" si="12"/>
        <v>9.422770160940995E-2</v>
      </c>
      <c r="AR13" s="24">
        <v>52224046.719999999</v>
      </c>
      <c r="AS13" s="24">
        <v>5362628.47</v>
      </c>
      <c r="AT13" s="12">
        <f t="shared" si="13"/>
        <v>0.1026850427495941</v>
      </c>
      <c r="AU13" s="24">
        <v>50110232</v>
      </c>
      <c r="AV13" s="24">
        <v>4996665.5199999996</v>
      </c>
      <c r="AW13" s="12">
        <f t="shared" si="14"/>
        <v>9.9713478077690793E-2</v>
      </c>
      <c r="AX13" s="24">
        <v>54694008.829999998</v>
      </c>
      <c r="AY13" s="24">
        <v>6316153.5800000001</v>
      </c>
      <c r="AZ13" s="12">
        <f t="shared" si="15"/>
        <v>0.11548163528535417</v>
      </c>
      <c r="BA13" s="24">
        <v>32388211</v>
      </c>
      <c r="BB13" s="24">
        <v>4174034.33</v>
      </c>
      <c r="BC13" s="12">
        <f t="shared" si="16"/>
        <v>0.12887511230552376</v>
      </c>
      <c r="BD13" s="24">
        <v>69111115.799999997</v>
      </c>
      <c r="BE13" s="24">
        <v>11195339.199999999</v>
      </c>
      <c r="BF13" s="12">
        <f t="shared" si="17"/>
        <v>0.16199042759486165</v>
      </c>
      <c r="BG13" s="24">
        <v>62728720</v>
      </c>
      <c r="BH13" s="24">
        <v>6957494.0800000001</v>
      </c>
      <c r="BI13" s="12">
        <f t="shared" si="18"/>
        <v>0.11091401323030343</v>
      </c>
      <c r="BJ13" s="26">
        <v>40512867</v>
      </c>
      <c r="BK13" s="26">
        <v>4404285.66</v>
      </c>
      <c r="BL13" s="12">
        <f t="shared" si="19"/>
        <v>0.10871325547016952</v>
      </c>
      <c r="BM13" s="26">
        <v>62117971.219999999</v>
      </c>
      <c r="BN13" s="26">
        <v>5915989.7800000003</v>
      </c>
      <c r="BO13" s="12">
        <f t="shared" si="20"/>
        <v>9.5237974837388772E-2</v>
      </c>
      <c r="BP13" s="26">
        <v>48865417</v>
      </c>
      <c r="BQ13" s="26">
        <v>4258196.05</v>
      </c>
      <c r="BR13" s="12">
        <f t="shared" si="21"/>
        <v>8.7141301792226594E-2</v>
      </c>
      <c r="BS13" s="26">
        <v>48557528.090000004</v>
      </c>
      <c r="BT13" s="26">
        <v>6219942.8799999999</v>
      </c>
      <c r="BU13" s="12">
        <f t="shared" si="22"/>
        <v>0.12809430637555339</v>
      </c>
      <c r="BV13" s="26">
        <v>298800414</v>
      </c>
      <c r="BW13" s="26">
        <v>33015632.489999998</v>
      </c>
      <c r="BX13" s="25">
        <f>SUM(BW13/BV13)</f>
        <v>0.11049393154455267</v>
      </c>
      <c r="BY13" s="26">
        <v>847505950</v>
      </c>
      <c r="BZ13" s="26">
        <v>50643761.770000003</v>
      </c>
      <c r="CA13" s="12">
        <f>SUM(BZ13/BY13)</f>
        <v>5.9756231528522018E-2</v>
      </c>
      <c r="CB13" s="3">
        <f t="shared" ref="CB13:CC27" si="26">BY13+BV13+BS13+BP13+BM13+BJ13+BG13+BD13+BA13+AX13+AU13+AR13+AO13+AL13+AI13+AF13+AC13+Z13+W13+T13+Q13+N13+K13+H13+E13+B13</f>
        <v>2967717306.6899996</v>
      </c>
      <c r="CC13" s="3">
        <f t="shared" si="26"/>
        <v>299155149.88999999</v>
      </c>
      <c r="CD13" s="19">
        <f t="shared" si="23"/>
        <v>0.10080311531547401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1479670</v>
      </c>
      <c r="C14" s="26">
        <v>116145.96</v>
      </c>
      <c r="D14" s="25">
        <f t="shared" si="0"/>
        <v>7.8494502152506987E-2</v>
      </c>
      <c r="E14" s="26">
        <v>556068</v>
      </c>
      <c r="F14" s="26">
        <v>29732.98</v>
      </c>
      <c r="G14" s="25">
        <f t="shared" si="1"/>
        <v>5.3470043232122691E-2</v>
      </c>
      <c r="H14" s="26">
        <v>3184128</v>
      </c>
      <c r="I14" s="26">
        <v>336943</v>
      </c>
      <c r="J14" s="25">
        <f t="shared" si="2"/>
        <v>0.1058195524803023</v>
      </c>
      <c r="K14" s="26">
        <v>2696817</v>
      </c>
      <c r="L14" s="26">
        <v>160517.01</v>
      </c>
      <c r="M14" s="25">
        <f t="shared" si="3"/>
        <v>5.9520912987421841E-2</v>
      </c>
      <c r="N14" s="26">
        <v>935534</v>
      </c>
      <c r="O14" s="26">
        <v>33886.82</v>
      </c>
      <c r="P14" s="25">
        <f t="shared" si="4"/>
        <v>3.6221901074680346E-2</v>
      </c>
      <c r="Q14" s="26">
        <v>739835</v>
      </c>
      <c r="R14" s="26">
        <v>45431.69</v>
      </c>
      <c r="S14" s="25">
        <f t="shared" si="5"/>
        <v>6.1407867970561004E-2</v>
      </c>
      <c r="T14" s="24">
        <v>2849557</v>
      </c>
      <c r="U14" s="24">
        <v>123276.23</v>
      </c>
      <c r="V14" s="25">
        <f t="shared" si="6"/>
        <v>4.3261542057239068E-2</v>
      </c>
      <c r="W14" s="24">
        <v>630052</v>
      </c>
      <c r="X14" s="24">
        <v>0</v>
      </c>
      <c r="Y14" s="25">
        <f t="shared" si="7"/>
        <v>0</v>
      </c>
      <c r="Z14" s="26">
        <v>885414</v>
      </c>
      <c r="AA14" s="26">
        <v>68064</v>
      </c>
      <c r="AB14" s="25">
        <f t="shared" si="25"/>
        <v>7.6872513874865323E-2</v>
      </c>
      <c r="AC14" s="24">
        <v>1770833</v>
      </c>
      <c r="AD14" s="24">
        <v>59577.38</v>
      </c>
      <c r="AE14" s="25">
        <f t="shared" si="8"/>
        <v>3.3643703274108851E-2</v>
      </c>
      <c r="AF14" s="24">
        <v>630053</v>
      </c>
      <c r="AG14" s="24">
        <v>24342</v>
      </c>
      <c r="AH14" s="25">
        <f t="shared" si="9"/>
        <v>3.8634845005102746E-2</v>
      </c>
      <c r="AI14" s="26">
        <v>393784</v>
      </c>
      <c r="AJ14" s="26">
        <v>27172.23</v>
      </c>
      <c r="AK14" s="11">
        <f t="shared" si="10"/>
        <v>6.9002879751335761E-2</v>
      </c>
      <c r="AL14" s="24">
        <v>1856749</v>
      </c>
      <c r="AM14" s="24">
        <v>7502.94</v>
      </c>
      <c r="AN14" s="12">
        <f t="shared" si="11"/>
        <v>4.0409015973618401E-3</v>
      </c>
      <c r="AO14" s="24">
        <v>458222</v>
      </c>
      <c r="AP14" s="24">
        <v>0</v>
      </c>
      <c r="AQ14" s="12">
        <f t="shared" si="12"/>
        <v>0</v>
      </c>
      <c r="AR14" s="24">
        <v>883029</v>
      </c>
      <c r="AS14" s="24">
        <v>65173.56</v>
      </c>
      <c r="AT14" s="12">
        <f t="shared" si="13"/>
        <v>7.3806817216648599E-2</v>
      </c>
      <c r="AU14" s="24">
        <v>770858</v>
      </c>
      <c r="AV14" s="24">
        <v>22603</v>
      </c>
      <c r="AW14" s="12">
        <f t="shared" si="14"/>
        <v>2.9321872510890461E-2</v>
      </c>
      <c r="AX14" s="24">
        <v>1159783</v>
      </c>
      <c r="AY14" s="24">
        <v>0</v>
      </c>
      <c r="AZ14" s="12">
        <f t="shared" si="15"/>
        <v>0</v>
      </c>
      <c r="BA14" s="24">
        <v>661081</v>
      </c>
      <c r="BB14" s="24">
        <v>17955.88</v>
      </c>
      <c r="BC14" s="12">
        <f t="shared" si="16"/>
        <v>2.7161391720530465E-2</v>
      </c>
      <c r="BD14" s="24">
        <v>778021</v>
      </c>
      <c r="BE14" s="24">
        <v>0</v>
      </c>
      <c r="BF14" s="12">
        <f t="shared" si="17"/>
        <v>0</v>
      </c>
      <c r="BG14" s="24">
        <v>498794</v>
      </c>
      <c r="BH14" s="24">
        <v>22137</v>
      </c>
      <c r="BI14" s="12">
        <f t="shared" si="18"/>
        <v>4.4381047085570398E-2</v>
      </c>
      <c r="BJ14" s="26">
        <v>618119</v>
      </c>
      <c r="BK14" s="26">
        <v>62560.639999999999</v>
      </c>
      <c r="BL14" s="12">
        <f t="shared" si="19"/>
        <v>0.10121132015032704</v>
      </c>
      <c r="BM14" s="26">
        <v>1381755</v>
      </c>
      <c r="BN14" s="26">
        <v>34908.300000000003</v>
      </c>
      <c r="BO14" s="12">
        <f t="shared" si="20"/>
        <v>2.5263740677616511E-2</v>
      </c>
      <c r="BP14" s="26">
        <v>608576</v>
      </c>
      <c r="BQ14" s="26">
        <v>0</v>
      </c>
      <c r="BR14" s="12">
        <f t="shared" si="21"/>
        <v>0</v>
      </c>
      <c r="BS14" s="26">
        <v>536978</v>
      </c>
      <c r="BT14" s="26">
        <v>0</v>
      </c>
      <c r="BU14" s="12">
        <f t="shared" si="22"/>
        <v>0</v>
      </c>
      <c r="BV14" s="26">
        <v>0</v>
      </c>
      <c r="BW14" s="26">
        <v>0</v>
      </c>
      <c r="BX14" s="25">
        <v>0</v>
      </c>
      <c r="BY14" s="26">
        <v>0</v>
      </c>
      <c r="BZ14" s="26">
        <v>0</v>
      </c>
      <c r="CA14" s="12">
        <v>0</v>
      </c>
      <c r="CB14" s="3">
        <f t="shared" si="26"/>
        <v>26963710</v>
      </c>
      <c r="CC14" s="3">
        <f t="shared" si="26"/>
        <v>1257930.6200000001</v>
      </c>
      <c r="CD14" s="19">
        <f t="shared" si="23"/>
        <v>4.6652727684728848E-2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5075394.5999999996</v>
      </c>
      <c r="C15" s="26">
        <v>887345.26</v>
      </c>
      <c r="D15" s="25">
        <f t="shared" si="0"/>
        <v>0.1748327627570081</v>
      </c>
      <c r="E15" s="26">
        <v>2617932</v>
      </c>
      <c r="F15" s="26">
        <v>163968.85999999999</v>
      </c>
      <c r="G15" s="25">
        <f t="shared" si="1"/>
        <v>6.2632971368240267E-2</v>
      </c>
      <c r="H15" s="26">
        <v>18324578.460000001</v>
      </c>
      <c r="I15" s="26">
        <v>1818603.92</v>
      </c>
      <c r="J15" s="25">
        <f t="shared" si="2"/>
        <v>9.9243970275756058E-2</v>
      </c>
      <c r="K15" s="26">
        <v>14151063</v>
      </c>
      <c r="L15" s="26">
        <v>683739.73</v>
      </c>
      <c r="M15" s="25">
        <f t="shared" si="3"/>
        <v>4.8317199209698944E-2</v>
      </c>
      <c r="N15" s="26">
        <v>3931988</v>
      </c>
      <c r="O15" s="26">
        <v>242604.29</v>
      </c>
      <c r="P15" s="25">
        <f t="shared" si="4"/>
        <v>6.1700160326023379E-2</v>
      </c>
      <c r="Q15" s="26">
        <v>5746933</v>
      </c>
      <c r="R15" s="26">
        <v>383610.88</v>
      </c>
      <c r="S15" s="25">
        <f t="shared" si="5"/>
        <v>6.6750539809668913E-2</v>
      </c>
      <c r="T15" s="24">
        <v>16664313</v>
      </c>
      <c r="U15" s="24">
        <v>1935647.37</v>
      </c>
      <c r="V15" s="25">
        <f t="shared" si="6"/>
        <v>0.11615524564378982</v>
      </c>
      <c r="W15" s="24">
        <v>2680337</v>
      </c>
      <c r="X15" s="24">
        <v>290282.46000000002</v>
      </c>
      <c r="Y15" s="25">
        <f t="shared" si="7"/>
        <v>0.10830073233328497</v>
      </c>
      <c r="Z15" s="26">
        <v>8715093</v>
      </c>
      <c r="AA15" s="26">
        <v>950597.17</v>
      </c>
      <c r="AB15" s="25">
        <f t="shared" si="25"/>
        <v>0.10907481652806229</v>
      </c>
      <c r="AC15" s="24">
        <v>7476375</v>
      </c>
      <c r="AD15" s="24">
        <v>945213.18</v>
      </c>
      <c r="AE15" s="25">
        <f t="shared" si="8"/>
        <v>0.12642666800421329</v>
      </c>
      <c r="AF15" s="24">
        <v>4850207</v>
      </c>
      <c r="AG15" s="24">
        <v>478640.03</v>
      </c>
      <c r="AH15" s="25">
        <f t="shared" si="9"/>
        <v>9.8684454086186424E-2</v>
      </c>
      <c r="AI15" s="26">
        <v>7888770</v>
      </c>
      <c r="AJ15" s="26">
        <v>840387.89</v>
      </c>
      <c r="AK15" s="11">
        <f t="shared" si="10"/>
        <v>0.10652964784117169</v>
      </c>
      <c r="AL15" s="24">
        <v>6813695</v>
      </c>
      <c r="AM15" s="24">
        <v>1043856.83</v>
      </c>
      <c r="AN15" s="12">
        <f t="shared" si="11"/>
        <v>0.15319981742652114</v>
      </c>
      <c r="AO15" s="24">
        <v>7080975</v>
      </c>
      <c r="AP15" s="24">
        <v>772430.08</v>
      </c>
      <c r="AQ15" s="12">
        <f t="shared" si="12"/>
        <v>0.10908527144920013</v>
      </c>
      <c r="AR15" s="24">
        <v>4341460</v>
      </c>
      <c r="AS15" s="24">
        <v>402371.72</v>
      </c>
      <c r="AT15" s="12">
        <f t="shared" si="13"/>
        <v>9.268119941217931E-2</v>
      </c>
      <c r="AU15" s="24">
        <v>4682810</v>
      </c>
      <c r="AV15" s="24">
        <v>491780.42</v>
      </c>
      <c r="AW15" s="12">
        <f t="shared" si="14"/>
        <v>0.1050182305068965</v>
      </c>
      <c r="AX15" s="24">
        <v>5011989</v>
      </c>
      <c r="AY15" s="24">
        <v>626667.77</v>
      </c>
      <c r="AZ15" s="12">
        <f t="shared" si="15"/>
        <v>0.12503374807885653</v>
      </c>
      <c r="BA15" s="24">
        <v>2404144</v>
      </c>
      <c r="BB15" s="24">
        <v>221011.42</v>
      </c>
      <c r="BC15" s="12">
        <f t="shared" si="16"/>
        <v>9.1929360304540825E-2</v>
      </c>
      <c r="BD15" s="24">
        <v>5209392.62</v>
      </c>
      <c r="BE15" s="24">
        <v>711619.57</v>
      </c>
      <c r="BF15" s="12">
        <f t="shared" si="17"/>
        <v>0.13660317467106173</v>
      </c>
      <c r="BG15" s="24">
        <v>5349170</v>
      </c>
      <c r="BH15" s="24">
        <v>447499.68</v>
      </c>
      <c r="BI15" s="12">
        <f t="shared" si="18"/>
        <v>8.3657778683421918E-2</v>
      </c>
      <c r="BJ15" s="26">
        <v>5498531</v>
      </c>
      <c r="BK15" s="26">
        <v>666847.24</v>
      </c>
      <c r="BL15" s="12">
        <f t="shared" si="19"/>
        <v>0.12127734480354843</v>
      </c>
      <c r="BM15" s="26">
        <v>6357490</v>
      </c>
      <c r="BN15" s="26">
        <v>619187.73</v>
      </c>
      <c r="BO15" s="12">
        <f t="shared" si="20"/>
        <v>9.7394998655129614E-2</v>
      </c>
      <c r="BP15" s="26">
        <v>3075017</v>
      </c>
      <c r="BQ15" s="26">
        <v>273850.84000000003</v>
      </c>
      <c r="BR15" s="12">
        <f t="shared" si="21"/>
        <v>8.9056691393901252E-2</v>
      </c>
      <c r="BS15" s="26">
        <v>3584577</v>
      </c>
      <c r="BT15" s="26">
        <v>446140.3</v>
      </c>
      <c r="BU15" s="12">
        <f t="shared" si="22"/>
        <v>0.12446107309174834</v>
      </c>
      <c r="BV15" s="26">
        <v>29152493</v>
      </c>
      <c r="BW15" s="26">
        <v>2669620.9900000002</v>
      </c>
      <c r="BX15" s="25">
        <f t="shared" ref="BX15:BX24" si="27">SUM(BW15/BV15)</f>
        <v>9.1574363468674883E-2</v>
      </c>
      <c r="BY15" s="26">
        <v>51217848</v>
      </c>
      <c r="BZ15" s="26">
        <v>4764241.84</v>
      </c>
      <c r="CA15" s="12">
        <f t="shared" ref="CA15:CA24" si="28">SUM(BZ15/BY15)</f>
        <v>9.3019172535324018E-2</v>
      </c>
      <c r="CB15" s="3">
        <f t="shared" si="26"/>
        <v>237902575.68000001</v>
      </c>
      <c r="CC15" s="3">
        <f t="shared" si="26"/>
        <v>23777767.470000003</v>
      </c>
      <c r="CD15" s="19">
        <f>SUM(CC15/CB15)</f>
        <v>9.9947499105613721E-2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18467940</v>
      </c>
      <c r="C16" s="26">
        <v>1525423.03</v>
      </c>
      <c r="D16" s="25">
        <f t="shared" si="0"/>
        <v>8.259843978267202E-2</v>
      </c>
      <c r="E16" s="26">
        <v>10625012</v>
      </c>
      <c r="F16" s="26">
        <v>419389.2</v>
      </c>
      <c r="G16" s="25">
        <f t="shared" si="1"/>
        <v>3.9471880125876567E-2</v>
      </c>
      <c r="H16" s="26">
        <v>120856000.59</v>
      </c>
      <c r="I16" s="26">
        <v>3249419.17</v>
      </c>
      <c r="J16" s="25">
        <f>SUM(I16/H16)</f>
        <v>2.6886701149606524E-2</v>
      </c>
      <c r="K16" s="26">
        <v>50414545</v>
      </c>
      <c r="L16" s="26">
        <v>3614550.76</v>
      </c>
      <c r="M16" s="25">
        <f t="shared" si="3"/>
        <v>7.1696585975337068E-2</v>
      </c>
      <c r="N16" s="26">
        <v>17897327.300000001</v>
      </c>
      <c r="O16" s="26">
        <v>1244637.95</v>
      </c>
      <c r="P16" s="25">
        <f t="shared" si="4"/>
        <v>6.9543230066536246E-2</v>
      </c>
      <c r="Q16" s="26">
        <v>16351530.949999999</v>
      </c>
      <c r="R16" s="26">
        <v>1207276.4099999999</v>
      </c>
      <c r="S16" s="25">
        <f t="shared" si="5"/>
        <v>7.3832622382065088E-2</v>
      </c>
      <c r="T16" s="24">
        <v>63709781.200000003</v>
      </c>
      <c r="U16" s="24">
        <v>4722270.5599999996</v>
      </c>
      <c r="V16" s="25">
        <f t="shared" si="6"/>
        <v>7.4121594377724836E-2</v>
      </c>
      <c r="W16" s="24">
        <v>12410176</v>
      </c>
      <c r="X16" s="24">
        <v>974840.29</v>
      </c>
      <c r="Y16" s="25">
        <f t="shared" si="7"/>
        <v>7.8551689355574009E-2</v>
      </c>
      <c r="Z16" s="26">
        <v>45437581</v>
      </c>
      <c r="AA16" s="26">
        <v>2630024.0099999998</v>
      </c>
      <c r="AB16" s="25">
        <f t="shared" si="25"/>
        <v>5.7882130873120198E-2</v>
      </c>
      <c r="AC16" s="24">
        <v>43573293.07</v>
      </c>
      <c r="AD16" s="24">
        <v>1904085.18</v>
      </c>
      <c r="AE16" s="25">
        <f t="shared" si="8"/>
        <v>4.3698445672699301E-2</v>
      </c>
      <c r="AF16" s="24">
        <v>14114467</v>
      </c>
      <c r="AG16" s="24">
        <v>1059564.1000000001</v>
      </c>
      <c r="AH16" s="25">
        <f t="shared" si="9"/>
        <v>7.5069366770987536E-2</v>
      </c>
      <c r="AI16" s="26">
        <v>26286556</v>
      </c>
      <c r="AJ16" s="26">
        <v>3161433.34</v>
      </c>
      <c r="AK16" s="11">
        <f t="shared" si="10"/>
        <v>0.12026806935073578</v>
      </c>
      <c r="AL16" s="24">
        <v>65860927</v>
      </c>
      <c r="AM16" s="24">
        <v>4086708.71</v>
      </c>
      <c r="AN16" s="12">
        <f t="shared" si="11"/>
        <v>6.2050579852907323E-2</v>
      </c>
      <c r="AO16" s="24">
        <v>20613098.489999998</v>
      </c>
      <c r="AP16" s="24">
        <v>887475.98</v>
      </c>
      <c r="AQ16" s="12">
        <f t="shared" si="12"/>
        <v>4.3053982419505726E-2</v>
      </c>
      <c r="AR16" s="24">
        <v>23441053</v>
      </c>
      <c r="AS16" s="24">
        <v>891743.64</v>
      </c>
      <c r="AT16" s="12">
        <f t="shared" si="13"/>
        <v>3.804196168149955E-2</v>
      </c>
      <c r="AU16" s="24">
        <v>28265865.350000001</v>
      </c>
      <c r="AV16" s="24">
        <v>1421735.03</v>
      </c>
      <c r="AW16" s="12">
        <f t="shared" si="14"/>
        <v>5.0298655724686663E-2</v>
      </c>
      <c r="AX16" s="24">
        <v>17225210</v>
      </c>
      <c r="AY16" s="24">
        <v>2500645.96</v>
      </c>
      <c r="AZ16" s="12">
        <f t="shared" si="15"/>
        <v>0.14517361239717833</v>
      </c>
      <c r="BA16" s="24">
        <v>12725832.560000001</v>
      </c>
      <c r="BB16" s="24">
        <v>980940.74</v>
      </c>
      <c r="BC16" s="12">
        <f t="shared" si="16"/>
        <v>7.7082637648660052E-2</v>
      </c>
      <c r="BD16" s="24">
        <v>43751271.469999999</v>
      </c>
      <c r="BE16" s="24">
        <v>3793918.92</v>
      </c>
      <c r="BF16" s="12">
        <f t="shared" si="17"/>
        <v>8.6715626598451404E-2</v>
      </c>
      <c r="BG16" s="24">
        <v>21810536</v>
      </c>
      <c r="BH16" s="24">
        <v>1176762.1399999999</v>
      </c>
      <c r="BI16" s="12">
        <f t="shared" si="18"/>
        <v>5.3953838640187469E-2</v>
      </c>
      <c r="BJ16" s="26">
        <v>13175283</v>
      </c>
      <c r="BK16" s="26">
        <v>2997563.7</v>
      </c>
      <c r="BL16" s="12">
        <f t="shared" si="19"/>
        <v>0.22751417939182028</v>
      </c>
      <c r="BM16" s="26">
        <v>29325016</v>
      </c>
      <c r="BN16" s="26">
        <v>1155126.74</v>
      </c>
      <c r="BO16" s="12">
        <f t="shared" si="20"/>
        <v>3.9390489676118162E-2</v>
      </c>
      <c r="BP16" s="26">
        <v>43716719.68</v>
      </c>
      <c r="BQ16" s="26">
        <v>761725.15</v>
      </c>
      <c r="BR16" s="12">
        <f t="shared" si="21"/>
        <v>1.7424114974218488E-2</v>
      </c>
      <c r="BS16" s="26">
        <v>23579977.300000001</v>
      </c>
      <c r="BT16" s="26">
        <v>1722784.79</v>
      </c>
      <c r="BU16" s="12">
        <f t="shared" si="22"/>
        <v>7.3061342175253063E-2</v>
      </c>
      <c r="BV16" s="26">
        <v>325775270</v>
      </c>
      <c r="BW16" s="26">
        <v>31846561.32</v>
      </c>
      <c r="BX16" s="25">
        <f t="shared" si="27"/>
        <v>9.7756227229893786E-2</v>
      </c>
      <c r="BY16" s="26">
        <v>1073302800</v>
      </c>
      <c r="BZ16" s="26">
        <v>86513355.579999998</v>
      </c>
      <c r="CA16" s="12">
        <f t="shared" si="28"/>
        <v>8.060479817997307E-2</v>
      </c>
      <c r="CB16" s="3">
        <f t="shared" si="26"/>
        <v>2182713069.96</v>
      </c>
      <c r="CC16" s="3">
        <f t="shared" si="26"/>
        <v>166449962.39999992</v>
      </c>
      <c r="CD16" s="19">
        <f t="shared" si="23"/>
        <v>7.6258288224319945E-2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55988014.32</v>
      </c>
      <c r="C17" s="26">
        <v>6402886.3200000003</v>
      </c>
      <c r="D17" s="25">
        <f t="shared" si="0"/>
        <v>0.11436173255590466</v>
      </c>
      <c r="E17" s="26">
        <v>5296020</v>
      </c>
      <c r="F17" s="26">
        <v>174900</v>
      </c>
      <c r="G17" s="25">
        <f t="shared" si="1"/>
        <v>3.302479975528793E-2</v>
      </c>
      <c r="H17" s="26">
        <v>215088284.38999999</v>
      </c>
      <c r="I17" s="26">
        <v>14375610.68</v>
      </c>
      <c r="J17" s="25">
        <f t="shared" si="2"/>
        <v>6.6835861008282607E-2</v>
      </c>
      <c r="K17" s="26">
        <v>68276153</v>
      </c>
      <c r="L17" s="26">
        <v>7649380.2199999997</v>
      </c>
      <c r="M17" s="25">
        <f t="shared" si="3"/>
        <v>0.11203589956217949</v>
      </c>
      <c r="N17" s="26">
        <v>20165557.18</v>
      </c>
      <c r="O17" s="26">
        <v>2958254.54</v>
      </c>
      <c r="P17" s="25">
        <f t="shared" si="4"/>
        <v>0.14669837850718886</v>
      </c>
      <c r="Q17" s="26">
        <v>13206032.380000001</v>
      </c>
      <c r="R17" s="26">
        <v>1573921.4</v>
      </c>
      <c r="S17" s="25">
        <f t="shared" si="5"/>
        <v>0.11918200370185673</v>
      </c>
      <c r="T17" s="24">
        <v>112353884.03</v>
      </c>
      <c r="U17" s="24">
        <v>20151898.079999998</v>
      </c>
      <c r="V17" s="25">
        <f t="shared" si="6"/>
        <v>0.17936093846670373</v>
      </c>
      <c r="W17" s="24">
        <v>11125270</v>
      </c>
      <c r="X17" s="24">
        <v>876517.26</v>
      </c>
      <c r="Y17" s="25">
        <f t="shared" si="7"/>
        <v>7.8786156201152868E-2</v>
      </c>
      <c r="Z17" s="26">
        <v>91817627.700000003</v>
      </c>
      <c r="AA17" s="26">
        <v>25814915.920000002</v>
      </c>
      <c r="AB17" s="25">
        <f t="shared" si="25"/>
        <v>0.28115424637572073</v>
      </c>
      <c r="AC17" s="24">
        <v>94430652.25</v>
      </c>
      <c r="AD17" s="24">
        <v>9129900.5399999991</v>
      </c>
      <c r="AE17" s="25">
        <f t="shared" si="8"/>
        <v>9.6683654326871385E-2</v>
      </c>
      <c r="AF17" s="24">
        <v>17279873.399999999</v>
      </c>
      <c r="AG17" s="24">
        <v>1186126.8600000001</v>
      </c>
      <c r="AH17" s="25">
        <f t="shared" si="9"/>
        <v>6.8642103593189535E-2</v>
      </c>
      <c r="AI17" s="26">
        <v>75957761</v>
      </c>
      <c r="AJ17" s="26">
        <v>6480605.4000000004</v>
      </c>
      <c r="AK17" s="11">
        <f t="shared" si="10"/>
        <v>8.5318541708990087E-2</v>
      </c>
      <c r="AL17" s="24">
        <v>151024445.08000001</v>
      </c>
      <c r="AM17" s="24">
        <v>9724804.0399999991</v>
      </c>
      <c r="AN17" s="12">
        <f t="shared" si="11"/>
        <v>6.439225143220105E-2</v>
      </c>
      <c r="AO17" s="24">
        <v>27290083.149999999</v>
      </c>
      <c r="AP17" s="24">
        <v>3800139.48</v>
      </c>
      <c r="AQ17" s="12">
        <f t="shared" si="12"/>
        <v>0.13924983149052811</v>
      </c>
      <c r="AR17" s="24">
        <v>26844681.710000001</v>
      </c>
      <c r="AS17" s="24">
        <v>2814044.34</v>
      </c>
      <c r="AT17" s="12">
        <f t="shared" si="13"/>
        <v>0.10482688416274762</v>
      </c>
      <c r="AU17" s="24">
        <v>21145174</v>
      </c>
      <c r="AV17" s="24">
        <v>3697189.67</v>
      </c>
      <c r="AW17" s="12">
        <f t="shared" si="14"/>
        <v>0.17484791896250179</v>
      </c>
      <c r="AX17" s="24">
        <v>42263430.170000002</v>
      </c>
      <c r="AY17" s="24">
        <v>21130168.300000001</v>
      </c>
      <c r="AZ17" s="12">
        <f t="shared" si="15"/>
        <v>0.49996340133789952</v>
      </c>
      <c r="BA17" s="24">
        <v>9748587.4499999993</v>
      </c>
      <c r="BB17" s="24">
        <v>3502762.27</v>
      </c>
      <c r="BC17" s="12">
        <f t="shared" si="16"/>
        <v>0.35930972440525222</v>
      </c>
      <c r="BD17" s="24">
        <v>50554855.329999998</v>
      </c>
      <c r="BE17" s="24">
        <v>9527224.3100000005</v>
      </c>
      <c r="BF17" s="12">
        <f t="shared" si="17"/>
        <v>0.18845320094005699</v>
      </c>
      <c r="BG17" s="24">
        <v>54608124</v>
      </c>
      <c r="BH17" s="24">
        <v>5649528.3899999997</v>
      </c>
      <c r="BI17" s="12">
        <f t="shared" si="18"/>
        <v>0.10345582261716223</v>
      </c>
      <c r="BJ17" s="26">
        <v>12466702</v>
      </c>
      <c r="BK17" s="26">
        <v>904403.4</v>
      </c>
      <c r="BL17" s="12">
        <f t="shared" si="19"/>
        <v>7.2545521662425241E-2</v>
      </c>
      <c r="BM17" s="26">
        <v>41803305.119999997</v>
      </c>
      <c r="BN17" s="26">
        <v>2341105.5099999998</v>
      </c>
      <c r="BO17" s="12">
        <f t="shared" si="20"/>
        <v>5.6002880711935439E-2</v>
      </c>
      <c r="BP17" s="26">
        <v>15110666</v>
      </c>
      <c r="BQ17" s="26">
        <v>1443894.47</v>
      </c>
      <c r="BR17" s="12">
        <f t="shared" si="21"/>
        <v>9.5554654573133974E-2</v>
      </c>
      <c r="BS17" s="26">
        <v>14835976.74</v>
      </c>
      <c r="BT17" s="26">
        <v>1894380.5</v>
      </c>
      <c r="BU17" s="12">
        <f t="shared" si="22"/>
        <v>0.12768828997233922</v>
      </c>
      <c r="BV17" s="26">
        <v>447173473</v>
      </c>
      <c r="BW17" s="26">
        <v>45669173.979999997</v>
      </c>
      <c r="BX17" s="25">
        <f t="shared" si="27"/>
        <v>0.10212854012474035</v>
      </c>
      <c r="BY17" s="26">
        <v>815751935.30999994</v>
      </c>
      <c r="BZ17" s="26">
        <v>130927266.34</v>
      </c>
      <c r="CA17" s="12">
        <f t="shared" si="28"/>
        <v>0.1604988730921556</v>
      </c>
      <c r="CB17" s="3">
        <f t="shared" si="26"/>
        <v>2511606568.71</v>
      </c>
      <c r="CC17" s="3">
        <f t="shared" si="26"/>
        <v>339801002.21999997</v>
      </c>
      <c r="CD17" s="19">
        <f>SUM(CC17/CB17)</f>
        <v>0.13529228918784322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v>0</v>
      </c>
      <c r="E18" s="26">
        <v>0</v>
      </c>
      <c r="F18" s="26">
        <v>0</v>
      </c>
      <c r="G18" s="25">
        <v>0</v>
      </c>
      <c r="H18" s="26">
        <v>1696320</v>
      </c>
      <c r="I18" s="26">
        <v>156377.91</v>
      </c>
      <c r="J18" s="25">
        <f t="shared" si="2"/>
        <v>9.218656267685342E-2</v>
      </c>
      <c r="K18" s="26">
        <v>1734000</v>
      </c>
      <c r="L18" s="26">
        <v>0</v>
      </c>
      <c r="M18" s="25">
        <f t="shared" si="3"/>
        <v>0</v>
      </c>
      <c r="N18" s="26">
        <v>0</v>
      </c>
      <c r="O18" s="26">
        <v>0</v>
      </c>
      <c r="P18" s="25">
        <v>0</v>
      </c>
      <c r="Q18" s="26">
        <v>0</v>
      </c>
      <c r="R18" s="26">
        <v>0</v>
      </c>
      <c r="S18" s="25">
        <v>0</v>
      </c>
      <c r="T18" s="24">
        <v>480000</v>
      </c>
      <c r="U18" s="24">
        <v>0</v>
      </c>
      <c r="V18" s="25">
        <v>0</v>
      </c>
      <c r="W18" s="24">
        <v>0</v>
      </c>
      <c r="X18" s="24">
        <v>0</v>
      </c>
      <c r="Y18" s="25">
        <v>0</v>
      </c>
      <c r="Z18" s="26">
        <v>80000</v>
      </c>
      <c r="AA18" s="26">
        <v>50000</v>
      </c>
      <c r="AB18" s="25">
        <v>0</v>
      </c>
      <c r="AC18" s="24">
        <v>1550000</v>
      </c>
      <c r="AD18" s="24">
        <v>0</v>
      </c>
      <c r="AE18" s="25">
        <f t="shared" si="8"/>
        <v>0</v>
      </c>
      <c r="AF18" s="24">
        <v>50000</v>
      </c>
      <c r="AG18" s="24">
        <v>0</v>
      </c>
      <c r="AH18" s="25">
        <f t="shared" si="9"/>
        <v>0</v>
      </c>
      <c r="AI18" s="26">
        <v>4970000</v>
      </c>
      <c r="AJ18" s="26">
        <v>0</v>
      </c>
      <c r="AK18" s="11">
        <f t="shared" si="10"/>
        <v>0</v>
      </c>
      <c r="AL18" s="24">
        <v>0</v>
      </c>
      <c r="AM18" s="24">
        <v>0</v>
      </c>
      <c r="AN18" s="12">
        <v>0</v>
      </c>
      <c r="AO18" s="24">
        <v>70000</v>
      </c>
      <c r="AP18" s="24">
        <v>0</v>
      </c>
      <c r="AQ18" s="12">
        <v>0</v>
      </c>
      <c r="AR18" s="24">
        <v>0</v>
      </c>
      <c r="AS18" s="24">
        <v>0</v>
      </c>
      <c r="AT18" s="12">
        <v>0</v>
      </c>
      <c r="AU18" s="24">
        <v>300000</v>
      </c>
      <c r="AV18" s="24">
        <v>0</v>
      </c>
      <c r="AW18" s="12">
        <f t="shared" si="14"/>
        <v>0</v>
      </c>
      <c r="AX18" s="24">
        <v>420000</v>
      </c>
      <c r="AY18" s="24">
        <v>0</v>
      </c>
      <c r="AZ18" s="12">
        <f t="shared" si="15"/>
        <v>0</v>
      </c>
      <c r="BA18" s="24">
        <v>0</v>
      </c>
      <c r="BB18" s="24">
        <v>0</v>
      </c>
      <c r="BC18" s="12">
        <v>0</v>
      </c>
      <c r="BD18" s="24">
        <v>535519.09</v>
      </c>
      <c r="BE18" s="24">
        <v>0</v>
      </c>
      <c r="BF18" s="12">
        <f t="shared" si="17"/>
        <v>0</v>
      </c>
      <c r="BG18" s="24">
        <v>0</v>
      </c>
      <c r="BH18" s="24">
        <v>0</v>
      </c>
      <c r="BI18" s="12">
        <v>0</v>
      </c>
      <c r="BJ18" s="26">
        <v>0</v>
      </c>
      <c r="BK18" s="26">
        <v>0</v>
      </c>
      <c r="BL18" s="12">
        <v>0</v>
      </c>
      <c r="BM18" s="26">
        <v>0</v>
      </c>
      <c r="BN18" s="26">
        <v>0</v>
      </c>
      <c r="BO18" s="12">
        <v>0</v>
      </c>
      <c r="BP18" s="26">
        <v>2593379</v>
      </c>
      <c r="BQ18" s="26">
        <v>251548.26</v>
      </c>
      <c r="BR18" s="12">
        <f t="shared" si="21"/>
        <v>9.6996335668639258E-2</v>
      </c>
      <c r="BS18" s="26">
        <v>500000</v>
      </c>
      <c r="BT18" s="26">
        <v>0</v>
      </c>
      <c r="BU18" s="12">
        <f t="shared" si="22"/>
        <v>0</v>
      </c>
      <c r="BV18" s="26">
        <v>850000</v>
      </c>
      <c r="BW18" s="26">
        <v>0</v>
      </c>
      <c r="BX18" s="25">
        <f t="shared" si="27"/>
        <v>0</v>
      </c>
      <c r="BY18" s="26">
        <v>4478200</v>
      </c>
      <c r="BZ18" s="26">
        <v>129087.01</v>
      </c>
      <c r="CA18" s="12">
        <f t="shared" si="28"/>
        <v>2.8825646465097582E-2</v>
      </c>
      <c r="CB18" s="3">
        <f t="shared" si="26"/>
        <v>20307418.09</v>
      </c>
      <c r="CC18" s="3">
        <f t="shared" si="26"/>
        <v>587013.18000000005</v>
      </c>
      <c r="CD18" s="19">
        <f>SUM(CC18/CB18)</f>
        <v>2.890634237195636E-2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267738699.96000001</v>
      </c>
      <c r="C19" s="26">
        <v>31994051.82</v>
      </c>
      <c r="D19" s="25">
        <f t="shared" ref="D19:D24" si="29">SUM(C19/B19)</f>
        <v>0.119497300258722</v>
      </c>
      <c r="E19" s="26">
        <v>73800469</v>
      </c>
      <c r="F19" s="26">
        <v>7679033.2800000003</v>
      </c>
      <c r="G19" s="25">
        <f>SUM(F19/E19)</f>
        <v>0.10405128021611895</v>
      </c>
      <c r="H19" s="26">
        <v>716017684.55999994</v>
      </c>
      <c r="I19" s="26">
        <v>68140311</v>
      </c>
      <c r="J19" s="25">
        <f t="shared" si="2"/>
        <v>9.5165681615633421E-2</v>
      </c>
      <c r="K19" s="26">
        <v>618130009</v>
      </c>
      <c r="L19" s="26">
        <v>69472182.959999993</v>
      </c>
      <c r="M19" s="25">
        <f t="shared" si="3"/>
        <v>0.11239089180023938</v>
      </c>
      <c r="N19" s="26">
        <v>173010877.91999999</v>
      </c>
      <c r="O19" s="26">
        <v>23304626.699999999</v>
      </c>
      <c r="P19" s="25">
        <f t="shared" si="4"/>
        <v>0.13470035514631645</v>
      </c>
      <c r="Q19" s="26">
        <v>150225743.06999999</v>
      </c>
      <c r="R19" s="26">
        <v>17621689.98</v>
      </c>
      <c r="S19" s="25">
        <f t="shared" si="5"/>
        <v>0.11730140001230617</v>
      </c>
      <c r="T19" s="24">
        <v>515441466</v>
      </c>
      <c r="U19" s="24">
        <v>71425134.829999998</v>
      </c>
      <c r="V19" s="25">
        <f t="shared" si="6"/>
        <v>0.13857079715429801</v>
      </c>
      <c r="W19" s="24">
        <v>101032115.94</v>
      </c>
      <c r="X19" s="24">
        <v>10663702.76</v>
      </c>
      <c r="Y19" s="25">
        <f t="shared" ref="Y19:Y24" si="30">SUM(X19/W19)</f>
        <v>0.10554765344450333</v>
      </c>
      <c r="Z19" s="26">
        <v>459550329</v>
      </c>
      <c r="AA19" s="26">
        <v>51688947.57</v>
      </c>
      <c r="AB19" s="25">
        <f t="shared" si="25"/>
        <v>0.11247722895221776</v>
      </c>
      <c r="AC19" s="24">
        <v>407895926.94</v>
      </c>
      <c r="AD19" s="24">
        <v>46035062.810000002</v>
      </c>
      <c r="AE19" s="25">
        <f t="shared" si="8"/>
        <v>0.11285982469928314</v>
      </c>
      <c r="AF19" s="24">
        <v>119156431</v>
      </c>
      <c r="AG19" s="24">
        <v>12543412.32</v>
      </c>
      <c r="AH19" s="25">
        <f t="shared" si="9"/>
        <v>0.10526844598089717</v>
      </c>
      <c r="AI19" s="26">
        <v>485830803.22000003</v>
      </c>
      <c r="AJ19" s="26">
        <v>56921950.240000002</v>
      </c>
      <c r="AK19" s="11">
        <f t="shared" si="10"/>
        <v>0.11716414410681961</v>
      </c>
      <c r="AL19" s="24">
        <v>714791180</v>
      </c>
      <c r="AM19" s="24">
        <v>87850381.439999998</v>
      </c>
      <c r="AN19" s="12">
        <f t="shared" si="11"/>
        <v>0.12290356106520509</v>
      </c>
      <c r="AO19" s="24">
        <v>185134342.27000001</v>
      </c>
      <c r="AP19" s="24">
        <v>22014742.739999998</v>
      </c>
      <c r="AQ19" s="12">
        <f t="shared" si="12"/>
        <v>0.11891225836367889</v>
      </c>
      <c r="AR19" s="24">
        <v>141058573</v>
      </c>
      <c r="AS19" s="24">
        <v>14852662.93</v>
      </c>
      <c r="AT19" s="12">
        <f t="shared" si="13"/>
        <v>0.10529429451976662</v>
      </c>
      <c r="AU19" s="24">
        <v>138107610</v>
      </c>
      <c r="AV19" s="24">
        <v>16853220.379999999</v>
      </c>
      <c r="AW19" s="12">
        <f t="shared" si="14"/>
        <v>0.12202962878005057</v>
      </c>
      <c r="AX19" s="24">
        <v>171162933.56</v>
      </c>
      <c r="AY19" s="24">
        <v>21017855.800000001</v>
      </c>
      <c r="AZ19" s="12">
        <f t="shared" si="15"/>
        <v>0.12279443547064665</v>
      </c>
      <c r="BA19" s="24">
        <v>88573243</v>
      </c>
      <c r="BB19" s="24">
        <v>13018185.52</v>
      </c>
      <c r="BC19" s="12">
        <f t="shared" si="16"/>
        <v>0.1469765030507012</v>
      </c>
      <c r="BD19" s="24">
        <v>280102583.77999997</v>
      </c>
      <c r="BE19" s="24">
        <v>37292944.369999997</v>
      </c>
      <c r="BF19" s="12">
        <f t="shared" si="17"/>
        <v>0.13314030833535925</v>
      </c>
      <c r="BG19" s="24">
        <v>177047333</v>
      </c>
      <c r="BH19" s="24">
        <v>20113315.210000001</v>
      </c>
      <c r="BI19" s="12">
        <f t="shared" si="18"/>
        <v>0.11360416940028123</v>
      </c>
      <c r="BJ19" s="26">
        <v>78350868.709999993</v>
      </c>
      <c r="BK19" s="26">
        <v>8500945.0800000001</v>
      </c>
      <c r="BL19" s="12">
        <f t="shared" si="19"/>
        <v>0.10849841514156711</v>
      </c>
      <c r="BM19" s="26">
        <v>245094554.72</v>
      </c>
      <c r="BN19" s="26">
        <v>29766859.66</v>
      </c>
      <c r="BO19" s="12">
        <f>SUM(BN19/BM19)</f>
        <v>0.1214505140434725</v>
      </c>
      <c r="BP19" s="26">
        <v>144456190.53999999</v>
      </c>
      <c r="BQ19" s="26">
        <v>15382784.609999999</v>
      </c>
      <c r="BR19" s="12">
        <f t="shared" si="21"/>
        <v>0.10648754167264642</v>
      </c>
      <c r="BS19" s="26">
        <v>162848472.31999999</v>
      </c>
      <c r="BT19" s="26">
        <v>19533023.690000001</v>
      </c>
      <c r="BU19" s="12">
        <f t="shared" si="22"/>
        <v>0.1199460050912684</v>
      </c>
      <c r="BV19" s="26">
        <v>1515036535</v>
      </c>
      <c r="BW19" s="26">
        <v>227038244.13999999</v>
      </c>
      <c r="BX19" s="25">
        <f t="shared" si="27"/>
        <v>0.14985661328622679</v>
      </c>
      <c r="BY19" s="26">
        <v>3737686827</v>
      </c>
      <c r="BZ19" s="26">
        <v>451255217.06</v>
      </c>
      <c r="CA19" s="12">
        <f t="shared" si="28"/>
        <v>0.12073114681525991</v>
      </c>
      <c r="CB19" s="3">
        <f t="shared" si="26"/>
        <v>11867281802.51</v>
      </c>
      <c r="CC19" s="3">
        <f>BZ19+BW19+BT19+BQ19+BN19+BK19+BH19+BE19+BB19+AY19+AV19+AS19+AP19+AM19+AJ19+AG19+AD19+AA19+X19+U19+R19+O19+L19+I19+F19+C19</f>
        <v>1451980488.9000001</v>
      </c>
      <c r="CD19" s="19">
        <f>SUM(CC19/CB19)</f>
        <v>0.12235156399445218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36436345</v>
      </c>
      <c r="C20" s="26">
        <v>3993131.75</v>
      </c>
      <c r="D20" s="25">
        <f t="shared" si="29"/>
        <v>0.10959199530029699</v>
      </c>
      <c r="E20" s="26">
        <v>13769942</v>
      </c>
      <c r="F20" s="26">
        <v>1222487.32</v>
      </c>
      <c r="G20" s="25">
        <f>SUM(F20/E20)</f>
        <v>8.877940952837711E-2</v>
      </c>
      <c r="H20" s="26">
        <v>95661379.530000001</v>
      </c>
      <c r="I20" s="26">
        <v>9449815.1500000004</v>
      </c>
      <c r="J20" s="25">
        <f t="shared" si="2"/>
        <v>9.8784014995690922E-2</v>
      </c>
      <c r="K20" s="26">
        <v>74136363</v>
      </c>
      <c r="L20" s="26">
        <v>8851968.2599999998</v>
      </c>
      <c r="M20" s="25">
        <f t="shared" si="3"/>
        <v>0.11940116700896158</v>
      </c>
      <c r="N20" s="26">
        <v>26763188.920000002</v>
      </c>
      <c r="O20" s="26">
        <v>2691672.27</v>
      </c>
      <c r="P20" s="25">
        <f t="shared" si="4"/>
        <v>0.10057367520910508</v>
      </c>
      <c r="Q20" s="26">
        <v>25086138</v>
      </c>
      <c r="R20" s="26">
        <v>4177009.13</v>
      </c>
      <c r="S20" s="25">
        <f t="shared" si="5"/>
        <v>0.16650666316194226</v>
      </c>
      <c r="T20" s="24">
        <v>80443420</v>
      </c>
      <c r="U20" s="24">
        <v>13027715.35</v>
      </c>
      <c r="V20" s="25">
        <f t="shared" si="6"/>
        <v>0.16194880016289709</v>
      </c>
      <c r="W20" s="24">
        <v>11489831</v>
      </c>
      <c r="X20" s="24">
        <v>1346830.08</v>
      </c>
      <c r="Y20" s="25">
        <f t="shared" si="30"/>
        <v>0.11721931158082309</v>
      </c>
      <c r="Z20" s="26">
        <v>47645000</v>
      </c>
      <c r="AA20" s="26">
        <v>6345981.9500000002</v>
      </c>
      <c r="AB20" s="25">
        <f t="shared" si="25"/>
        <v>0.13319303074824221</v>
      </c>
      <c r="AC20" s="24">
        <v>50472660</v>
      </c>
      <c r="AD20" s="24">
        <v>5606306.0199999996</v>
      </c>
      <c r="AE20" s="25">
        <f t="shared" si="8"/>
        <v>0.11107609585070412</v>
      </c>
      <c r="AF20" s="24">
        <v>15904292</v>
      </c>
      <c r="AG20" s="24">
        <v>1740585.07</v>
      </c>
      <c r="AH20" s="25">
        <f t="shared" si="9"/>
        <v>0.10944121687403627</v>
      </c>
      <c r="AI20" s="26">
        <v>51254606</v>
      </c>
      <c r="AJ20" s="26">
        <v>6340591.6900000004</v>
      </c>
      <c r="AK20" s="11">
        <f t="shared" si="10"/>
        <v>0.12370774423668383</v>
      </c>
      <c r="AL20" s="24">
        <v>102782388</v>
      </c>
      <c r="AM20" s="24">
        <v>11851114.9</v>
      </c>
      <c r="AN20" s="12">
        <f t="shared" si="11"/>
        <v>0.11530297291788939</v>
      </c>
      <c r="AO20" s="24">
        <v>34496631.090000004</v>
      </c>
      <c r="AP20" s="24">
        <v>1953930.37</v>
      </c>
      <c r="AQ20" s="12">
        <f t="shared" si="12"/>
        <v>5.6641193886507131E-2</v>
      </c>
      <c r="AR20" s="24">
        <v>19978453</v>
      </c>
      <c r="AS20" s="24">
        <v>2258530.2999999998</v>
      </c>
      <c r="AT20" s="12">
        <f t="shared" si="13"/>
        <v>0.11304830759418659</v>
      </c>
      <c r="AU20" s="24">
        <v>31619500</v>
      </c>
      <c r="AV20" s="24">
        <v>3070057.73</v>
      </c>
      <c r="AW20" s="12">
        <f t="shared" si="14"/>
        <v>9.7093810148800586E-2</v>
      </c>
      <c r="AX20" s="24">
        <v>23691753</v>
      </c>
      <c r="AY20" s="24">
        <v>3744441.01</v>
      </c>
      <c r="AZ20" s="12">
        <f t="shared" si="15"/>
        <v>0.1580482883643097</v>
      </c>
      <c r="BA20" s="24">
        <v>22467739</v>
      </c>
      <c r="BB20" s="24">
        <v>2089059.41</v>
      </c>
      <c r="BC20" s="12">
        <f t="shared" si="16"/>
        <v>9.298040225587452E-2</v>
      </c>
      <c r="BD20" s="24">
        <v>60142838.229999997</v>
      </c>
      <c r="BE20" s="24">
        <v>8041368.2000000002</v>
      </c>
      <c r="BF20" s="12">
        <f t="shared" si="17"/>
        <v>0.13370450142788348</v>
      </c>
      <c r="BG20" s="24">
        <v>36286345</v>
      </c>
      <c r="BH20" s="24">
        <v>12743829.6</v>
      </c>
      <c r="BI20" s="12">
        <f t="shared" si="18"/>
        <v>0.35120179781127031</v>
      </c>
      <c r="BJ20" s="26">
        <v>15396752</v>
      </c>
      <c r="BK20" s="26">
        <v>1287281.45</v>
      </c>
      <c r="BL20" s="12">
        <f t="shared" si="19"/>
        <v>8.3607338093125094E-2</v>
      </c>
      <c r="BM20" s="26">
        <v>28389661.68</v>
      </c>
      <c r="BN20" s="26">
        <v>2485539.54</v>
      </c>
      <c r="BO20" s="12">
        <f>SUM(BN20/BM20)</f>
        <v>8.755086862310224E-2</v>
      </c>
      <c r="BP20" s="26">
        <v>12969373</v>
      </c>
      <c r="BQ20" s="26">
        <v>1537793.04</v>
      </c>
      <c r="BR20" s="12">
        <f t="shared" si="21"/>
        <v>0.1185711167378716</v>
      </c>
      <c r="BS20" s="26">
        <v>23334031</v>
      </c>
      <c r="BT20" s="26">
        <v>4015905.27</v>
      </c>
      <c r="BU20" s="12">
        <f t="shared" si="22"/>
        <v>0.17210507991525339</v>
      </c>
      <c r="BV20" s="26">
        <v>167481000</v>
      </c>
      <c r="BW20" s="26">
        <v>25523034.420000002</v>
      </c>
      <c r="BX20" s="25">
        <f t="shared" si="27"/>
        <v>0.15239361133501711</v>
      </c>
      <c r="BY20" s="26">
        <v>218261100</v>
      </c>
      <c r="BZ20" s="26">
        <v>20028771.34</v>
      </c>
      <c r="CA20" s="12">
        <f t="shared" si="28"/>
        <v>9.1765190132368987E-2</v>
      </c>
      <c r="CB20" s="3">
        <f t="shared" si="26"/>
        <v>1326360730.45</v>
      </c>
      <c r="CC20" s="3">
        <f t="shared" si="26"/>
        <v>165424750.62</v>
      </c>
      <c r="CD20" s="19">
        <f t="shared" si="23"/>
        <v>0.12472078434037748</v>
      </c>
      <c r="CF20" s="27"/>
      <c r="CG20" s="27"/>
      <c r="CH20" s="23"/>
      <c r="CI20" s="23"/>
    </row>
    <row r="21" spans="1:87" ht="15.75" x14ac:dyDescent="0.2">
      <c r="A21" s="5" t="s">
        <v>41</v>
      </c>
      <c r="B21" s="26">
        <v>0</v>
      </c>
      <c r="C21" s="26">
        <v>0</v>
      </c>
      <c r="D21" s="25" t="e">
        <f t="shared" si="29"/>
        <v>#DIV/0!</v>
      </c>
      <c r="E21" s="26">
        <v>0</v>
      </c>
      <c r="F21" s="26">
        <v>0</v>
      </c>
      <c r="G21" s="25" t="e">
        <f>SUM(F21/E21)</f>
        <v>#DIV/0!</v>
      </c>
      <c r="H21" s="26">
        <v>1640520</v>
      </c>
      <c r="I21" s="26">
        <v>0</v>
      </c>
      <c r="J21" s="25">
        <f t="shared" si="2"/>
        <v>0</v>
      </c>
      <c r="K21" s="26">
        <v>0</v>
      </c>
      <c r="L21" s="26">
        <v>0</v>
      </c>
      <c r="M21" s="25" t="e">
        <f t="shared" si="3"/>
        <v>#DIV/0!</v>
      </c>
      <c r="N21" s="26">
        <v>0</v>
      </c>
      <c r="O21" s="26">
        <v>0</v>
      </c>
      <c r="P21" s="25" t="e">
        <f t="shared" si="4"/>
        <v>#DIV/0!</v>
      </c>
      <c r="Q21" s="26">
        <v>0</v>
      </c>
      <c r="R21" s="26">
        <v>0</v>
      </c>
      <c r="S21" s="25" t="e">
        <f t="shared" si="5"/>
        <v>#DIV/0!</v>
      </c>
      <c r="T21" s="24">
        <v>0</v>
      </c>
      <c r="U21" s="24">
        <v>0</v>
      </c>
      <c r="V21" s="25" t="e">
        <f t="shared" si="6"/>
        <v>#DIV/0!</v>
      </c>
      <c r="W21" s="24">
        <v>0</v>
      </c>
      <c r="X21" s="24">
        <v>0</v>
      </c>
      <c r="Y21" s="25" t="e">
        <f t="shared" si="30"/>
        <v>#DIV/0!</v>
      </c>
      <c r="Z21" s="26">
        <v>0</v>
      </c>
      <c r="AA21" s="26">
        <v>0</v>
      </c>
      <c r="AB21" s="25" t="e">
        <f t="shared" si="25"/>
        <v>#DIV/0!</v>
      </c>
      <c r="AC21" s="24">
        <v>0</v>
      </c>
      <c r="AD21" s="24">
        <v>0</v>
      </c>
      <c r="AE21" s="25" t="e">
        <f t="shared" si="8"/>
        <v>#DIV/0!</v>
      </c>
      <c r="AF21" s="24">
        <v>0</v>
      </c>
      <c r="AG21" s="24">
        <v>0</v>
      </c>
      <c r="AH21" s="25" t="e">
        <f t="shared" si="9"/>
        <v>#DIV/0!</v>
      </c>
      <c r="AI21" s="26">
        <v>0</v>
      </c>
      <c r="AJ21" s="26">
        <v>0</v>
      </c>
      <c r="AK21" s="11" t="e">
        <f t="shared" si="10"/>
        <v>#DIV/0!</v>
      </c>
      <c r="AL21" s="24">
        <v>0</v>
      </c>
      <c r="AM21" s="24">
        <v>0</v>
      </c>
      <c r="AN21" s="12" t="e">
        <f t="shared" si="11"/>
        <v>#DIV/0!</v>
      </c>
      <c r="AO21" s="24">
        <v>0</v>
      </c>
      <c r="AP21" s="24">
        <v>0</v>
      </c>
      <c r="AQ21" s="12" t="e">
        <f t="shared" si="12"/>
        <v>#DIV/0!</v>
      </c>
      <c r="AR21" s="24">
        <v>0</v>
      </c>
      <c r="AS21" s="24">
        <v>0</v>
      </c>
      <c r="AT21" s="12" t="e">
        <f t="shared" si="13"/>
        <v>#DIV/0!</v>
      </c>
      <c r="AU21" s="24">
        <v>0</v>
      </c>
      <c r="AV21" s="24">
        <v>0</v>
      </c>
      <c r="AW21" s="12" t="e">
        <f t="shared" si="14"/>
        <v>#DIV/0!</v>
      </c>
      <c r="AX21" s="24">
        <v>0</v>
      </c>
      <c r="AY21" s="24">
        <v>0</v>
      </c>
      <c r="AZ21" s="12" t="e">
        <f t="shared" si="15"/>
        <v>#DIV/0!</v>
      </c>
      <c r="BA21" s="24">
        <v>0</v>
      </c>
      <c r="BB21" s="24">
        <v>0</v>
      </c>
      <c r="BC21" s="12" t="e">
        <f t="shared" si="16"/>
        <v>#DIV/0!</v>
      </c>
      <c r="BD21" s="24">
        <v>0</v>
      </c>
      <c r="BE21" s="24">
        <v>0</v>
      </c>
      <c r="BF21" s="12" t="e">
        <f t="shared" si="17"/>
        <v>#DIV/0!</v>
      </c>
      <c r="BG21" s="24">
        <v>0</v>
      </c>
      <c r="BH21" s="24">
        <v>0</v>
      </c>
      <c r="BI21" s="12" t="e">
        <f t="shared" si="18"/>
        <v>#DIV/0!</v>
      </c>
      <c r="BJ21" s="26">
        <v>0</v>
      </c>
      <c r="BK21" s="26">
        <v>0</v>
      </c>
      <c r="BL21" s="12" t="e">
        <f t="shared" si="19"/>
        <v>#DIV/0!</v>
      </c>
      <c r="BM21" s="26">
        <v>0</v>
      </c>
      <c r="BN21" s="26">
        <v>0</v>
      </c>
      <c r="BO21" s="12" t="e">
        <f>SUM(BN21/BM21)</f>
        <v>#DIV/0!</v>
      </c>
      <c r="BP21" s="26">
        <v>0</v>
      </c>
      <c r="BQ21" s="26">
        <v>0</v>
      </c>
      <c r="BR21" s="12" t="e">
        <f t="shared" si="21"/>
        <v>#DIV/0!</v>
      </c>
      <c r="BS21" s="26">
        <v>0</v>
      </c>
      <c r="BT21" s="26">
        <v>0</v>
      </c>
      <c r="BU21" s="12" t="e">
        <f t="shared" si="22"/>
        <v>#DIV/0!</v>
      </c>
      <c r="BV21" s="26">
        <v>0</v>
      </c>
      <c r="BW21" s="26">
        <v>0</v>
      </c>
      <c r="BX21" s="25" t="e">
        <f t="shared" si="27"/>
        <v>#DIV/0!</v>
      </c>
      <c r="BY21" s="26">
        <v>0</v>
      </c>
      <c r="BZ21" s="26">
        <v>0</v>
      </c>
      <c r="CA21" s="12" t="e">
        <f t="shared" si="28"/>
        <v>#DIV/0!</v>
      </c>
      <c r="CB21" s="3">
        <f t="shared" si="26"/>
        <v>1640520</v>
      </c>
      <c r="CC21" s="3">
        <f t="shared" si="26"/>
        <v>0</v>
      </c>
      <c r="CD21" s="19">
        <f t="shared" si="23"/>
        <v>0</v>
      </c>
      <c r="CE21" s="31"/>
      <c r="CF21" s="27"/>
      <c r="CG21" s="27"/>
      <c r="CH21" s="23"/>
      <c r="CI21" s="23"/>
    </row>
    <row r="22" spans="1:87" ht="15.75" x14ac:dyDescent="0.2">
      <c r="A22" s="5" t="s">
        <v>52</v>
      </c>
      <c r="B22" s="26">
        <v>158483600</v>
      </c>
      <c r="C22" s="26">
        <v>19273464.52</v>
      </c>
      <c r="D22" s="25">
        <f t="shared" si="29"/>
        <v>0.12161172840596755</v>
      </c>
      <c r="E22" s="26">
        <v>41668686</v>
      </c>
      <c r="F22" s="26">
        <v>4575977.8899999997</v>
      </c>
      <c r="G22" s="25">
        <f>SUM(F22/E22)</f>
        <v>0.10981814713331732</v>
      </c>
      <c r="H22" s="26">
        <v>389442015.39999998</v>
      </c>
      <c r="I22" s="26">
        <v>39031282.829999998</v>
      </c>
      <c r="J22" s="25">
        <f t="shared" si="2"/>
        <v>0.10022360527769598</v>
      </c>
      <c r="K22" s="26">
        <v>292102047</v>
      </c>
      <c r="L22" s="26">
        <v>36703325.07</v>
      </c>
      <c r="M22" s="25">
        <f t="shared" si="3"/>
        <v>0.12565240622911486</v>
      </c>
      <c r="N22" s="26">
        <v>125776937.59</v>
      </c>
      <c r="O22" s="26">
        <v>11048036.890000001</v>
      </c>
      <c r="P22" s="25">
        <f t="shared" si="4"/>
        <v>8.7838335880093682E-2</v>
      </c>
      <c r="Q22" s="26">
        <v>122756836.12</v>
      </c>
      <c r="R22" s="26">
        <v>18361849.530000001</v>
      </c>
      <c r="S22" s="25">
        <f t="shared" si="5"/>
        <v>0.149579038612974</v>
      </c>
      <c r="T22" s="24">
        <v>250715826</v>
      </c>
      <c r="U22" s="24">
        <v>42236793.219999999</v>
      </c>
      <c r="V22" s="25">
        <f t="shared" si="6"/>
        <v>0.16846480692447391</v>
      </c>
      <c r="W22" s="24">
        <v>50882705</v>
      </c>
      <c r="X22" s="24">
        <v>6975916.5</v>
      </c>
      <c r="Y22" s="25">
        <f t="shared" si="30"/>
        <v>0.13709798840293574</v>
      </c>
      <c r="Z22" s="26">
        <v>234637354</v>
      </c>
      <c r="AA22" s="26">
        <v>26626105</v>
      </c>
      <c r="AB22" s="25">
        <f t="shared" si="25"/>
        <v>0.11347769034251895</v>
      </c>
      <c r="AC22" s="24">
        <v>313884696</v>
      </c>
      <c r="AD22" s="24">
        <v>38447939.5</v>
      </c>
      <c r="AE22" s="25">
        <f t="shared" si="8"/>
        <v>0.12249064701134713</v>
      </c>
      <c r="AF22" s="24">
        <v>85910194</v>
      </c>
      <c r="AG22" s="24">
        <v>13124350.449999999</v>
      </c>
      <c r="AH22" s="25">
        <f t="shared" si="9"/>
        <v>0.15276825530157689</v>
      </c>
      <c r="AI22" s="26">
        <v>539336942</v>
      </c>
      <c r="AJ22" s="26">
        <v>71791814.269999996</v>
      </c>
      <c r="AK22" s="11">
        <f t="shared" si="10"/>
        <v>0.13311124953498921</v>
      </c>
      <c r="AL22" s="24">
        <v>332704056</v>
      </c>
      <c r="AM22" s="24">
        <v>53905332.869999997</v>
      </c>
      <c r="AN22" s="12">
        <f t="shared" si="11"/>
        <v>0.16202186867839086</v>
      </c>
      <c r="AO22" s="24">
        <v>63015372</v>
      </c>
      <c r="AP22" s="24">
        <v>7999713.6799999997</v>
      </c>
      <c r="AQ22" s="12">
        <f t="shared" si="12"/>
        <v>0.12694860676217223</v>
      </c>
      <c r="AR22" s="24">
        <v>73914151</v>
      </c>
      <c r="AS22" s="24">
        <v>8087131.8799999999</v>
      </c>
      <c r="AT22" s="12">
        <f t="shared" si="13"/>
        <v>0.10941249775026166</v>
      </c>
      <c r="AU22" s="24">
        <v>64614515</v>
      </c>
      <c r="AV22" s="24">
        <v>7666402.1900000004</v>
      </c>
      <c r="AW22" s="12">
        <f t="shared" si="14"/>
        <v>0.11864829736785923</v>
      </c>
      <c r="AX22" s="24">
        <v>88950987</v>
      </c>
      <c r="AY22" s="24">
        <v>10873640.84</v>
      </c>
      <c r="AZ22" s="12">
        <f t="shared" si="15"/>
        <v>0.1222430599898796</v>
      </c>
      <c r="BA22" s="24">
        <v>61070101</v>
      </c>
      <c r="BB22" s="24">
        <v>6278420.2599999998</v>
      </c>
      <c r="BC22" s="12">
        <f t="shared" si="16"/>
        <v>0.10280677708392852</v>
      </c>
      <c r="BD22" s="24">
        <v>153578126</v>
      </c>
      <c r="BE22" s="24">
        <v>21139748.23</v>
      </c>
      <c r="BF22" s="12">
        <f t="shared" si="17"/>
        <v>0.13764817152411404</v>
      </c>
      <c r="BG22" s="24">
        <v>91978564</v>
      </c>
      <c r="BH22" s="24">
        <v>14135903.66</v>
      </c>
      <c r="BI22" s="12">
        <f t="shared" si="18"/>
        <v>0.1536869357951707</v>
      </c>
      <c r="BJ22" s="26">
        <v>96371819</v>
      </c>
      <c r="BK22" s="26">
        <v>12226066.27</v>
      </c>
      <c r="BL22" s="12">
        <f t="shared" si="19"/>
        <v>0.12686350010681027</v>
      </c>
      <c r="BM22" s="26">
        <v>102915382</v>
      </c>
      <c r="BN22" s="26">
        <v>12008570.550000001</v>
      </c>
      <c r="BO22" s="12">
        <f>SUM(BN22/BM22)</f>
        <v>0.11668392340029404</v>
      </c>
      <c r="BP22" s="26">
        <v>122705973</v>
      </c>
      <c r="BQ22" s="26">
        <v>16560758.689999999</v>
      </c>
      <c r="BR22" s="12">
        <f t="shared" si="21"/>
        <v>0.13496293851970839</v>
      </c>
      <c r="BS22" s="26">
        <v>67547430</v>
      </c>
      <c r="BT22" s="26">
        <v>5370426.5199999996</v>
      </c>
      <c r="BU22" s="12">
        <f t="shared" si="22"/>
        <v>7.9506008148644586E-2</v>
      </c>
      <c r="BV22" s="26">
        <v>684383035.29999995</v>
      </c>
      <c r="BW22" s="26">
        <v>67350446.629999995</v>
      </c>
      <c r="BX22" s="25">
        <f t="shared" si="27"/>
        <v>9.8410456069351379E-2</v>
      </c>
      <c r="BY22" s="26">
        <v>1888090571.76</v>
      </c>
      <c r="BZ22" s="26">
        <v>286912805.88999999</v>
      </c>
      <c r="CA22" s="12">
        <f t="shared" si="28"/>
        <v>0.15195923870460926</v>
      </c>
      <c r="CB22" s="3">
        <f t="shared" si="26"/>
        <v>6497437922.1699991</v>
      </c>
      <c r="CC22" s="3">
        <f>C22+F22+I22+L22+O22+R22+U22+X22+AA22+AD22+AG22+AJ22+AM22+AP22+AS22+AV22+AY22+BB22+BE22+BH22+BK22+BN22+BQ22+BT22+BW22+BZ22</f>
        <v>858712223.82999992</v>
      </c>
      <c r="CD22" s="19">
        <f t="shared" si="23"/>
        <v>0.132161666508575</v>
      </c>
      <c r="CE22" s="31"/>
      <c r="CF22" s="27"/>
      <c r="CG22" s="27"/>
      <c r="CH22" s="23"/>
      <c r="CI22" s="23"/>
    </row>
    <row r="23" spans="1:87" ht="15.75" x14ac:dyDescent="0.2">
      <c r="A23" s="14" t="s">
        <v>54</v>
      </c>
      <c r="B23" s="26">
        <v>845000</v>
      </c>
      <c r="C23" s="26">
        <v>35100</v>
      </c>
      <c r="D23" s="25">
        <f>SUM(C23/B23)</f>
        <v>4.1538461538461538E-2</v>
      </c>
      <c r="E23" s="26">
        <v>7058857</v>
      </c>
      <c r="F23" s="26">
        <v>555564.57999999996</v>
      </c>
      <c r="G23" s="25">
        <f>SUM(F23/E23)</f>
        <v>7.8704608975645768E-2</v>
      </c>
      <c r="H23" s="26">
        <v>30794245.52</v>
      </c>
      <c r="I23" s="26">
        <v>2860836.32</v>
      </c>
      <c r="J23" s="25">
        <f t="shared" si="2"/>
        <v>9.2901653269665818E-2</v>
      </c>
      <c r="K23" s="26">
        <v>10995400</v>
      </c>
      <c r="L23" s="26">
        <v>3168987.89</v>
      </c>
      <c r="M23" s="25">
        <f t="shared" si="3"/>
        <v>0.28821033250268296</v>
      </c>
      <c r="N23" s="26">
        <v>6111180</v>
      </c>
      <c r="O23" s="26">
        <v>192394.39</v>
      </c>
      <c r="P23" s="25">
        <f t="shared" si="4"/>
        <v>3.148236347153905E-2</v>
      </c>
      <c r="Q23" s="26">
        <v>750000</v>
      </c>
      <c r="R23" s="26">
        <v>38340.660000000003</v>
      </c>
      <c r="S23" s="25">
        <f t="shared" si="5"/>
        <v>5.1120880000000007E-2</v>
      </c>
      <c r="T23" s="24">
        <v>14322964</v>
      </c>
      <c r="U23" s="24">
        <v>1583677.08</v>
      </c>
      <c r="V23" s="25">
        <f t="shared" si="6"/>
        <v>0.11056908891204363</v>
      </c>
      <c r="W23" s="24">
        <v>5651490</v>
      </c>
      <c r="X23" s="24">
        <v>598914.28</v>
      </c>
      <c r="Y23" s="25">
        <f t="shared" si="30"/>
        <v>0.10597458015496798</v>
      </c>
      <c r="Z23" s="26">
        <v>600000</v>
      </c>
      <c r="AA23" s="26">
        <v>53986.28</v>
      </c>
      <c r="AB23" s="25">
        <f t="shared" si="25"/>
        <v>8.9977133333333334E-2</v>
      </c>
      <c r="AC23" s="24">
        <v>2701000</v>
      </c>
      <c r="AD23" s="24">
        <v>174147.05</v>
      </c>
      <c r="AE23" s="25">
        <f t="shared" si="8"/>
        <v>6.4475027767493517E-2</v>
      </c>
      <c r="AF23" s="24">
        <v>6770300</v>
      </c>
      <c r="AG23" s="24">
        <v>665795.04</v>
      </c>
      <c r="AH23" s="25">
        <f t="shared" si="9"/>
        <v>9.8340552117336014E-2</v>
      </c>
      <c r="AI23" s="26">
        <v>15921000</v>
      </c>
      <c r="AJ23" s="26">
        <v>2161985.2799999998</v>
      </c>
      <c r="AK23" s="11">
        <f t="shared" si="10"/>
        <v>0.13579456566798567</v>
      </c>
      <c r="AL23" s="24">
        <v>18518500</v>
      </c>
      <c r="AM23" s="24">
        <v>2724805.95</v>
      </c>
      <c r="AN23" s="12">
        <f t="shared" si="11"/>
        <v>0.14713966843966844</v>
      </c>
      <c r="AO23" s="24">
        <v>17592500</v>
      </c>
      <c r="AP23" s="24">
        <v>801449.36</v>
      </c>
      <c r="AQ23" s="12">
        <f t="shared" si="12"/>
        <v>4.5556308654256077E-2</v>
      </c>
      <c r="AR23" s="24">
        <v>6092820</v>
      </c>
      <c r="AS23" s="24">
        <v>683056.63</v>
      </c>
      <c r="AT23" s="12">
        <f t="shared" si="13"/>
        <v>0.11210845388506471</v>
      </c>
      <c r="AU23" s="24">
        <v>3317301.32</v>
      </c>
      <c r="AV23" s="24">
        <v>100944.6</v>
      </c>
      <c r="AW23" s="12">
        <f t="shared" si="14"/>
        <v>3.0429734975054967E-2</v>
      </c>
      <c r="AX23" s="24">
        <v>11851590</v>
      </c>
      <c r="AY23" s="24">
        <v>1348808.31</v>
      </c>
      <c r="AZ23" s="12">
        <f t="shared" si="15"/>
        <v>0.11380821560651357</v>
      </c>
      <c r="BA23" s="24">
        <v>500000</v>
      </c>
      <c r="BB23" s="24">
        <v>76600</v>
      </c>
      <c r="BC23" s="12">
        <f t="shared" si="16"/>
        <v>0.1532</v>
      </c>
      <c r="BD23" s="24">
        <v>3784040</v>
      </c>
      <c r="BE23" s="24">
        <v>321464.3</v>
      </c>
      <c r="BF23" s="12">
        <f t="shared" si="17"/>
        <v>8.4952669633513389E-2</v>
      </c>
      <c r="BG23" s="24">
        <v>15967662</v>
      </c>
      <c r="BH23" s="24">
        <v>1881000.72</v>
      </c>
      <c r="BI23" s="12">
        <f t="shared" si="18"/>
        <v>0.11780063480802637</v>
      </c>
      <c r="BJ23" s="26">
        <v>630000</v>
      </c>
      <c r="BK23" s="26">
        <v>188725.5</v>
      </c>
      <c r="BL23" s="12">
        <f t="shared" si="19"/>
        <v>0.29956428571428573</v>
      </c>
      <c r="BM23" s="26">
        <v>1330000</v>
      </c>
      <c r="BN23" s="26">
        <v>220721</v>
      </c>
      <c r="BO23" s="12">
        <f>SUM(BN23/BM23)</f>
        <v>0.16595563909774436</v>
      </c>
      <c r="BP23" s="26">
        <v>2405000</v>
      </c>
      <c r="BQ23" s="26">
        <v>73335</v>
      </c>
      <c r="BR23" s="12">
        <f t="shared" si="21"/>
        <v>3.0492723492723493E-2</v>
      </c>
      <c r="BS23" s="26">
        <v>1031258.1</v>
      </c>
      <c r="BT23" s="26">
        <v>55400</v>
      </c>
      <c r="BU23" s="12">
        <f t="shared" si="22"/>
        <v>5.372079016882389E-2</v>
      </c>
      <c r="BV23" s="26">
        <v>32500000</v>
      </c>
      <c r="BW23" s="26">
        <v>4644734.5199999996</v>
      </c>
      <c r="BX23" s="25">
        <f t="shared" si="27"/>
        <v>0.1429149083076923</v>
      </c>
      <c r="BY23" s="26">
        <v>47125600</v>
      </c>
      <c r="BZ23" s="26">
        <v>4575940.3099999996</v>
      </c>
      <c r="CA23" s="12">
        <f t="shared" si="28"/>
        <v>9.7100945346053943E-2</v>
      </c>
      <c r="CB23" s="3">
        <f t="shared" si="26"/>
        <v>265167707.94</v>
      </c>
      <c r="CC23" s="3">
        <f>C23+F23+I23+L23+O23+R23+U23+X23+AA23+AD23+AG23+AJ23+AM23+AP23+AS23+AV23+AY23+BB23+BE23+BH23+BK23+BN23+BQ23+BT23+BW23+BZ23</f>
        <v>29786715.049999997</v>
      </c>
      <c r="CD23" s="19">
        <f t="shared" si="23"/>
        <v>0.11233160810342674</v>
      </c>
      <c r="CE23" s="31"/>
      <c r="CF23" s="27"/>
      <c r="CG23" s="27"/>
      <c r="CH23" s="23"/>
      <c r="CI23" s="23"/>
    </row>
    <row r="24" spans="1:87" s="34" customFormat="1" ht="31.5" x14ac:dyDescent="0.2">
      <c r="A24" s="14" t="s">
        <v>55</v>
      </c>
      <c r="B24" s="26">
        <v>1000000</v>
      </c>
      <c r="C24" s="26">
        <v>140000</v>
      </c>
      <c r="D24" s="25">
        <f t="shared" si="29"/>
        <v>0.14000000000000001</v>
      </c>
      <c r="E24" s="26">
        <v>1100000</v>
      </c>
      <c r="F24" s="26">
        <v>184111</v>
      </c>
      <c r="G24" s="25">
        <v>0</v>
      </c>
      <c r="H24" s="26">
        <v>12346416</v>
      </c>
      <c r="I24" s="26">
        <v>1735411.65</v>
      </c>
      <c r="J24" s="25">
        <f t="shared" si="2"/>
        <v>0.14055995278305866</v>
      </c>
      <c r="K24" s="26">
        <v>1535000</v>
      </c>
      <c r="L24" s="26">
        <v>83330</v>
      </c>
      <c r="M24" s="25">
        <f t="shared" si="3"/>
        <v>5.4286644951140064E-2</v>
      </c>
      <c r="N24" s="26">
        <v>1050000</v>
      </c>
      <c r="O24" s="26">
        <v>173200</v>
      </c>
      <c r="P24" s="25">
        <f t="shared" si="4"/>
        <v>0.16495238095238096</v>
      </c>
      <c r="Q24" s="26">
        <v>850000</v>
      </c>
      <c r="R24" s="26">
        <v>32500</v>
      </c>
      <c r="S24" s="25">
        <f t="shared" si="5"/>
        <v>3.8235294117647062E-2</v>
      </c>
      <c r="T24" s="24">
        <v>8227699</v>
      </c>
      <c r="U24" s="24">
        <v>1107320.3200000001</v>
      </c>
      <c r="V24" s="25">
        <f t="shared" si="6"/>
        <v>0.13458444700030958</v>
      </c>
      <c r="W24" s="24">
        <v>2500000</v>
      </c>
      <c r="X24" s="24">
        <v>220000</v>
      </c>
      <c r="Y24" s="25">
        <f t="shared" si="30"/>
        <v>8.7999999999999995E-2</v>
      </c>
      <c r="Z24" s="26">
        <v>3400000</v>
      </c>
      <c r="AA24" s="26">
        <v>733000</v>
      </c>
      <c r="AB24" s="25">
        <f t="shared" si="25"/>
        <v>0.21558823529411764</v>
      </c>
      <c r="AC24" s="24">
        <v>2750000</v>
      </c>
      <c r="AD24" s="24">
        <v>514000</v>
      </c>
      <c r="AE24" s="25">
        <f t="shared" si="8"/>
        <v>0.18690909090909091</v>
      </c>
      <c r="AF24" s="24">
        <v>1500000</v>
      </c>
      <c r="AG24" s="24">
        <v>125000</v>
      </c>
      <c r="AH24" s="25">
        <f t="shared" si="9"/>
        <v>8.3333333333333329E-2</v>
      </c>
      <c r="AI24" s="26">
        <v>2300000</v>
      </c>
      <c r="AJ24" s="26">
        <v>380000</v>
      </c>
      <c r="AK24" s="11">
        <f t="shared" si="10"/>
        <v>0.16521739130434782</v>
      </c>
      <c r="AL24" s="24">
        <v>8600000</v>
      </c>
      <c r="AM24" s="24">
        <v>1356854.95</v>
      </c>
      <c r="AN24" s="12">
        <f t="shared" si="11"/>
        <v>0.15777383139534884</v>
      </c>
      <c r="AO24" s="24">
        <v>2412072</v>
      </c>
      <c r="AP24" s="24">
        <v>50000</v>
      </c>
      <c r="AQ24" s="12">
        <f t="shared" si="12"/>
        <v>2.0729066130695934E-2</v>
      </c>
      <c r="AR24" s="24">
        <v>2000000</v>
      </c>
      <c r="AS24" s="24">
        <v>170000</v>
      </c>
      <c r="AT24" s="12">
        <f t="shared" si="13"/>
        <v>8.5000000000000006E-2</v>
      </c>
      <c r="AU24" s="24">
        <v>1700000</v>
      </c>
      <c r="AV24" s="24">
        <v>262249.65999999997</v>
      </c>
      <c r="AW24" s="12">
        <f t="shared" si="14"/>
        <v>0.15426450588235294</v>
      </c>
      <c r="AX24" s="24">
        <v>1700000</v>
      </c>
      <c r="AY24" s="24">
        <v>240000</v>
      </c>
      <c r="AZ24" s="12">
        <f t="shared" si="15"/>
        <v>0.14117647058823529</v>
      </c>
      <c r="BA24" s="24">
        <v>1650000</v>
      </c>
      <c r="BB24" s="24">
        <v>312000</v>
      </c>
      <c r="BC24" s="12">
        <f t="shared" si="16"/>
        <v>0.18909090909090909</v>
      </c>
      <c r="BD24" s="24">
        <v>4000000</v>
      </c>
      <c r="BE24" s="24">
        <v>760000</v>
      </c>
      <c r="BF24" s="12">
        <f t="shared" si="17"/>
        <v>0.19</v>
      </c>
      <c r="BG24" s="24">
        <v>2109100</v>
      </c>
      <c r="BH24" s="24">
        <v>175758</v>
      </c>
      <c r="BI24" s="12">
        <f t="shared" si="18"/>
        <v>8.3333175288037548E-2</v>
      </c>
      <c r="BJ24" s="26">
        <v>1300000</v>
      </c>
      <c r="BK24" s="26">
        <v>0</v>
      </c>
      <c r="BL24" s="32">
        <v>0</v>
      </c>
      <c r="BM24" s="26">
        <v>4200000</v>
      </c>
      <c r="BN24" s="26">
        <v>626636.43999999994</v>
      </c>
      <c r="BO24" s="12">
        <v>0</v>
      </c>
      <c r="BP24" s="26">
        <v>2500000</v>
      </c>
      <c r="BQ24" s="26">
        <v>428667.5</v>
      </c>
      <c r="BR24" s="12">
        <f t="shared" si="21"/>
        <v>0.17146700000000001</v>
      </c>
      <c r="BS24" s="26">
        <v>1500000</v>
      </c>
      <c r="BT24" s="26">
        <v>200000</v>
      </c>
      <c r="BU24" s="12">
        <f t="shared" si="22"/>
        <v>0.13333333333333333</v>
      </c>
      <c r="BV24" s="26">
        <v>3450000</v>
      </c>
      <c r="BW24" s="26">
        <v>130769.1</v>
      </c>
      <c r="BX24" s="25">
        <f t="shared" si="27"/>
        <v>3.790408695652174E-2</v>
      </c>
      <c r="BY24" s="26">
        <v>24156900</v>
      </c>
      <c r="BZ24" s="26">
        <v>2700000</v>
      </c>
      <c r="CA24" s="12">
        <f t="shared" si="28"/>
        <v>0.11176930814798257</v>
      </c>
      <c r="CB24" s="3">
        <f t="shared" si="26"/>
        <v>99837187</v>
      </c>
      <c r="CC24" s="3">
        <f>C24+F24+I24+L24+O24+R24+U24+X24+AA24+AD24+AG24+AJ24+AM24+AP24+AS24+AV24+AY24+BB24+BE24+BH24+BK24+BN24+BQ24+BT24+BW24+BZ24</f>
        <v>12840808.619999999</v>
      </c>
      <c r="CD24" s="19">
        <f t="shared" si="23"/>
        <v>0.12861749219757163</v>
      </c>
      <c r="CE24" s="33"/>
      <c r="CF24" s="27"/>
      <c r="CG24" s="27"/>
      <c r="CH24" s="23"/>
      <c r="CI24" s="23"/>
    </row>
    <row r="25" spans="1:87" ht="15.75" x14ac:dyDescent="0.2">
      <c r="A25" s="5" t="s">
        <v>42</v>
      </c>
      <c r="B25" s="26">
        <v>1550000</v>
      </c>
      <c r="C25" s="26">
        <v>264966.78000000003</v>
      </c>
      <c r="D25" s="25">
        <f>SUM(C25/B25)</f>
        <v>0.17094630967741936</v>
      </c>
      <c r="E25" s="26">
        <v>3108</v>
      </c>
      <c r="F25" s="26">
        <v>0</v>
      </c>
      <c r="G25" s="25">
        <v>0</v>
      </c>
      <c r="H25" s="26">
        <v>10118975</v>
      </c>
      <c r="I25" s="26">
        <v>1824454.07</v>
      </c>
      <c r="J25" s="25">
        <f>SUM(I25/H25)</f>
        <v>0.18030028436674664</v>
      </c>
      <c r="K25" s="26">
        <v>1617860</v>
      </c>
      <c r="L25" s="26">
        <v>265440</v>
      </c>
      <c r="M25" s="25">
        <f>SUM(L25/K25)</f>
        <v>0.16406858442634098</v>
      </c>
      <c r="N25" s="26">
        <v>128000</v>
      </c>
      <c r="O25" s="26">
        <v>0</v>
      </c>
      <c r="P25" s="25">
        <f>SUM(O25/N25)</f>
        <v>0</v>
      </c>
      <c r="Q25" s="26">
        <v>530000</v>
      </c>
      <c r="R25" s="26">
        <v>48720</v>
      </c>
      <c r="S25" s="25">
        <f>SUM(R25/Q25)</f>
        <v>9.1924528301886799E-2</v>
      </c>
      <c r="T25" s="24">
        <v>1039790</v>
      </c>
      <c r="U25" s="24">
        <v>20374</v>
      </c>
      <c r="V25" s="25">
        <f>SUM(U25/T25)</f>
        <v>1.9594341165042942E-2</v>
      </c>
      <c r="W25" s="24">
        <v>201300</v>
      </c>
      <c r="X25" s="24">
        <v>45491.11</v>
      </c>
      <c r="Y25" s="25">
        <f>SUM(X25/W25)</f>
        <v>0.22598663686040735</v>
      </c>
      <c r="Z25" s="26">
        <v>2059000</v>
      </c>
      <c r="AA25" s="26">
        <v>232141.86</v>
      </c>
      <c r="AB25" s="25">
        <f>SUM(AA25/Z25)</f>
        <v>0.11274495386109762</v>
      </c>
      <c r="AC25" s="24">
        <v>1500000</v>
      </c>
      <c r="AD25" s="24">
        <v>70737</v>
      </c>
      <c r="AE25" s="25">
        <f>SUM(AD25/AC25)</f>
        <v>4.7157999999999999E-2</v>
      </c>
      <c r="AF25" s="24">
        <v>648000</v>
      </c>
      <c r="AG25" s="24">
        <v>40583</v>
      </c>
      <c r="AH25" s="25">
        <f>SUM(AG25/AF25)</f>
        <v>6.2628086419753093E-2</v>
      </c>
      <c r="AI25" s="26">
        <v>2573000</v>
      </c>
      <c r="AJ25" s="26">
        <v>32214</v>
      </c>
      <c r="AK25" s="11">
        <f>SUM(AJ25/AI25)</f>
        <v>1.2520015546055188E-2</v>
      </c>
      <c r="AL25" s="24">
        <v>5300975</v>
      </c>
      <c r="AM25" s="24">
        <v>946217.57</v>
      </c>
      <c r="AN25" s="12">
        <f>SUM(AM25/AL25)</f>
        <v>0.17849877994142585</v>
      </c>
      <c r="AO25" s="24">
        <v>3372707.82</v>
      </c>
      <c r="AP25" s="24">
        <v>311596</v>
      </c>
      <c r="AQ25" s="12">
        <f>SUM(AP25/AO25)</f>
        <v>9.2387487037047883E-2</v>
      </c>
      <c r="AR25" s="24">
        <v>309743</v>
      </c>
      <c r="AS25" s="24">
        <v>49115</v>
      </c>
      <c r="AT25" s="12">
        <f>SUM(AS25/AR25)</f>
        <v>0.15856694098010285</v>
      </c>
      <c r="AU25" s="24">
        <v>325000</v>
      </c>
      <c r="AV25" s="24">
        <v>49180</v>
      </c>
      <c r="AW25" s="12">
        <f>SUM(AV25/AU25)</f>
        <v>0.15132307692307692</v>
      </c>
      <c r="AX25" s="24">
        <v>254400</v>
      </c>
      <c r="AY25" s="24">
        <v>24610</v>
      </c>
      <c r="AZ25" s="12">
        <f>SUM(AY25/AX25)</f>
        <v>9.6737421383647798E-2</v>
      </c>
      <c r="BA25" s="24">
        <v>120000</v>
      </c>
      <c r="BB25" s="24">
        <v>18770</v>
      </c>
      <c r="BC25" s="12">
        <f>SUM(BB25/BA25)</f>
        <v>0.15641666666666668</v>
      </c>
      <c r="BD25" s="24">
        <v>230000</v>
      </c>
      <c r="BE25" s="24">
        <v>20433</v>
      </c>
      <c r="BF25" s="12">
        <f>SUM(BE25/BD25)</f>
        <v>8.8839130434782615E-2</v>
      </c>
      <c r="BG25" s="24">
        <v>1412000</v>
      </c>
      <c r="BH25" s="24">
        <v>386405.03</v>
      </c>
      <c r="BI25" s="12">
        <f>SUM(BH25/BG25)</f>
        <v>0.27365795325779041</v>
      </c>
      <c r="BJ25" s="26">
        <v>0</v>
      </c>
      <c r="BK25" s="26">
        <v>0</v>
      </c>
      <c r="BL25" s="32">
        <v>0</v>
      </c>
      <c r="BM25" s="26">
        <v>37400</v>
      </c>
      <c r="BN25" s="26">
        <v>0</v>
      </c>
      <c r="BO25" s="12">
        <v>0</v>
      </c>
      <c r="BP25" s="26">
        <v>150000</v>
      </c>
      <c r="BQ25" s="26">
        <v>0</v>
      </c>
      <c r="BR25" s="12">
        <f>SUM(BQ25/BP25)</f>
        <v>0</v>
      </c>
      <c r="BS25" s="26">
        <v>438312</v>
      </c>
      <c r="BT25" s="26">
        <v>57954</v>
      </c>
      <c r="BU25" s="12">
        <f>SUM(BT25/BS25)</f>
        <v>0.13222088375403823</v>
      </c>
      <c r="BV25" s="26">
        <v>17430000</v>
      </c>
      <c r="BW25" s="26">
        <v>3138731.6</v>
      </c>
      <c r="BX25" s="25">
        <f>SUM(BW25/BV25)</f>
        <v>0.180076397016638</v>
      </c>
      <c r="BY25" s="26">
        <v>155892900</v>
      </c>
      <c r="BZ25" s="26">
        <v>20680314.27</v>
      </c>
      <c r="CA25" s="12">
        <f>SUM(BZ25/BY25)</f>
        <v>0.13265719137946627</v>
      </c>
      <c r="CB25" s="3">
        <f>BY25+BV25+BS25+BP25+BM25+BJ25+BG25+BD25+BA25+AX25+AU25+AR25+AO25+AL25+AI25+AF25+AC25+Z25+W25+T25+Q25+N25+K25+H25+E25+B25</f>
        <v>207242470.81999999</v>
      </c>
      <c r="CC25" s="3">
        <f>C25+F25+I25+L25+O25+R25+U25+X25+AA25+AD25+AG25+AJ25+AM25+AP25+AS25+AV25+AY25+BB25+BE25+BH25+BK25+BN25+BQ25+BT25+BW25+BZ25</f>
        <v>28528448.289999999</v>
      </c>
      <c r="CD25" s="19">
        <f>SUM(CC25/CB25)</f>
        <v>0.13765734493089654</v>
      </c>
      <c r="CF25" s="27"/>
      <c r="CG25" s="27"/>
      <c r="CH25" s="23"/>
      <c r="CI25" s="23"/>
    </row>
    <row r="26" spans="1:87" s="13" customFormat="1" ht="15.75" x14ac:dyDescent="0.25">
      <c r="A26" s="4" t="s">
        <v>43</v>
      </c>
      <c r="B26" s="3">
        <f>SUM(B13:B25)</f>
        <v>607927835.52999997</v>
      </c>
      <c r="C26" s="3">
        <f>SUM(C13:C25)</f>
        <v>72465895.359999999</v>
      </c>
      <c r="D26" s="16">
        <f>SUM(C26/B26)</f>
        <v>0.11920147610418796</v>
      </c>
      <c r="E26" s="3">
        <f>SUM(E13:E25)</f>
        <v>188135450</v>
      </c>
      <c r="F26" s="3">
        <f>SUM(F13:F25)</f>
        <v>17808683.959999997</v>
      </c>
      <c r="G26" s="16">
        <f>SUM(F26/E26)</f>
        <v>9.4658842658308137E-2</v>
      </c>
      <c r="H26" s="3">
        <f>SUM(H13:H25)</f>
        <v>1891450927.8899999</v>
      </c>
      <c r="I26" s="3">
        <f>SUM(I13:I25)</f>
        <v>172391111.27000001</v>
      </c>
      <c r="J26" s="16">
        <f>SUM(I26/H26)</f>
        <v>9.1142259483469754E-2</v>
      </c>
      <c r="K26" s="3">
        <f>SUM(K13:K25)</f>
        <v>1254918288</v>
      </c>
      <c r="L26" s="3">
        <f>SUM(L13:L25)</f>
        <v>146714677.73999998</v>
      </c>
      <c r="M26" s="16">
        <f>SUM(L26/K26)</f>
        <v>0.11691173771467102</v>
      </c>
      <c r="N26" s="3">
        <f>SUM(N13:N25)</f>
        <v>422138647.55999994</v>
      </c>
      <c r="O26" s="3">
        <f>SUM(O13:O25)</f>
        <v>47306138.950000003</v>
      </c>
      <c r="P26" s="16">
        <f>SUM(O26/N26)</f>
        <v>0.11206303716429145</v>
      </c>
      <c r="Q26" s="3">
        <f>SUM(Q13:Q25)</f>
        <v>379418670.13999999</v>
      </c>
      <c r="R26" s="3">
        <f>SUM(R13:R25)</f>
        <v>48513606.439999998</v>
      </c>
      <c r="S26" s="16">
        <f>SUM(R26/Q26)</f>
        <v>0.1278629921455873</v>
      </c>
      <c r="T26" s="3">
        <f>SUM(T13:T25)</f>
        <v>1231127230.3899999</v>
      </c>
      <c r="U26" s="3">
        <f>SUM(U13:U25)</f>
        <v>177041063.36999997</v>
      </c>
      <c r="V26" s="16">
        <f>SUM(U26/T26)</f>
        <v>0.14380403503374417</v>
      </c>
      <c r="W26" s="3">
        <f>SUM(W13:W25)</f>
        <v>238095766.38999999</v>
      </c>
      <c r="X26" s="3">
        <f>SUM(X13:X25)</f>
        <v>25622002.75</v>
      </c>
      <c r="Y26" s="16">
        <f>SUM(X26/W26)</f>
        <v>0.10761217277602179</v>
      </c>
      <c r="Z26" s="3">
        <f>SUM(Z13:Z25)</f>
        <v>978990742.62</v>
      </c>
      <c r="AA26" s="3">
        <f>SUM(AA13:AA25)</f>
        <v>123816206.24000001</v>
      </c>
      <c r="AB26" s="16">
        <f>SUM(AA26/Z26)</f>
        <v>0.12647331670230091</v>
      </c>
      <c r="AC26" s="3">
        <f>SUM(AC13:AC25)</f>
        <v>1043237982.26</v>
      </c>
      <c r="AD26" s="3">
        <f>SUM(AD13:AD25)</f>
        <v>126062585.27</v>
      </c>
      <c r="AE26" s="16">
        <f>SUM(AD26/AC26)</f>
        <v>0.12083780250878766</v>
      </c>
      <c r="AF26" s="3">
        <f>SUM(AF13:AF25)</f>
        <v>300312879.39999998</v>
      </c>
      <c r="AG26" s="3">
        <f>SUM(AG13:AG25)</f>
        <v>34451074.410000004</v>
      </c>
      <c r="AH26" s="16">
        <f>SUM(AG26/AF26)</f>
        <v>0.11471727246207479</v>
      </c>
      <c r="AI26" s="3">
        <f>SUM(AI13:AI25)</f>
        <v>1297323991.22</v>
      </c>
      <c r="AJ26" s="3">
        <f>SUM(AJ13:AJ25)</f>
        <v>156494944.97999999</v>
      </c>
      <c r="AK26" s="19">
        <f>SUM(AJ26/AI26)</f>
        <v>0.12062903795745931</v>
      </c>
      <c r="AL26" s="3">
        <f>SUM(AL13:AL25)</f>
        <v>1554324242.0799999</v>
      </c>
      <c r="AM26" s="3">
        <f>SUM(AM13:AM25)</f>
        <v>189534348.82999998</v>
      </c>
      <c r="AN26" s="16">
        <f>SUM(AM26/AL26)</f>
        <v>0.1219400326513371</v>
      </c>
      <c r="AO26" s="3">
        <f>SUM(AO13:AO25)</f>
        <v>416233143.95999998</v>
      </c>
      <c r="AP26" s="3">
        <f>SUM(AP13:AP25)</f>
        <v>43745463.489999995</v>
      </c>
      <c r="AQ26" s="16">
        <f>SUM(AP26/AO26)</f>
        <v>0.10509846254387646</v>
      </c>
      <c r="AR26" s="3">
        <f>SUM(AR13:AR25)</f>
        <v>351088010.43000001</v>
      </c>
      <c r="AS26" s="3">
        <f>SUM(AS13:AS25)</f>
        <v>35636458.469999999</v>
      </c>
      <c r="AT26" s="16">
        <f>SUM(AS26/AR26)</f>
        <v>0.10150292066753787</v>
      </c>
      <c r="AU26" s="3">
        <f>SUM(AU13:AU25)</f>
        <v>344958865.67000002</v>
      </c>
      <c r="AV26" s="3">
        <f>SUM(AV13:AV25)</f>
        <v>38632028.199999996</v>
      </c>
      <c r="AW26" s="16">
        <f>SUM(AV26/AU26)</f>
        <v>0.11199024592386263</v>
      </c>
      <c r="AX26" s="3">
        <f>SUM(AX13:AX25)</f>
        <v>418386084.56</v>
      </c>
      <c r="AY26" s="3">
        <f>SUM(AY13:AY25)</f>
        <v>67822991.569999993</v>
      </c>
      <c r="AZ26" s="16">
        <f>SUM(AY26/AX26)</f>
        <v>0.16210623171496427</v>
      </c>
      <c r="BA26" s="3">
        <f>SUM(BA13:BA25)</f>
        <v>232308939.00999999</v>
      </c>
      <c r="BB26" s="3">
        <f>SUM(BB13:BB25)</f>
        <v>30689739.829999998</v>
      </c>
      <c r="BC26" s="16">
        <f>SUM(BB26/BA26)</f>
        <v>0.13210744261837865</v>
      </c>
      <c r="BD26" s="3">
        <f>SUM(BD13:BD25)</f>
        <v>671777763.31999993</v>
      </c>
      <c r="BE26" s="3">
        <f>SUM(BE13:BE25)</f>
        <v>92804060.099999994</v>
      </c>
      <c r="BF26" s="16">
        <f>SUM(BE26/BD26)</f>
        <v>0.13814696640352023</v>
      </c>
      <c r="BG26" s="3">
        <f>SUM(BG13:BG25)</f>
        <v>469796348</v>
      </c>
      <c r="BH26" s="3">
        <f>SUM(BH13:BH25)</f>
        <v>63689633.510000005</v>
      </c>
      <c r="BI26" s="16">
        <f>SUM(BH26/BG26)</f>
        <v>0.1355686006950399</v>
      </c>
      <c r="BJ26" s="3">
        <f>SUM(BJ13:BJ25)</f>
        <v>264320941.70999998</v>
      </c>
      <c r="BK26" s="3">
        <f>SUM(BK13:BK25)</f>
        <v>31238678.939999998</v>
      </c>
      <c r="BL26" s="16">
        <f>SUM(BK26/BJ26)</f>
        <v>0.11818465361807598</v>
      </c>
      <c r="BM26" s="3">
        <f>SUM(BM13:BM25)</f>
        <v>522952535.74000001</v>
      </c>
      <c r="BN26" s="3">
        <f>SUM(BN13:BN25)</f>
        <v>55174645.25</v>
      </c>
      <c r="BO26" s="16">
        <f>SUM(BN26/BM26)</f>
        <v>0.10550602871047472</v>
      </c>
      <c r="BP26" s="3">
        <f>SUM(BP13:BP25)</f>
        <v>399156311.22000003</v>
      </c>
      <c r="BQ26" s="3">
        <f>SUM(BQ13:BQ25)</f>
        <v>40972553.609999999</v>
      </c>
      <c r="BR26" s="16">
        <f>SUM(BQ26/BP26)</f>
        <v>0.10264789121026188</v>
      </c>
      <c r="BS26" s="3">
        <f>SUM(BS13:BS25)</f>
        <v>348294540.55000001</v>
      </c>
      <c r="BT26" s="3">
        <f>SUM(BT13:BT25)</f>
        <v>39515957.950000003</v>
      </c>
      <c r="BU26" s="16">
        <f>SUM(BT26/BS26)</f>
        <v>0.11345557667254684</v>
      </c>
      <c r="BV26" s="3">
        <f>SUM(BV13:BV25)</f>
        <v>3522032220.3000002</v>
      </c>
      <c r="BW26" s="3">
        <f>SUM(BW13:BW25)</f>
        <v>441026949.19</v>
      </c>
      <c r="BX26" s="16">
        <f>SUM(BW26/BV26)</f>
        <v>0.12521945331676554</v>
      </c>
      <c r="BY26" s="3">
        <f>SUM(BY13:BY25)</f>
        <v>8863470632.0699997</v>
      </c>
      <c r="BZ26" s="3">
        <f>SUM(BZ13:BZ25)</f>
        <v>1059130761.4099998</v>
      </c>
      <c r="CA26" s="16">
        <f>SUM(BZ26/BY26)</f>
        <v>0.11949390993386159</v>
      </c>
      <c r="CB26" s="3">
        <f>SUM(CB13:CB25)</f>
        <v>28212178990.019997</v>
      </c>
      <c r="CC26" s="3">
        <f>SUM(CC13:CC25)</f>
        <v>3378302261.0899997</v>
      </c>
      <c r="CD26" s="19">
        <f>SUM(CC26/CB26)</f>
        <v>0.11974623662656711</v>
      </c>
      <c r="CE26" s="17"/>
      <c r="CF26" s="30"/>
      <c r="CG26" s="30"/>
      <c r="CH26" s="18"/>
      <c r="CI26" s="27"/>
    </row>
    <row r="27" spans="1:87" s="13" customFormat="1" ht="15.75" x14ac:dyDescent="0.25">
      <c r="A27" s="4" t="s">
        <v>44</v>
      </c>
      <c r="B27" s="3">
        <f>B12-B26</f>
        <v>-10530000</v>
      </c>
      <c r="C27" s="3">
        <f>C12-C26</f>
        <v>4081645.9399999976</v>
      </c>
      <c r="D27" s="16"/>
      <c r="E27" s="3">
        <f>E12-E26</f>
        <v>0</v>
      </c>
      <c r="F27" s="3">
        <f>F12-F26</f>
        <v>1975972.2200000025</v>
      </c>
      <c r="G27" s="16"/>
      <c r="H27" s="3">
        <f>H12-H26</f>
        <v>-64851777.439999819</v>
      </c>
      <c r="I27" s="3">
        <f>I12-I26</f>
        <v>40838388.780000001</v>
      </c>
      <c r="J27" s="16"/>
      <c r="K27" s="3">
        <f>K12-K26</f>
        <v>-23283453.5</v>
      </c>
      <c r="L27" s="3">
        <f>L12-L26</f>
        <v>36730995.600000024</v>
      </c>
      <c r="M27" s="16"/>
      <c r="N27" s="3">
        <f>N12-N26</f>
        <v>-9813025.9199999571</v>
      </c>
      <c r="O27" s="3">
        <f>O12-O26</f>
        <v>3951217.7599999979</v>
      </c>
      <c r="P27" s="16"/>
      <c r="Q27" s="3">
        <f>Q12-Q26</f>
        <v>-1500000</v>
      </c>
      <c r="R27" s="3">
        <f>R12-R26</f>
        <v>-1390341.1799999997</v>
      </c>
      <c r="S27" s="16"/>
      <c r="T27" s="3">
        <f>T12-T26</f>
        <v>-5326063.6999998093</v>
      </c>
      <c r="U27" s="3">
        <f>U12-U26</f>
        <v>11940930.50000003</v>
      </c>
      <c r="V27" s="16"/>
      <c r="W27" s="3">
        <f>W12-W26</f>
        <v>-3009540.5899999738</v>
      </c>
      <c r="X27" s="3">
        <f>X12-X26</f>
        <v>-1512646.5100000016</v>
      </c>
      <c r="Y27" s="16"/>
      <c r="Z27" s="3">
        <f>Z12-Z26</f>
        <v>-21450892.529999971</v>
      </c>
      <c r="AA27" s="3">
        <f>AA12-AA26</f>
        <v>867256.79999999702</v>
      </c>
      <c r="AB27" s="16"/>
      <c r="AC27" s="3">
        <f>AC12-AC26</f>
        <v>-15914339.069999933</v>
      </c>
      <c r="AD27" s="3">
        <f>AD12-AD26</f>
        <v>87238849.260000005</v>
      </c>
      <c r="AE27" s="16"/>
      <c r="AF27" s="3">
        <f>AF12-AF26</f>
        <v>0</v>
      </c>
      <c r="AG27" s="3">
        <f>AG12-AG26</f>
        <v>8104580.4699999988</v>
      </c>
      <c r="AH27" s="16"/>
      <c r="AI27" s="3">
        <f>AI12-AI26</f>
        <v>-23806777</v>
      </c>
      <c r="AJ27" s="3">
        <f>AJ12-AJ26</f>
        <v>10858064.75</v>
      </c>
      <c r="AK27" s="19"/>
      <c r="AL27" s="3">
        <f>AL12-AL26</f>
        <v>-91768577.539999962</v>
      </c>
      <c r="AM27" s="3">
        <f>AM12-AM26</f>
        <v>1180709.9500000179</v>
      </c>
      <c r="AN27" s="16"/>
      <c r="AO27" s="3">
        <f>AO12-AO26</f>
        <v>-17742779.769999981</v>
      </c>
      <c r="AP27" s="3">
        <f>AP12-AP26</f>
        <v>2732744.1700000018</v>
      </c>
      <c r="AQ27" s="16"/>
      <c r="AR27" s="3">
        <f>AR12-AR26</f>
        <v>-8844443.4300000072</v>
      </c>
      <c r="AS27" s="3">
        <f>AS12-AS26</f>
        <v>1812450.6000000015</v>
      </c>
      <c r="AT27" s="16"/>
      <c r="AU27" s="3">
        <f>AU12-AU26</f>
        <v>-4841873.4800000191</v>
      </c>
      <c r="AV27" s="3">
        <f>AV12-AV26</f>
        <v>935439.54000000656</v>
      </c>
      <c r="AW27" s="16"/>
      <c r="AX27" s="3">
        <f>AX12-AX26</f>
        <v>-3673833</v>
      </c>
      <c r="AY27" s="3">
        <f>AY12-AY26</f>
        <v>5417357.5400000066</v>
      </c>
      <c r="AZ27" s="16"/>
      <c r="BA27" s="3">
        <f>BA12-BA26</f>
        <v>-3372125.4499999881</v>
      </c>
      <c r="BB27" s="3">
        <f>BB12-BB26</f>
        <v>-1709394.0999999978</v>
      </c>
      <c r="BC27" s="16"/>
      <c r="BD27" s="3">
        <f>BD12-BD26</f>
        <v>-13071671.929999948</v>
      </c>
      <c r="BE27" s="3">
        <f>BE12-BE26</f>
        <v>-2631112.6499999911</v>
      </c>
      <c r="BF27" s="16"/>
      <c r="BG27" s="3">
        <f>BG12-BG26</f>
        <v>272896</v>
      </c>
      <c r="BH27" s="3">
        <f>BH12-BH26</f>
        <v>5442211.849999994</v>
      </c>
      <c r="BI27" s="16"/>
      <c r="BJ27" s="3">
        <f>BJ12-BJ26</f>
        <v>-560499.9999999702</v>
      </c>
      <c r="BK27" s="3">
        <f>BK12-BK26</f>
        <v>-850696.1099999994</v>
      </c>
      <c r="BL27" s="16"/>
      <c r="BM27" s="3">
        <f>BM12-BM26</f>
        <v>-14000957.290000021</v>
      </c>
      <c r="BN27" s="3">
        <f>BN12-BN26</f>
        <v>11476179.82</v>
      </c>
      <c r="BO27" s="16"/>
      <c r="BP27" s="3">
        <f>BP12-BP26</f>
        <v>-23691432.26000005</v>
      </c>
      <c r="BQ27" s="3">
        <f>BQ12-BQ26</f>
        <v>23483199.619999997</v>
      </c>
      <c r="BR27" s="16"/>
      <c r="BS27" s="3">
        <f>BS12-BS26</f>
        <v>-10215381.790000021</v>
      </c>
      <c r="BT27" s="3">
        <f>BT12-BT26</f>
        <v>-1143275.6799999997</v>
      </c>
      <c r="BU27" s="16"/>
      <c r="BV27" s="3">
        <f>BV12-BV26</f>
        <v>-197705120</v>
      </c>
      <c r="BW27" s="3">
        <f>BW12-BW26</f>
        <v>6707163.9800000191</v>
      </c>
      <c r="BX27" s="16"/>
      <c r="BY27" s="3">
        <f>BY12-BY26</f>
        <v>-396720001</v>
      </c>
      <c r="BZ27" s="3">
        <f>BZ12-BZ26</f>
        <v>62187676.380000114</v>
      </c>
      <c r="CA27" s="16"/>
      <c r="CB27" s="3">
        <f t="shared" si="26"/>
        <v>-965421670.68999922</v>
      </c>
      <c r="CC27" s="3">
        <f>BZ27+BW27+BT27+BQ27+BN27+BK27+BH27+BE27+BB27+AY27+AV27+AS27+AP27+AM27+AJ27+AG27+AD27+AA27+X27+U27+R27+O27+L27+I27+F27+C27</f>
        <v>318725569.30000025</v>
      </c>
      <c r="CD27" s="19"/>
      <c r="CE27" s="17"/>
      <c r="CF27" s="30"/>
      <c r="CG27" s="30"/>
      <c r="CH27" s="18"/>
      <c r="CI27" s="27"/>
    </row>
    <row r="28" spans="1:87" ht="15.75" hidden="1" x14ac:dyDescent="0.25">
      <c r="A28" s="4" t="s">
        <v>45</v>
      </c>
      <c r="B28" s="1"/>
      <c r="C28" s="1"/>
      <c r="D28" s="12"/>
      <c r="E28" s="1"/>
      <c r="F28" s="1"/>
      <c r="G28" s="12"/>
      <c r="H28" s="1"/>
      <c r="I28" s="1"/>
      <c r="J28" s="12"/>
      <c r="K28" s="1"/>
      <c r="L28" s="1"/>
      <c r="M28" s="12"/>
      <c r="N28" s="1"/>
      <c r="O28" s="1"/>
      <c r="P28" s="12"/>
      <c r="Q28" s="1"/>
      <c r="R28" s="1"/>
      <c r="S28" s="12"/>
      <c r="T28" s="1"/>
      <c r="U28" s="1"/>
      <c r="V28" s="12"/>
      <c r="W28" s="1"/>
      <c r="X28" s="1"/>
      <c r="Y28" s="12"/>
      <c r="Z28" s="1"/>
      <c r="AA28" s="1"/>
      <c r="AB28" s="12"/>
      <c r="AC28" s="1"/>
      <c r="AD28" s="1"/>
      <c r="AE28" s="12"/>
      <c r="AF28" s="1"/>
      <c r="AG28" s="1"/>
      <c r="AH28" s="12"/>
      <c r="AI28" s="1"/>
      <c r="AJ28" s="1"/>
      <c r="AK28" s="11"/>
      <c r="AL28" s="1"/>
      <c r="AM28" s="1"/>
      <c r="AN28" s="12"/>
      <c r="AO28" s="1"/>
      <c r="AP28" s="1"/>
      <c r="AQ28" s="12"/>
      <c r="AR28" s="1"/>
      <c r="AS28" s="1"/>
      <c r="AT28" s="12"/>
      <c r="AU28" s="1"/>
      <c r="AV28" s="1"/>
      <c r="AW28" s="12"/>
      <c r="AX28" s="1"/>
      <c r="AY28" s="1"/>
      <c r="AZ28" s="12"/>
      <c r="BA28" s="1"/>
      <c r="BB28" s="1"/>
      <c r="BC28" s="12"/>
      <c r="BD28" s="1"/>
      <c r="BE28" s="1"/>
      <c r="BF28" s="12"/>
      <c r="BG28" s="1"/>
      <c r="BH28" s="1"/>
      <c r="BI28" s="12"/>
      <c r="BJ28" s="1"/>
      <c r="BK28" s="1"/>
      <c r="BL28" s="12"/>
      <c r="BM28" s="1"/>
      <c r="BN28" s="1"/>
      <c r="BO28" s="12"/>
      <c r="BP28" s="1"/>
      <c r="BQ28" s="1"/>
      <c r="BR28" s="12"/>
      <c r="BS28" s="1"/>
      <c r="BT28" s="1"/>
      <c r="BU28" s="12"/>
      <c r="BV28" s="1"/>
      <c r="BW28" s="1"/>
      <c r="BX28" s="12"/>
      <c r="BY28" s="1"/>
      <c r="BZ28" s="1"/>
      <c r="CA28" s="12"/>
      <c r="CB28" s="1"/>
      <c r="CC28" s="3"/>
      <c r="CD28" s="19"/>
      <c r="CF28" s="23"/>
      <c r="CG28" s="23"/>
      <c r="CH28" s="23"/>
      <c r="CI28" s="23"/>
    </row>
    <row r="29" spans="1:87" ht="15.75" hidden="1" x14ac:dyDescent="0.25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>BY29+BV29+BS29+BP29+BM29+BJ29+BG29+BD29+BA29+AX29+AU29+AR29+AO29+AL29+AI29+AF29+AC29+Z29+W29+T29+Q29+N29+K29+H29+E29+B29</f>
        <v>0</v>
      </c>
      <c r="CC29" s="3">
        <f>BZ29+BW29+BT29+BQ29+BN29+BK29+BH29+BE29+BB29+AY29+AV29+AS29+AP29+AM29+AJ29+AG29+AD29+AA29+X29+U29+R29+O29+L29+I29+F29+C29</f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 x14ac:dyDescent="0.3">
      <c r="A30" s="7" t="s">
        <v>47</v>
      </c>
      <c r="B30" s="37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8"/>
      <c r="AG30" s="38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 x14ac:dyDescent="0.3">
      <c r="A31" s="7" t="s">
        <v>48</v>
      </c>
      <c r="B31" s="37">
        <f>(B30+B29)/B26*100</f>
        <v>0</v>
      </c>
      <c r="C31" s="24">
        <f>(C30+C29)/C26*100</f>
        <v>0</v>
      </c>
      <c r="D31" s="12"/>
      <c r="E31" s="24">
        <f>(E30+E29)/E26*100</f>
        <v>0</v>
      </c>
      <c r="F31" s="24">
        <f>(F30+F29)/F26*100</f>
        <v>0</v>
      </c>
      <c r="G31" s="12"/>
      <c r="H31" s="24">
        <f>(H30+H29)/H26*100</f>
        <v>0</v>
      </c>
      <c r="I31" s="24">
        <f>(I30+I29)/I26*100</f>
        <v>0</v>
      </c>
      <c r="J31" s="12"/>
      <c r="K31" s="24">
        <f>(K30+K29)/K26*100</f>
        <v>0</v>
      </c>
      <c r="L31" s="24">
        <f>(L30+L29)/L26*100</f>
        <v>0</v>
      </c>
      <c r="M31" s="12"/>
      <c r="N31" s="24">
        <f>(N30+N29)/N26*100</f>
        <v>0</v>
      </c>
      <c r="O31" s="24">
        <f>(O30+O29)/O26*100</f>
        <v>0</v>
      </c>
      <c r="P31" s="12"/>
      <c r="Q31" s="24">
        <f>(Q30+Q29)/Q26*100</f>
        <v>0</v>
      </c>
      <c r="R31" s="24">
        <f>(R30+R29)/R26*100</f>
        <v>0</v>
      </c>
      <c r="S31" s="12"/>
      <c r="T31" s="24">
        <f>(T30+T29)/T26*100</f>
        <v>0</v>
      </c>
      <c r="U31" s="24">
        <f>(U30+U29)/U26*100</f>
        <v>0</v>
      </c>
      <c r="V31" s="12"/>
      <c r="W31" s="24">
        <f>(W30+W29)/W26*100</f>
        <v>0</v>
      </c>
      <c r="X31" s="24">
        <f>(X30+X29)/X26*100</f>
        <v>0</v>
      </c>
      <c r="Y31" s="12"/>
      <c r="Z31" s="24">
        <f>(Z30+Z29)/Z26*100</f>
        <v>0</v>
      </c>
      <c r="AA31" s="24">
        <f>(AA30+AA29)/AA26*100</f>
        <v>0</v>
      </c>
      <c r="AB31" s="12"/>
      <c r="AC31" s="24">
        <f>(AC30+AC29)/AC26*100</f>
        <v>0</v>
      </c>
      <c r="AD31" s="24">
        <f>(AD30+AD29)/AD26*100</f>
        <v>0</v>
      </c>
      <c r="AE31" s="12"/>
      <c r="AF31" s="24">
        <f>(AF30+AF29)/AF26*100</f>
        <v>0</v>
      </c>
      <c r="AG31" s="24">
        <f>(AG30+AG29)/AG26*100</f>
        <v>0</v>
      </c>
      <c r="AH31" s="12"/>
      <c r="AI31" s="24">
        <f>(AI30+AI29)/AI26*100</f>
        <v>0</v>
      </c>
      <c r="AJ31" s="24">
        <f>(AJ30+AJ29)/AJ26*100</f>
        <v>0</v>
      </c>
      <c r="AK31" s="11"/>
      <c r="AL31" s="24">
        <f>(AL30+AL29)/AL26*100</f>
        <v>0</v>
      </c>
      <c r="AM31" s="24">
        <f>(AM30+AM29)/AM26*100</f>
        <v>0</v>
      </c>
      <c r="AN31" s="12"/>
      <c r="AO31" s="24">
        <f>(AO30+AO29)/AO26*100</f>
        <v>0</v>
      </c>
      <c r="AP31" s="24">
        <f>(AP30+AP29)/AP26*100</f>
        <v>0</v>
      </c>
      <c r="AQ31" s="12"/>
      <c r="AR31" s="24">
        <f>(AR30+AR29)/AR26*100</f>
        <v>0</v>
      </c>
      <c r="AS31" s="24">
        <f>(AS30+AS29)/AS26*100</f>
        <v>0</v>
      </c>
      <c r="AT31" s="12"/>
      <c r="AU31" s="24">
        <f>(AU30+AU29)/AU26*100</f>
        <v>0</v>
      </c>
      <c r="AV31" s="24">
        <f>(AV30+AV29)/AV26*100</f>
        <v>0</v>
      </c>
      <c r="AW31" s="12"/>
      <c r="AX31" s="24">
        <f>(AX30+AX29)/AX26*100</f>
        <v>0</v>
      </c>
      <c r="AY31" s="24">
        <f>(AY30+AY29)/AY26*100</f>
        <v>0</v>
      </c>
      <c r="AZ31" s="12"/>
      <c r="BA31" s="24">
        <f>(BA30+BA29)/BA26*100</f>
        <v>0</v>
      </c>
      <c r="BB31" s="24">
        <f>(BB30+BB29)/BB26*100</f>
        <v>0</v>
      </c>
      <c r="BC31" s="12"/>
      <c r="BD31" s="24">
        <f>(BD30+BD29)/BD26*100</f>
        <v>0</v>
      </c>
      <c r="BE31" s="24">
        <f>(BE30+BE29)/BE26*100</f>
        <v>0</v>
      </c>
      <c r="BF31" s="12" t="e">
        <f>SUM(BE31/BD31)</f>
        <v>#DIV/0!</v>
      </c>
      <c r="BG31" s="24">
        <f>(BG30+BG29)/BG26*100</f>
        <v>0</v>
      </c>
      <c r="BH31" s="24">
        <f>(BH30+BH29)/BH26*100</f>
        <v>0</v>
      </c>
      <c r="BI31" s="12"/>
      <c r="BJ31" s="24">
        <f>(BJ30+BJ29)/BJ26*100</f>
        <v>0</v>
      </c>
      <c r="BK31" s="24">
        <f>(BK30+BK29)/BK26*100</f>
        <v>0</v>
      </c>
      <c r="BL31" s="12"/>
      <c r="BM31" s="24">
        <f>(BM30+BM29)/BM26*100</f>
        <v>0</v>
      </c>
      <c r="BN31" s="24">
        <f>(BN30+BN29)/BN26*100</f>
        <v>0</v>
      </c>
      <c r="BO31" s="12"/>
      <c r="BP31" s="24">
        <f>(BP30+BP29)/BP26*100</f>
        <v>0</v>
      </c>
      <c r="BQ31" s="24">
        <f>(BQ30+BQ29)/BQ26*100</f>
        <v>0</v>
      </c>
      <c r="BR31" s="12"/>
      <c r="BS31" s="38">
        <f>(BS30+BS29)/BS26*100</f>
        <v>0</v>
      </c>
      <c r="BT31" s="38">
        <f>(BT30+BT29)/BT26*100</f>
        <v>0</v>
      </c>
      <c r="BU31" s="12"/>
      <c r="BV31" s="24">
        <f>(BV30+BV29)/BV26*100</f>
        <v>0</v>
      </c>
      <c r="BW31" s="24">
        <f>(BW30+BW29)/BW26*100</f>
        <v>0</v>
      </c>
      <c r="BX31" s="12"/>
      <c r="BY31" s="24">
        <f>(BY30+BY29)/BY26*100</f>
        <v>0</v>
      </c>
      <c r="BZ31" s="24">
        <f>(BZ30+BZ29)/BZ26*100</f>
        <v>0</v>
      </c>
      <c r="CA31" s="12"/>
      <c r="CB31" s="3">
        <f>(CB30+CB29)/CB26*100</f>
        <v>0</v>
      </c>
      <c r="CC31" s="3">
        <f>(CC30+CC29)/CC26*100</f>
        <v>0</v>
      </c>
      <c r="CD31" s="19"/>
      <c r="CF31" s="27"/>
      <c r="CG31" s="27"/>
      <c r="CH31" s="23"/>
      <c r="CI31" s="23"/>
    </row>
    <row r="32" spans="1:87" ht="15.75" hidden="1" x14ac:dyDescent="0.25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">
      <c r="R33" s="34"/>
      <c r="S33" s="39"/>
      <c r="T33" s="34"/>
      <c r="AY33" s="34"/>
      <c r="AZ33" s="15"/>
      <c r="BE33" s="34"/>
      <c r="BF33" s="15"/>
      <c r="BG33" s="34"/>
      <c r="CF33" s="23"/>
      <c r="CG33" s="23"/>
      <c r="CH33" s="23"/>
      <c r="CI33" s="23"/>
    </row>
    <row r="34" spans="2:87" x14ac:dyDescent="0.2">
      <c r="B34" s="41"/>
      <c r="C34" s="41"/>
      <c r="E34" s="41"/>
      <c r="F34" s="41"/>
      <c r="H34" s="41"/>
      <c r="I34" s="41"/>
      <c r="K34" s="41"/>
      <c r="L34" s="41"/>
      <c r="N34" s="41"/>
      <c r="O34" s="41"/>
      <c r="Q34" s="41"/>
      <c r="R34" s="41"/>
      <c r="T34" s="41"/>
      <c r="U34" s="41"/>
      <c r="W34" s="41"/>
      <c r="X34" s="41"/>
      <c r="Z34" s="41"/>
      <c r="AA34" s="41"/>
      <c r="AC34" s="41"/>
      <c r="AD34" s="41"/>
      <c r="AF34" s="41"/>
      <c r="AG34" s="41"/>
      <c r="AI34" s="41"/>
      <c r="AJ34" s="41"/>
      <c r="AL34" s="41"/>
      <c r="AM34" s="41"/>
      <c r="AO34" s="41"/>
      <c r="AP34" s="41"/>
      <c r="AR34" s="41"/>
      <c r="AS34" s="41"/>
      <c r="AU34" s="41"/>
      <c r="AV34" s="41"/>
      <c r="AX34" s="41"/>
      <c r="AY34" s="41"/>
      <c r="AZ34" s="34"/>
      <c r="BA34" s="41"/>
      <c r="BB34" s="41"/>
      <c r="BD34" s="41"/>
      <c r="BE34" s="42"/>
      <c r="BF34" s="15"/>
      <c r="BG34" s="42"/>
      <c r="BH34" s="41"/>
      <c r="BJ34" s="41"/>
      <c r="BK34" s="41"/>
      <c r="BM34" s="41"/>
      <c r="BN34" s="41"/>
      <c r="BP34" s="41"/>
      <c r="BQ34" s="41"/>
      <c r="BS34" s="41"/>
      <c r="BT34" s="41"/>
      <c r="BV34" s="41"/>
      <c r="BW34" s="41"/>
      <c r="BY34" s="41"/>
      <c r="BZ34" s="41"/>
      <c r="CB34" s="41"/>
      <c r="CC34" s="41"/>
      <c r="CF34" s="23"/>
      <c r="CG34" s="23"/>
      <c r="CH34" s="23"/>
      <c r="CI34" s="23"/>
    </row>
    <row r="35" spans="2:87" x14ac:dyDescent="0.2">
      <c r="BE35" s="34"/>
      <c r="BF35" s="15"/>
      <c r="BG35" s="34"/>
      <c r="CF35" s="23"/>
      <c r="CG35" s="23"/>
      <c r="CH35" s="23"/>
      <c r="CI35" s="23"/>
    </row>
    <row r="36" spans="2:87" x14ac:dyDescent="0.2">
      <c r="BD36" s="41"/>
      <c r="BE36" s="42"/>
      <c r="BF36" s="15"/>
      <c r="BG36" s="34"/>
    </row>
    <row r="37" spans="2:87" x14ac:dyDescent="0.2">
      <c r="BE37" s="34"/>
      <c r="BF37" s="34"/>
      <c r="BG37" s="34"/>
    </row>
    <row r="38" spans="2:87" x14ac:dyDescent="0.2">
      <c r="BE38" s="34"/>
      <c r="BF38" s="34"/>
      <c r="BG38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21" activePane="bottomRight" state="frozen"/>
      <selection pane="topRight" activeCell="B1" sqref="B1"/>
      <selection pane="bottomLeft" activeCell="A5" sqref="A5"/>
      <selection pane="bottomRight" activeCell="B27" sqref="B27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51" t="s">
        <v>70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 t="s">
        <v>0</v>
      </c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</row>
    <row r="3" spans="1:87" ht="15.75" x14ac:dyDescent="0.25">
      <c r="A3" s="47"/>
      <c r="B3" s="49" t="s">
        <v>1</v>
      </c>
      <c r="C3" s="48"/>
      <c r="D3" s="48"/>
      <c r="E3" s="49" t="s">
        <v>2</v>
      </c>
      <c r="F3" s="48"/>
      <c r="G3" s="48"/>
      <c r="H3" s="49" t="s">
        <v>3</v>
      </c>
      <c r="I3" s="48"/>
      <c r="J3" s="48"/>
      <c r="K3" s="49" t="s">
        <v>4</v>
      </c>
      <c r="L3" s="48"/>
      <c r="M3" s="48"/>
      <c r="N3" s="49" t="s">
        <v>5</v>
      </c>
      <c r="O3" s="48"/>
      <c r="P3" s="48"/>
      <c r="Q3" s="49" t="s">
        <v>6</v>
      </c>
      <c r="R3" s="48"/>
      <c r="S3" s="48"/>
      <c r="T3" s="49" t="s">
        <v>7</v>
      </c>
      <c r="U3" s="48"/>
      <c r="V3" s="48"/>
      <c r="W3" s="49" t="s">
        <v>8</v>
      </c>
      <c r="X3" s="48"/>
      <c r="Y3" s="48"/>
      <c r="Z3" s="49" t="s">
        <v>49</v>
      </c>
      <c r="AA3" s="48"/>
      <c r="AB3" s="48"/>
      <c r="AC3" s="49" t="s">
        <v>9</v>
      </c>
      <c r="AD3" s="48"/>
      <c r="AE3" s="48"/>
      <c r="AF3" s="49" t="s">
        <v>10</v>
      </c>
      <c r="AG3" s="48"/>
      <c r="AH3" s="48"/>
      <c r="AI3" s="49" t="s">
        <v>51</v>
      </c>
      <c r="AJ3" s="48"/>
      <c r="AK3" s="48"/>
      <c r="AL3" s="49" t="s">
        <v>11</v>
      </c>
      <c r="AM3" s="48"/>
      <c r="AN3" s="48"/>
      <c r="AO3" s="49" t="s">
        <v>12</v>
      </c>
      <c r="AP3" s="48"/>
      <c r="AQ3" s="48"/>
      <c r="AR3" s="49" t="s">
        <v>13</v>
      </c>
      <c r="AS3" s="48"/>
      <c r="AT3" s="48"/>
      <c r="AU3" s="49" t="s">
        <v>14</v>
      </c>
      <c r="AV3" s="48"/>
      <c r="AW3" s="48"/>
      <c r="AX3" s="49" t="s">
        <v>15</v>
      </c>
      <c r="AY3" s="48"/>
      <c r="AZ3" s="48"/>
      <c r="BA3" s="49" t="s">
        <v>16</v>
      </c>
      <c r="BB3" s="48"/>
      <c r="BC3" s="48"/>
      <c r="BD3" s="49" t="s">
        <v>17</v>
      </c>
      <c r="BE3" s="48"/>
      <c r="BF3" s="48"/>
      <c r="BG3" s="49" t="s">
        <v>18</v>
      </c>
      <c r="BH3" s="48"/>
      <c r="BI3" s="48"/>
      <c r="BJ3" s="49" t="s">
        <v>19</v>
      </c>
      <c r="BK3" s="48"/>
      <c r="BL3" s="48"/>
      <c r="BM3" s="49" t="s">
        <v>20</v>
      </c>
      <c r="BN3" s="48"/>
      <c r="BO3" s="48"/>
      <c r="BP3" s="49" t="s">
        <v>21</v>
      </c>
      <c r="BQ3" s="48"/>
      <c r="BR3" s="48"/>
      <c r="BS3" s="49" t="s">
        <v>22</v>
      </c>
      <c r="BT3" s="48"/>
      <c r="BU3" s="48"/>
      <c r="BV3" s="49" t="s">
        <v>23</v>
      </c>
      <c r="BW3" s="48"/>
      <c r="BX3" s="48"/>
      <c r="BY3" s="49" t="s">
        <v>24</v>
      </c>
      <c r="BZ3" s="48"/>
      <c r="CA3" s="48"/>
      <c r="CB3" s="49" t="s">
        <v>25</v>
      </c>
      <c r="CC3" s="48"/>
      <c r="CD3" s="48"/>
    </row>
    <row r="4" spans="1:87" ht="13.15" customHeight="1" x14ac:dyDescent="0.2">
      <c r="A4" s="48"/>
      <c r="B4" s="49" t="s">
        <v>26</v>
      </c>
      <c r="C4" s="49" t="s">
        <v>56</v>
      </c>
      <c r="D4" s="50" t="s">
        <v>27</v>
      </c>
      <c r="E4" s="49" t="s">
        <v>26</v>
      </c>
      <c r="F4" s="49" t="s">
        <v>56</v>
      </c>
      <c r="G4" s="50" t="s">
        <v>27</v>
      </c>
      <c r="H4" s="49" t="s">
        <v>26</v>
      </c>
      <c r="I4" s="49" t="s">
        <v>56</v>
      </c>
      <c r="J4" s="50" t="s">
        <v>27</v>
      </c>
      <c r="K4" s="49" t="s">
        <v>26</v>
      </c>
      <c r="L4" s="49" t="s">
        <v>56</v>
      </c>
      <c r="M4" s="50" t="s">
        <v>27</v>
      </c>
      <c r="N4" s="49" t="s">
        <v>26</v>
      </c>
      <c r="O4" s="49" t="s">
        <v>56</v>
      </c>
      <c r="P4" s="50" t="s">
        <v>27</v>
      </c>
      <c r="Q4" s="49" t="s">
        <v>26</v>
      </c>
      <c r="R4" s="49" t="s">
        <v>56</v>
      </c>
      <c r="S4" s="50" t="s">
        <v>27</v>
      </c>
      <c r="T4" s="49" t="s">
        <v>26</v>
      </c>
      <c r="U4" s="49" t="s">
        <v>56</v>
      </c>
      <c r="V4" s="50" t="s">
        <v>27</v>
      </c>
      <c r="W4" s="49" t="s">
        <v>26</v>
      </c>
      <c r="X4" s="49" t="s">
        <v>56</v>
      </c>
      <c r="Y4" s="50" t="s">
        <v>27</v>
      </c>
      <c r="Z4" s="49" t="s">
        <v>26</v>
      </c>
      <c r="AA4" s="49" t="s">
        <v>56</v>
      </c>
      <c r="AB4" s="50" t="s">
        <v>27</v>
      </c>
      <c r="AC4" s="49" t="s">
        <v>26</v>
      </c>
      <c r="AD4" s="49" t="s">
        <v>56</v>
      </c>
      <c r="AE4" s="50" t="s">
        <v>27</v>
      </c>
      <c r="AF4" s="49" t="s">
        <v>26</v>
      </c>
      <c r="AG4" s="49" t="s">
        <v>56</v>
      </c>
      <c r="AH4" s="50" t="s">
        <v>27</v>
      </c>
      <c r="AI4" s="49" t="s">
        <v>26</v>
      </c>
      <c r="AJ4" s="49" t="s">
        <v>56</v>
      </c>
      <c r="AK4" s="50" t="s">
        <v>27</v>
      </c>
      <c r="AL4" s="49" t="s">
        <v>26</v>
      </c>
      <c r="AM4" s="49" t="s">
        <v>56</v>
      </c>
      <c r="AN4" s="50" t="s">
        <v>27</v>
      </c>
      <c r="AO4" s="49" t="s">
        <v>26</v>
      </c>
      <c r="AP4" s="49" t="s">
        <v>56</v>
      </c>
      <c r="AQ4" s="50" t="s">
        <v>27</v>
      </c>
      <c r="AR4" s="49" t="s">
        <v>26</v>
      </c>
      <c r="AS4" s="49" t="s">
        <v>56</v>
      </c>
      <c r="AT4" s="50" t="s">
        <v>27</v>
      </c>
      <c r="AU4" s="49" t="s">
        <v>26</v>
      </c>
      <c r="AV4" s="49" t="s">
        <v>56</v>
      </c>
      <c r="AW4" s="50" t="s">
        <v>27</v>
      </c>
      <c r="AX4" s="49" t="s">
        <v>26</v>
      </c>
      <c r="AY4" s="49" t="s">
        <v>56</v>
      </c>
      <c r="AZ4" s="50" t="s">
        <v>27</v>
      </c>
      <c r="BA4" s="49" t="s">
        <v>26</v>
      </c>
      <c r="BB4" s="49" t="s">
        <v>56</v>
      </c>
      <c r="BC4" s="50" t="s">
        <v>27</v>
      </c>
      <c r="BD4" s="49" t="s">
        <v>26</v>
      </c>
      <c r="BE4" s="49" t="s">
        <v>56</v>
      </c>
      <c r="BF4" s="50" t="s">
        <v>27</v>
      </c>
      <c r="BG4" s="49" t="s">
        <v>26</v>
      </c>
      <c r="BH4" s="49" t="s">
        <v>56</v>
      </c>
      <c r="BI4" s="50" t="s">
        <v>27</v>
      </c>
      <c r="BJ4" s="49" t="s">
        <v>26</v>
      </c>
      <c r="BK4" s="49" t="s">
        <v>56</v>
      </c>
      <c r="BL4" s="50" t="s">
        <v>27</v>
      </c>
      <c r="BM4" s="49" t="s">
        <v>26</v>
      </c>
      <c r="BN4" s="49" t="s">
        <v>56</v>
      </c>
      <c r="BO4" s="50" t="s">
        <v>27</v>
      </c>
      <c r="BP4" s="49" t="s">
        <v>26</v>
      </c>
      <c r="BQ4" s="49" t="s">
        <v>56</v>
      </c>
      <c r="BR4" s="50" t="s">
        <v>27</v>
      </c>
      <c r="BS4" s="49" t="s">
        <v>26</v>
      </c>
      <c r="BT4" s="49" t="s">
        <v>56</v>
      </c>
      <c r="BU4" s="50" t="s">
        <v>27</v>
      </c>
      <c r="BV4" s="49" t="s">
        <v>26</v>
      </c>
      <c r="BW4" s="49" t="s">
        <v>56</v>
      </c>
      <c r="BX4" s="50" t="s">
        <v>27</v>
      </c>
      <c r="BY4" s="49" t="s">
        <v>26</v>
      </c>
      <c r="BZ4" s="49" t="s">
        <v>56</v>
      </c>
      <c r="CA4" s="50" t="s">
        <v>27</v>
      </c>
      <c r="CB4" s="49" t="s">
        <v>26</v>
      </c>
      <c r="CC4" s="49" t="s">
        <v>56</v>
      </c>
      <c r="CD4" s="50" t="s">
        <v>27</v>
      </c>
    </row>
    <row r="5" spans="1:87" ht="18" customHeight="1" x14ac:dyDescent="0.2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52"/>
      <c r="CF5" s="23"/>
      <c r="CG5" s="23"/>
      <c r="CH5" s="23"/>
      <c r="CI5" s="23"/>
    </row>
    <row r="6" spans="1:87" ht="15.75" x14ac:dyDescent="0.2">
      <c r="A6" s="5" t="s">
        <v>28</v>
      </c>
      <c r="B6" s="43">
        <v>234583100</v>
      </c>
      <c r="C6" s="43">
        <v>52855930.770000003</v>
      </c>
      <c r="D6" s="25">
        <f t="shared" ref="D6:D17" si="0">SUM(C6/B6)</f>
        <v>0.22531857908775185</v>
      </c>
      <c r="E6" s="43">
        <v>55930488</v>
      </c>
      <c r="F6" s="43">
        <v>10788639.57</v>
      </c>
      <c r="G6" s="25">
        <f t="shared" ref="G6:G17" si="1">SUM(F6/E6)</f>
        <v>0.19289371424758534</v>
      </c>
      <c r="H6" s="43">
        <v>978794225.84000003</v>
      </c>
      <c r="I6" s="43">
        <v>214181716.72</v>
      </c>
      <c r="J6" s="25">
        <f t="shared" ref="J6:J25" si="2">SUM(I6/H6)</f>
        <v>0.21882200677694999</v>
      </c>
      <c r="K6" s="43">
        <v>495866479</v>
      </c>
      <c r="L6" s="43">
        <v>112482712.16</v>
      </c>
      <c r="M6" s="25">
        <f t="shared" ref="M6:M25" si="3">SUM(L6/K6)</f>
        <v>0.2268407261302291</v>
      </c>
      <c r="N6" s="43">
        <v>140749863</v>
      </c>
      <c r="O6" s="43">
        <v>27278573.469999999</v>
      </c>
      <c r="P6" s="25">
        <f t="shared" ref="P6:P25" si="4">SUM(O6/N6)</f>
        <v>0.19380888114967471</v>
      </c>
      <c r="Q6" s="43">
        <v>99139381.950000003</v>
      </c>
      <c r="R6" s="43">
        <v>19363685.34</v>
      </c>
      <c r="S6" s="25">
        <f t="shared" ref="S6:S25" si="5">SUM(R6/Q6)</f>
        <v>0.19531779358646686</v>
      </c>
      <c r="T6" s="43">
        <v>617791624.5</v>
      </c>
      <c r="U6" s="43">
        <v>144031328.55000001</v>
      </c>
      <c r="V6" s="25">
        <f t="shared" ref="V6:V25" si="6">SUM(U6/T6)</f>
        <v>0.23313901133989881</v>
      </c>
      <c r="W6" s="43">
        <v>66789642.329999998</v>
      </c>
      <c r="X6" s="43">
        <v>14779145.43</v>
      </c>
      <c r="Y6" s="25">
        <f t="shared" ref="Y6:Y17" si="7">SUM(X6/W6)</f>
        <v>0.22127900246834575</v>
      </c>
      <c r="Z6" s="43">
        <v>361494364</v>
      </c>
      <c r="AA6" s="43">
        <v>71243367.349999994</v>
      </c>
      <c r="AB6" s="25">
        <f>SUM(AA6/Z6)</f>
        <v>0.19708016070203516</v>
      </c>
      <c r="AC6" s="43">
        <v>373631943</v>
      </c>
      <c r="AD6" s="43">
        <v>83967548.200000003</v>
      </c>
      <c r="AE6" s="25">
        <f t="shared" ref="AE6:AE25" si="8">SUM(AD6/AC6)</f>
        <v>0.22473332318912573</v>
      </c>
      <c r="AF6" s="43">
        <v>62595367</v>
      </c>
      <c r="AG6" s="43">
        <v>13146538.369999999</v>
      </c>
      <c r="AH6" s="25">
        <f t="shared" ref="AH6:AH25" si="9">SUM(AG6/AF6)</f>
        <v>0.21002414395940835</v>
      </c>
      <c r="AI6" s="43">
        <v>374606313</v>
      </c>
      <c r="AJ6" s="43">
        <v>86116294.890000001</v>
      </c>
      <c r="AK6" s="11">
        <f t="shared" ref="AK6:AK25" si="10">SUM(AJ6/AI6)</f>
        <v>0.22988479345247981</v>
      </c>
      <c r="AL6" s="43">
        <v>607947874.53999996</v>
      </c>
      <c r="AM6" s="43">
        <v>131697990</v>
      </c>
      <c r="AN6" s="12">
        <f t="shared" ref="AN6:AN25" si="11">SUM(AM6/AL6)</f>
        <v>0.21662710820339404</v>
      </c>
      <c r="AO6" s="43">
        <v>213939247.81999999</v>
      </c>
      <c r="AP6" s="43">
        <v>35710962.859999999</v>
      </c>
      <c r="AQ6" s="12">
        <f t="shared" ref="AQ6:AQ25" si="12">SUM(AP6/AO6)</f>
        <v>0.16692104522142562</v>
      </c>
      <c r="AR6" s="43">
        <v>104701156</v>
      </c>
      <c r="AS6" s="43">
        <v>22692801.43</v>
      </c>
      <c r="AT6" s="12">
        <f t="shared" ref="AT6:AT25" si="13">SUM(AS6/AR6)</f>
        <v>0.21673878586402617</v>
      </c>
      <c r="AU6" s="43">
        <v>126002562.17</v>
      </c>
      <c r="AV6" s="43">
        <v>25571709.800000001</v>
      </c>
      <c r="AW6" s="12">
        <f t="shared" ref="AW6:AW25" si="14">SUM(AV6/AU6)</f>
        <v>0.20294595093629278</v>
      </c>
      <c r="AX6" s="43">
        <v>129830465</v>
      </c>
      <c r="AY6" s="43">
        <v>39481424.659999996</v>
      </c>
      <c r="AZ6" s="12">
        <f t="shared" ref="AZ6:AZ25" si="15">SUM(AY6/AX6)</f>
        <v>0.30409984790549732</v>
      </c>
      <c r="BA6" s="43">
        <v>70934800.560000002</v>
      </c>
      <c r="BB6" s="43">
        <v>16564316.800000001</v>
      </c>
      <c r="BC6" s="12">
        <f t="shared" ref="BC6:BC25" si="16">SUM(BB6/BA6)</f>
        <v>0.23351467360494119</v>
      </c>
      <c r="BD6" s="43">
        <v>283060170.60000002</v>
      </c>
      <c r="BE6" s="43">
        <v>65119261.75</v>
      </c>
      <c r="BF6" s="12">
        <f t="shared" ref="BF6:BF25" si="17">SUM(BE6/BD6)</f>
        <v>0.23005448492441485</v>
      </c>
      <c r="BG6" s="43">
        <v>237846941.34999999</v>
      </c>
      <c r="BH6" s="43">
        <v>52036603.329999998</v>
      </c>
      <c r="BI6" s="12">
        <f t="shared" ref="BI6:BI25" si="18">SUM(BH6/BG6)</f>
        <v>0.21878188987692862</v>
      </c>
      <c r="BJ6" s="43">
        <v>65070685</v>
      </c>
      <c r="BK6" s="43">
        <v>12974072.640000001</v>
      </c>
      <c r="BL6" s="12">
        <f t="shared" ref="BL6:BL24" si="19">SUM(BK6/BJ6)</f>
        <v>0.19938429478650793</v>
      </c>
      <c r="BM6" s="43">
        <v>199597273.46000001</v>
      </c>
      <c r="BN6" s="43">
        <v>48531658.630000003</v>
      </c>
      <c r="BO6" s="12">
        <f t="shared" ref="BO6:BO17" si="20">SUM(BN6/BM6)</f>
        <v>0.24314790371986678</v>
      </c>
      <c r="BP6" s="43">
        <v>95197827</v>
      </c>
      <c r="BQ6" s="43">
        <v>22870351.140000001</v>
      </c>
      <c r="BR6" s="12">
        <f t="shared" ref="BR6:BR25" si="21">SUM(BQ6/BP6)</f>
        <v>0.2402402645178025</v>
      </c>
      <c r="BS6" s="43">
        <v>153960226.25</v>
      </c>
      <c r="BT6" s="43">
        <v>32963393.18</v>
      </c>
      <c r="BU6" s="12">
        <f t="shared" ref="BU6:BU25" si="22">SUM(BT6/BS6)</f>
        <v>0.2141033043591023</v>
      </c>
      <c r="BV6" s="43">
        <v>1800670000</v>
      </c>
      <c r="BW6" s="43">
        <v>398296506.33999997</v>
      </c>
      <c r="BX6" s="25">
        <f>SUM(BW6/BV6)</f>
        <v>0.22119350371806049</v>
      </c>
      <c r="BY6" s="43">
        <v>3967275399</v>
      </c>
      <c r="BZ6" s="43">
        <v>855899025.99000001</v>
      </c>
      <c r="CA6" s="12">
        <f>SUM(BZ6/BY6)</f>
        <v>0.21573975585504848</v>
      </c>
      <c r="CB6" s="3">
        <f>B6+E6+H6+K6+N6+Q6+T6+W6+Z6+AC6+AF6+AI6+AL6+AO6+AR6+AU6+AX6+BA6+BD6+BG6+BJ6+BM6+BP6+BS6+BV6+BY6</f>
        <v>11918007420.370001</v>
      </c>
      <c r="CC6" s="3">
        <f>C6+F6+I6+L6+O6+R6+U6+X6+AA6+AD6+AG6+AJ6+AM6+AP6+AS6+AV6+AY6+BB6+BE6+BH6+BK6+BN6+BQ6+BT6+BW6+BZ6</f>
        <v>2610645559.3699999</v>
      </c>
      <c r="CD6" s="19">
        <f t="shared" ref="CD6:CD26" si="23">SUM(CC6/CB6)</f>
        <v>0.21905050628748066</v>
      </c>
      <c r="CF6" s="27"/>
      <c r="CG6" s="27"/>
      <c r="CH6" s="23"/>
      <c r="CI6" s="23"/>
    </row>
    <row r="7" spans="1:87" ht="31.5" x14ac:dyDescent="0.2">
      <c r="A7" s="5" t="s">
        <v>29</v>
      </c>
      <c r="B7" s="43">
        <v>0</v>
      </c>
      <c r="C7" s="43">
        <v>0</v>
      </c>
      <c r="D7" s="25" t="e">
        <f t="shared" si="0"/>
        <v>#DIV/0!</v>
      </c>
      <c r="E7" s="43">
        <v>25664680</v>
      </c>
      <c r="F7" s="43">
        <v>4277447</v>
      </c>
      <c r="G7" s="25">
        <f t="shared" si="1"/>
        <v>0.16666667965468496</v>
      </c>
      <c r="H7" s="43">
        <v>0</v>
      </c>
      <c r="I7" s="43">
        <v>0</v>
      </c>
      <c r="J7" s="25">
        <v>0</v>
      </c>
      <c r="K7" s="43">
        <v>0</v>
      </c>
      <c r="L7" s="43">
        <v>0</v>
      </c>
      <c r="M7" s="25" t="e">
        <f t="shared" si="3"/>
        <v>#DIV/0!</v>
      </c>
      <c r="N7" s="43">
        <v>14017408</v>
      </c>
      <c r="O7" s="43">
        <v>2920293</v>
      </c>
      <c r="P7" s="25">
        <f t="shared" si="4"/>
        <v>0.2083333095533782</v>
      </c>
      <c r="Q7" s="43">
        <v>41379132</v>
      </c>
      <c r="R7" s="43">
        <v>8120261</v>
      </c>
      <c r="S7" s="25">
        <f t="shared" si="5"/>
        <v>0.19624048662983071</v>
      </c>
      <c r="T7" s="43">
        <v>0</v>
      </c>
      <c r="U7" s="43">
        <v>0</v>
      </c>
      <c r="V7" s="25" t="e">
        <f t="shared" si="6"/>
        <v>#DIV/0!</v>
      </c>
      <c r="W7" s="43">
        <v>17287386</v>
      </c>
      <c r="X7" s="43">
        <v>2860923</v>
      </c>
      <c r="Y7" s="25">
        <f t="shared" si="7"/>
        <v>0.16549193730041084</v>
      </c>
      <c r="Z7" s="43">
        <v>0</v>
      </c>
      <c r="AA7" s="43">
        <v>0</v>
      </c>
      <c r="AB7" s="25" t="e">
        <f>SUM(AA7/Z7)</f>
        <v>#DIV/0!</v>
      </c>
      <c r="AC7" s="43">
        <v>0</v>
      </c>
      <c r="AD7" s="43">
        <v>0</v>
      </c>
      <c r="AE7" s="25" t="e">
        <f t="shared" si="8"/>
        <v>#DIV/0!</v>
      </c>
      <c r="AF7" s="43">
        <v>48008432</v>
      </c>
      <c r="AG7" s="43">
        <v>9180703</v>
      </c>
      <c r="AH7" s="25">
        <f t="shared" si="9"/>
        <v>0.19123105291170517</v>
      </c>
      <c r="AI7" s="43">
        <v>0</v>
      </c>
      <c r="AJ7" s="43">
        <v>0</v>
      </c>
      <c r="AK7" s="11" t="e">
        <f t="shared" si="10"/>
        <v>#DIV/0!</v>
      </c>
      <c r="AL7" s="43">
        <v>0</v>
      </c>
      <c r="AM7" s="43">
        <v>0</v>
      </c>
      <c r="AN7" s="12" t="e">
        <f t="shared" si="11"/>
        <v>#DIV/0!</v>
      </c>
      <c r="AO7" s="43">
        <v>0</v>
      </c>
      <c r="AP7" s="43">
        <v>0</v>
      </c>
      <c r="AQ7" s="12" t="e">
        <f t="shared" si="12"/>
        <v>#DIV/0!</v>
      </c>
      <c r="AR7" s="43">
        <v>51592921</v>
      </c>
      <c r="AS7" s="43">
        <v>8449115</v>
      </c>
      <c r="AT7" s="12">
        <f t="shared" si="13"/>
        <v>0.16376500566812258</v>
      </c>
      <c r="AU7" s="43">
        <v>51737324</v>
      </c>
      <c r="AV7" s="43">
        <v>9776443</v>
      </c>
      <c r="AW7" s="12">
        <f t="shared" si="14"/>
        <v>0.18896305885476411</v>
      </c>
      <c r="AX7" s="43">
        <v>28582003</v>
      </c>
      <c r="AY7" s="43">
        <v>3872750</v>
      </c>
      <c r="AZ7" s="12">
        <f t="shared" si="15"/>
        <v>0.13549610221508968</v>
      </c>
      <c r="BA7" s="43">
        <v>32034855</v>
      </c>
      <c r="BB7" s="43">
        <v>6624571</v>
      </c>
      <c r="BC7" s="12">
        <f t="shared" si="16"/>
        <v>0.20679260137122518</v>
      </c>
      <c r="BD7" s="43">
        <v>0</v>
      </c>
      <c r="BE7" s="43">
        <v>0</v>
      </c>
      <c r="BF7" s="12" t="e">
        <f t="shared" si="17"/>
        <v>#DIV/0!</v>
      </c>
      <c r="BG7" s="43">
        <v>0</v>
      </c>
      <c r="BH7" s="43">
        <v>0</v>
      </c>
      <c r="BI7" s="25" t="e">
        <f t="shared" si="18"/>
        <v>#DIV/0!</v>
      </c>
      <c r="BJ7" s="43">
        <v>31653365</v>
      </c>
      <c r="BK7" s="43">
        <v>6565780</v>
      </c>
      <c r="BL7" s="12">
        <f t="shared" si="19"/>
        <v>0.20742755154151857</v>
      </c>
      <c r="BM7" s="43">
        <v>10763352</v>
      </c>
      <c r="BN7" s="43">
        <v>1451946</v>
      </c>
      <c r="BO7" s="25">
        <f t="shared" si="20"/>
        <v>0.13489719559482957</v>
      </c>
      <c r="BP7" s="43">
        <v>39624490</v>
      </c>
      <c r="BQ7" s="43">
        <v>4842040</v>
      </c>
      <c r="BR7" s="12">
        <f t="shared" si="21"/>
        <v>0.12219816583128262</v>
      </c>
      <c r="BS7" s="43">
        <v>1890226</v>
      </c>
      <c r="BT7" s="43">
        <v>447519</v>
      </c>
      <c r="BU7" s="12">
        <f t="shared" si="22"/>
        <v>0.23675422938844351</v>
      </c>
      <c r="BV7" s="43">
        <v>0</v>
      </c>
      <c r="BW7" s="43">
        <v>0</v>
      </c>
      <c r="BX7" s="25">
        <v>0</v>
      </c>
      <c r="BY7" s="43">
        <v>0</v>
      </c>
      <c r="BZ7" s="43">
        <v>0</v>
      </c>
      <c r="CA7" s="12">
        <v>0</v>
      </c>
      <c r="CB7" s="3">
        <f>B7+E7+H7+K7+N7+Q7+T7+W7+Z7+AC7+AF7+AI7+AL7+AO7+AR7+AU7+AX7+BA7+BD7+BG7+BJ7+BM7+BP7+BS7+BV7+BY7</f>
        <v>394235574</v>
      </c>
      <c r="CC7" s="3">
        <f t="shared" ref="CC7:CC12" si="24">BZ7+BW7+BT7+BQ7+BN7+BK7+BH7+BE7+BB7+AY7+AV7+AS7+AP7+AM7+AJ7+AG7+AD7+AA7+X7+U7+R7+O7+L7+I7+F7+C7</f>
        <v>69389791</v>
      </c>
      <c r="CD7" s="19">
        <f t="shared" si="23"/>
        <v>0.17601098321989583</v>
      </c>
      <c r="CF7" s="27"/>
      <c r="CG7" s="27"/>
      <c r="CH7" s="23"/>
      <c r="CI7" s="23"/>
    </row>
    <row r="8" spans="1:87" ht="47.25" x14ac:dyDescent="0.2">
      <c r="A8" s="5" t="s">
        <v>30</v>
      </c>
      <c r="B8" s="43">
        <v>4014914.53</v>
      </c>
      <c r="C8" s="43">
        <v>10920293.67</v>
      </c>
      <c r="D8" s="25">
        <v>0</v>
      </c>
      <c r="E8" s="43">
        <v>920296</v>
      </c>
      <c r="F8" s="43">
        <v>2272125.9</v>
      </c>
      <c r="G8" s="25">
        <v>0</v>
      </c>
      <c r="H8" s="43">
        <v>3538040.9</v>
      </c>
      <c r="I8" s="43">
        <v>6476785.2800000003</v>
      </c>
      <c r="J8" s="25">
        <v>0</v>
      </c>
      <c r="K8" s="43">
        <v>25808656.25</v>
      </c>
      <c r="L8" s="43">
        <v>21712459.25</v>
      </c>
      <c r="M8" s="25">
        <v>0</v>
      </c>
      <c r="N8" s="43">
        <v>18689447.579999998</v>
      </c>
      <c r="O8" s="43">
        <v>18689447.579999998</v>
      </c>
      <c r="P8" s="25">
        <f t="shared" si="4"/>
        <v>1</v>
      </c>
      <c r="Q8" s="43">
        <v>1265710.19</v>
      </c>
      <c r="R8" s="43">
        <v>2350051.48</v>
      </c>
      <c r="S8" s="25">
        <v>0</v>
      </c>
      <c r="T8" s="43">
        <v>10765482</v>
      </c>
      <c r="U8" s="43">
        <v>19740736.789999999</v>
      </c>
      <c r="V8" s="25">
        <v>0</v>
      </c>
      <c r="W8" s="43">
        <v>11374549.550000001</v>
      </c>
      <c r="X8" s="43">
        <v>8044280.5499999998</v>
      </c>
      <c r="Y8" s="25">
        <v>0</v>
      </c>
      <c r="Z8" s="43">
        <v>10421720.09</v>
      </c>
      <c r="AA8" s="43">
        <v>27954834.809999999</v>
      </c>
      <c r="AB8" s="25">
        <v>0</v>
      </c>
      <c r="AC8" s="43">
        <v>57920892.390000001</v>
      </c>
      <c r="AD8" s="43">
        <v>56306071.390000001</v>
      </c>
      <c r="AE8" s="25">
        <v>0</v>
      </c>
      <c r="AF8" s="43">
        <v>7167585.3700000001</v>
      </c>
      <c r="AG8" s="43">
        <v>7167585.3700000001</v>
      </c>
      <c r="AH8" s="25">
        <v>0</v>
      </c>
      <c r="AI8" s="43">
        <v>19421300.609999999</v>
      </c>
      <c r="AJ8" s="43">
        <v>19421300.609999999</v>
      </c>
      <c r="AK8" s="11">
        <f t="shared" si="10"/>
        <v>1</v>
      </c>
      <c r="AL8" s="43">
        <v>11516811</v>
      </c>
      <c r="AM8" s="43">
        <v>47889267.950000003</v>
      </c>
      <c r="AN8" s="12">
        <f t="shared" si="11"/>
        <v>4.1582055961498376</v>
      </c>
      <c r="AO8" s="43">
        <v>2548510.37</v>
      </c>
      <c r="AP8" s="43">
        <v>6548200.5300000003</v>
      </c>
      <c r="AQ8" s="12">
        <f t="shared" si="12"/>
        <v>2.5694227526333355</v>
      </c>
      <c r="AR8" s="43">
        <v>297285</v>
      </c>
      <c r="AS8" s="43">
        <v>11699509.9</v>
      </c>
      <c r="AT8" s="12">
        <v>0</v>
      </c>
      <c r="AU8" s="43">
        <v>2675459.02</v>
      </c>
      <c r="AV8" s="43">
        <v>2675459.02</v>
      </c>
      <c r="AW8" s="12">
        <v>0</v>
      </c>
      <c r="AX8" s="43">
        <v>51115679.299999997</v>
      </c>
      <c r="AY8" s="43">
        <v>50832849.299999997</v>
      </c>
      <c r="AZ8" s="12">
        <f t="shared" si="15"/>
        <v>0.99446686410367235</v>
      </c>
      <c r="BA8" s="43">
        <v>12451640.710000001</v>
      </c>
      <c r="BB8" s="43">
        <v>12451640.710000001</v>
      </c>
      <c r="BC8" s="12">
        <v>0</v>
      </c>
      <c r="BD8" s="43">
        <v>22766277.859999999</v>
      </c>
      <c r="BE8" s="43">
        <v>22766277.859999999</v>
      </c>
      <c r="BF8" s="12">
        <v>0</v>
      </c>
      <c r="BG8" s="43">
        <v>13524391.65</v>
      </c>
      <c r="BH8" s="43">
        <v>13524391.65</v>
      </c>
      <c r="BI8" s="12">
        <v>0</v>
      </c>
      <c r="BJ8" s="43">
        <v>5159588.8099999996</v>
      </c>
      <c r="BK8" s="43">
        <v>5159588.8099999996</v>
      </c>
      <c r="BL8" s="12">
        <v>0</v>
      </c>
      <c r="BM8" s="43">
        <v>13428058.92</v>
      </c>
      <c r="BN8" s="43">
        <v>13428058.92</v>
      </c>
      <c r="BO8" s="12">
        <v>0</v>
      </c>
      <c r="BP8" s="43">
        <v>4663612.05</v>
      </c>
      <c r="BQ8" s="43">
        <v>4663612.05</v>
      </c>
      <c r="BR8" s="12">
        <v>0</v>
      </c>
      <c r="BS8" s="43">
        <v>3123002.35</v>
      </c>
      <c r="BT8" s="43">
        <v>3123002.3</v>
      </c>
      <c r="BU8" s="12">
        <v>0</v>
      </c>
      <c r="BV8" s="43">
        <v>8980977.3000000007</v>
      </c>
      <c r="BW8" s="43">
        <v>10104550.17</v>
      </c>
      <c r="BX8" s="25">
        <v>0</v>
      </c>
      <c r="BY8" s="43">
        <v>1165202153.9000001</v>
      </c>
      <c r="BZ8" s="43">
        <v>1167020943.5999999</v>
      </c>
      <c r="CA8" s="12">
        <v>0</v>
      </c>
      <c r="CB8" s="3">
        <f>B8+E8+H8+K8+N8+Q8+T8+W8+Z8+AC8+AF8+AI8+AL8+AO8+AR8+AU8+AX8+BA8+BD8+BG8+BJ8+BM8+BP8+BS8+BV8+BY8</f>
        <v>1488762043.7000003</v>
      </c>
      <c r="CC8" s="3">
        <f t="shared" si="24"/>
        <v>1572943325.4499998</v>
      </c>
      <c r="CD8" s="19">
        <f t="shared" si="23"/>
        <v>1.0565444841277556</v>
      </c>
      <c r="CF8" s="27"/>
      <c r="CG8" s="27"/>
      <c r="CH8" s="23"/>
      <c r="CI8" s="23"/>
    </row>
    <row r="9" spans="1:87" ht="47.25" x14ac:dyDescent="0.2">
      <c r="A9" s="5" t="s">
        <v>31</v>
      </c>
      <c r="B9" s="43">
        <v>357118281</v>
      </c>
      <c r="C9" s="43">
        <v>84475596.120000005</v>
      </c>
      <c r="D9" s="25">
        <f t="shared" si="0"/>
        <v>0.23654794675716981</v>
      </c>
      <c r="E9" s="43">
        <v>105135646</v>
      </c>
      <c r="F9" s="43">
        <v>24979208.109999999</v>
      </c>
      <c r="G9" s="25">
        <f t="shared" si="1"/>
        <v>0.23759028512556055</v>
      </c>
      <c r="H9" s="43">
        <v>842712686</v>
      </c>
      <c r="I9" s="43">
        <v>198627116.88</v>
      </c>
      <c r="J9" s="25">
        <f t="shared" si="2"/>
        <v>0.23569968766318061</v>
      </c>
      <c r="K9" s="43">
        <v>718223696</v>
      </c>
      <c r="L9" s="43">
        <v>180728502.41999999</v>
      </c>
      <c r="M9" s="25">
        <f t="shared" si="3"/>
        <v>0.25163260893024059</v>
      </c>
      <c r="N9" s="43">
        <v>255329451</v>
      </c>
      <c r="O9" s="43">
        <v>66178483.100000001</v>
      </c>
      <c r="P9" s="25">
        <f t="shared" si="4"/>
        <v>0.25918860061309573</v>
      </c>
      <c r="Q9" s="43">
        <v>234813866</v>
      </c>
      <c r="R9" s="43">
        <v>59337179.93</v>
      </c>
      <c r="S9" s="25">
        <f t="shared" si="5"/>
        <v>0.25269879049646921</v>
      </c>
      <c r="T9" s="43">
        <v>590077760</v>
      </c>
      <c r="U9" s="43">
        <v>164074300.31</v>
      </c>
      <c r="V9" s="25">
        <f t="shared" si="6"/>
        <v>0.27805538766619503</v>
      </c>
      <c r="W9" s="43">
        <v>133249460</v>
      </c>
      <c r="X9" s="43">
        <v>29628720.989999998</v>
      </c>
      <c r="Y9" s="25">
        <f t="shared" si="7"/>
        <v>0.22235528001389274</v>
      </c>
      <c r="Z9" s="43">
        <v>584951936</v>
      </c>
      <c r="AA9" s="43">
        <v>152657165.46000001</v>
      </c>
      <c r="AB9" s="25">
        <f>SUM(AA9/Z9)</f>
        <v>0.26097386138063833</v>
      </c>
      <c r="AC9" s="43">
        <v>607159567</v>
      </c>
      <c r="AD9" s="43">
        <v>139594625.63999999</v>
      </c>
      <c r="AE9" s="25">
        <f t="shared" si="8"/>
        <v>0.22991423215110104</v>
      </c>
      <c r="AF9" s="43">
        <v>182704559</v>
      </c>
      <c r="AG9" s="43">
        <v>45194502.530000001</v>
      </c>
      <c r="AH9" s="25">
        <f t="shared" si="9"/>
        <v>0.24736384673356729</v>
      </c>
      <c r="AI9" s="43">
        <v>896881493</v>
      </c>
      <c r="AJ9" s="43">
        <v>213176390.62</v>
      </c>
      <c r="AK9" s="11">
        <f t="shared" si="10"/>
        <v>0.23768624091789572</v>
      </c>
      <c r="AL9" s="43">
        <v>840940719</v>
      </c>
      <c r="AM9" s="43">
        <v>211401935.13999999</v>
      </c>
      <c r="AN9" s="12">
        <f t="shared" si="11"/>
        <v>0.25138744071209612</v>
      </c>
      <c r="AO9" s="43">
        <v>181565136</v>
      </c>
      <c r="AP9" s="43">
        <v>43350683.689999998</v>
      </c>
      <c r="AQ9" s="12">
        <f t="shared" si="12"/>
        <v>0.23876105647286822</v>
      </c>
      <c r="AR9" s="43">
        <v>185058495</v>
      </c>
      <c r="AS9" s="43">
        <v>44625152.530000001</v>
      </c>
      <c r="AT9" s="12">
        <f t="shared" si="13"/>
        <v>0.24114079459038074</v>
      </c>
      <c r="AU9" s="43">
        <v>157275437</v>
      </c>
      <c r="AV9" s="43">
        <v>38504843.060000002</v>
      </c>
      <c r="AW9" s="12">
        <f t="shared" si="14"/>
        <v>0.24482426368969493</v>
      </c>
      <c r="AX9" s="43">
        <v>231085451</v>
      </c>
      <c r="AY9" s="43">
        <v>51903161.399999999</v>
      </c>
      <c r="AZ9" s="12">
        <f t="shared" si="15"/>
        <v>0.22460592467156229</v>
      </c>
      <c r="BA9" s="43">
        <v>124073448</v>
      </c>
      <c r="BB9" s="43">
        <v>30462780.030000001</v>
      </c>
      <c r="BC9" s="12">
        <f t="shared" si="16"/>
        <v>0.24552215257207974</v>
      </c>
      <c r="BD9" s="43">
        <v>362058502</v>
      </c>
      <c r="BE9" s="43">
        <v>89385144.010000005</v>
      </c>
      <c r="BF9" s="12">
        <f t="shared" si="17"/>
        <v>0.24688038953992028</v>
      </c>
      <c r="BG9" s="43">
        <v>217838591</v>
      </c>
      <c r="BH9" s="43">
        <v>58751425.520000003</v>
      </c>
      <c r="BI9" s="12">
        <f t="shared" si="18"/>
        <v>0.26970164124868035</v>
      </c>
      <c r="BJ9" s="43">
        <v>165249058</v>
      </c>
      <c r="BK9" s="43">
        <v>39114375.82</v>
      </c>
      <c r="BL9" s="12">
        <f t="shared" si="19"/>
        <v>0.23669953882581285</v>
      </c>
      <c r="BM9" s="43">
        <v>284320657</v>
      </c>
      <c r="BN9" s="43">
        <v>65902884.789999999</v>
      </c>
      <c r="BO9" s="12">
        <f t="shared" si="20"/>
        <v>0.23179070238994276</v>
      </c>
      <c r="BP9" s="43">
        <v>237352698</v>
      </c>
      <c r="BQ9" s="43">
        <v>56770729.520000003</v>
      </c>
      <c r="BR9" s="12">
        <f t="shared" si="21"/>
        <v>0.2391829964368048</v>
      </c>
      <c r="BS9" s="43">
        <v>174713129.91</v>
      </c>
      <c r="BT9" s="43">
        <v>42578774.659999996</v>
      </c>
      <c r="BU9" s="12">
        <f t="shared" si="22"/>
        <v>0.24370678197988674</v>
      </c>
      <c r="BV9" s="43">
        <v>1467176663</v>
      </c>
      <c r="BW9" s="43">
        <v>368007473.41000003</v>
      </c>
      <c r="BX9" s="25">
        <f>SUM(BW9/BV9)</f>
        <v>0.25082696766558371</v>
      </c>
      <c r="BY9" s="43">
        <v>4061645297</v>
      </c>
      <c r="BZ9" s="43">
        <v>1042335692.42</v>
      </c>
      <c r="CA9" s="12">
        <f>SUM(BZ9/BY9)</f>
        <v>0.25662893143078908</v>
      </c>
      <c r="CB9" s="3">
        <f>B9+E9+H9+K9+N9+Q9+T9+W9+Z9+AC9+AF9+AI9+AL9+AO9+AR9+AU9+AX9+BA9+BD9+BG9+BJ9+BM9+BP9+BS9+BV9+BY9</f>
        <v>14198711682.91</v>
      </c>
      <c r="CC9" s="3">
        <f t="shared" si="24"/>
        <v>3541746848.1099997</v>
      </c>
      <c r="CD9" s="19">
        <f t="shared" si="23"/>
        <v>0.24944142308157111</v>
      </c>
      <c r="CF9" s="27"/>
      <c r="CG9" s="27"/>
      <c r="CH9" s="23"/>
      <c r="CI9" s="23"/>
    </row>
    <row r="10" spans="1:87" ht="31.5" x14ac:dyDescent="0.2">
      <c r="A10" s="5" t="s">
        <v>50</v>
      </c>
      <c r="B10" s="43">
        <v>1681540</v>
      </c>
      <c r="C10" s="43">
        <v>2589570.4</v>
      </c>
      <c r="D10" s="25">
        <f t="shared" si="0"/>
        <v>1.539999286368448</v>
      </c>
      <c r="E10" s="43">
        <v>484340</v>
      </c>
      <c r="F10" s="43">
        <v>72651.600000000006</v>
      </c>
      <c r="G10" s="25">
        <f t="shared" si="1"/>
        <v>0.15000123879919067</v>
      </c>
      <c r="H10" s="43">
        <v>1468650</v>
      </c>
      <c r="I10" s="43">
        <v>1502230</v>
      </c>
      <c r="J10" s="25">
        <f t="shared" si="2"/>
        <v>1.0228645354577333</v>
      </c>
      <c r="K10" s="43">
        <v>2431380</v>
      </c>
      <c r="L10" s="43">
        <v>1516954.8</v>
      </c>
      <c r="M10" s="25">
        <f t="shared" si="3"/>
        <v>0.62390691705944779</v>
      </c>
      <c r="N10" s="43">
        <v>989195</v>
      </c>
      <c r="O10" s="43">
        <v>619168.6</v>
      </c>
      <c r="P10" s="25">
        <f t="shared" si="4"/>
        <v>0.62593179302362023</v>
      </c>
      <c r="Q10" s="43">
        <v>640580</v>
      </c>
      <c r="R10" s="43">
        <v>1194264</v>
      </c>
      <c r="S10" s="25">
        <f t="shared" si="5"/>
        <v>1.8643479346841925</v>
      </c>
      <c r="T10" s="43">
        <v>6314455</v>
      </c>
      <c r="U10" s="43">
        <v>6947517</v>
      </c>
      <c r="V10" s="25">
        <f t="shared" si="6"/>
        <v>1.100255999923984</v>
      </c>
      <c r="W10" s="43">
        <v>6129562.9199999999</v>
      </c>
      <c r="X10" s="43">
        <v>5836146.9199999999</v>
      </c>
      <c r="Y10" s="25">
        <f t="shared" si="7"/>
        <v>0.95213100773586645</v>
      </c>
      <c r="Z10" s="43">
        <v>671830</v>
      </c>
      <c r="AA10" s="43">
        <v>2608972</v>
      </c>
      <c r="AB10" s="25">
        <f>SUM(AA10/Z10)</f>
        <v>3.8833812125091169</v>
      </c>
      <c r="AC10" s="43">
        <v>2915290</v>
      </c>
      <c r="AD10" s="43">
        <v>1592286.04</v>
      </c>
      <c r="AE10" s="25">
        <f t="shared" si="8"/>
        <v>0.5461844413420277</v>
      </c>
      <c r="AF10" s="43">
        <v>2531955.2000000002</v>
      </c>
      <c r="AG10" s="43">
        <v>2143093.2000000002</v>
      </c>
      <c r="AH10" s="25">
        <f t="shared" si="9"/>
        <v>0.8464182936570126</v>
      </c>
      <c r="AI10" s="43">
        <v>1539330</v>
      </c>
      <c r="AJ10" s="43">
        <v>979472</v>
      </c>
      <c r="AK10" s="25">
        <f t="shared" si="10"/>
        <v>0.63629760999915552</v>
      </c>
      <c r="AL10" s="43">
        <v>2150260</v>
      </c>
      <c r="AM10" s="43">
        <v>4214150.12</v>
      </c>
      <c r="AN10" s="25">
        <f t="shared" si="11"/>
        <v>1.95983282021709</v>
      </c>
      <c r="AO10" s="43">
        <v>437470</v>
      </c>
      <c r="AP10" s="43">
        <v>1896412</v>
      </c>
      <c r="AQ10" s="25">
        <f t="shared" si="12"/>
        <v>4.3349532539374129</v>
      </c>
      <c r="AR10" s="43">
        <v>593710</v>
      </c>
      <c r="AS10" s="43">
        <v>1565952</v>
      </c>
      <c r="AT10" s="25">
        <v>0</v>
      </c>
      <c r="AU10" s="43">
        <v>2376210</v>
      </c>
      <c r="AV10" s="43">
        <v>1881452</v>
      </c>
      <c r="AW10" s="25">
        <v>0</v>
      </c>
      <c r="AX10" s="43">
        <v>1592780</v>
      </c>
      <c r="AY10" s="43">
        <v>1228222</v>
      </c>
      <c r="AZ10" s="25">
        <v>0</v>
      </c>
      <c r="BA10" s="43">
        <v>593710</v>
      </c>
      <c r="BB10" s="43">
        <v>72912</v>
      </c>
      <c r="BC10" s="25">
        <f t="shared" si="16"/>
        <v>0.12280743123747284</v>
      </c>
      <c r="BD10" s="43">
        <v>7136640</v>
      </c>
      <c r="BE10" s="43">
        <v>6177064</v>
      </c>
      <c r="BF10" s="25">
        <f t="shared" si="17"/>
        <v>0.865542328042328</v>
      </c>
      <c r="BG10" s="43">
        <v>859320</v>
      </c>
      <c r="BH10" s="43">
        <v>143220</v>
      </c>
      <c r="BI10" s="25">
        <f t="shared" si="18"/>
        <v>0.16666666666666666</v>
      </c>
      <c r="BJ10" s="43">
        <v>484340</v>
      </c>
      <c r="BK10" s="43">
        <v>80724</v>
      </c>
      <c r="BL10" s="25">
        <f t="shared" si="19"/>
        <v>0.16666804311021183</v>
      </c>
      <c r="BM10" s="43">
        <v>2019820.71</v>
      </c>
      <c r="BN10" s="43">
        <v>1538078.71</v>
      </c>
      <c r="BO10" s="25">
        <f t="shared" si="20"/>
        <v>0.76149269209146786</v>
      </c>
      <c r="BP10" s="43">
        <v>3785970</v>
      </c>
      <c r="BQ10" s="43">
        <v>3384956</v>
      </c>
      <c r="BR10" s="25">
        <f t="shared" si="21"/>
        <v>0.89407892825352553</v>
      </c>
      <c r="BS10" s="43">
        <v>4413190.21</v>
      </c>
      <c r="BT10" s="43">
        <v>4183632.21</v>
      </c>
      <c r="BU10" s="12">
        <f t="shared" si="22"/>
        <v>0.94798366055470784</v>
      </c>
      <c r="BV10" s="43">
        <v>47499460</v>
      </c>
      <c r="BW10" s="43">
        <v>71109710</v>
      </c>
      <c r="BX10" s="25">
        <f>SUM(BW10/BV10)</f>
        <v>1.497063545564518</v>
      </c>
      <c r="BY10" s="43">
        <v>11438882</v>
      </c>
      <c r="BZ10" s="43">
        <v>10908820</v>
      </c>
      <c r="CA10" s="12">
        <v>0</v>
      </c>
      <c r="CB10" s="3">
        <f>B10+E10+H10+K10+N10+Q10+T10+W10+Z10+AC10+AF10+AI10+AL10+AO10+AR10+AU10+AX10+BA10+BD10+BG10+BJ10+BM10+BP10+BS10+BV10+BY10</f>
        <v>113179871.04000001</v>
      </c>
      <c r="CC10" s="3">
        <f t="shared" si="24"/>
        <v>135987631.59999999</v>
      </c>
      <c r="CD10" s="19">
        <f t="shared" si="23"/>
        <v>1.2015178171738619</v>
      </c>
      <c r="CF10" s="27"/>
      <c r="CG10" s="27"/>
      <c r="CH10" s="23"/>
      <c r="CI10" s="27"/>
    </row>
    <row r="11" spans="1:87" ht="31.5" x14ac:dyDescent="0.2">
      <c r="A11" s="5" t="s">
        <v>32</v>
      </c>
      <c r="B11" s="43">
        <v>0</v>
      </c>
      <c r="C11" s="43">
        <v>2500</v>
      </c>
      <c r="D11" s="25">
        <v>0</v>
      </c>
      <c r="E11" s="43">
        <v>0</v>
      </c>
      <c r="F11" s="43">
        <v>0</v>
      </c>
      <c r="G11" s="25">
        <v>0</v>
      </c>
      <c r="H11" s="43">
        <v>102000</v>
      </c>
      <c r="I11" s="43">
        <v>4000</v>
      </c>
      <c r="J11" s="25">
        <f t="shared" si="2"/>
        <v>3.9215686274509803E-2</v>
      </c>
      <c r="K11" s="43">
        <v>0</v>
      </c>
      <c r="L11" s="43">
        <v>0</v>
      </c>
      <c r="M11" s="25">
        <v>0</v>
      </c>
      <c r="N11" s="43">
        <v>0</v>
      </c>
      <c r="O11" s="43">
        <v>0</v>
      </c>
      <c r="P11" s="25">
        <v>0</v>
      </c>
      <c r="Q11" s="43">
        <v>680000</v>
      </c>
      <c r="R11" s="43">
        <v>0</v>
      </c>
      <c r="S11" s="25">
        <f t="shared" si="5"/>
        <v>0</v>
      </c>
      <c r="T11" s="43">
        <v>4155000</v>
      </c>
      <c r="U11" s="43">
        <v>0</v>
      </c>
      <c r="V11" s="25">
        <f t="shared" si="6"/>
        <v>0</v>
      </c>
      <c r="W11" s="43">
        <v>255625</v>
      </c>
      <c r="X11" s="43">
        <v>97600</v>
      </c>
      <c r="Y11" s="25">
        <f t="shared" si="7"/>
        <v>0.38180929095354521</v>
      </c>
      <c r="Z11" s="43">
        <v>0</v>
      </c>
      <c r="AA11" s="43">
        <v>0</v>
      </c>
      <c r="AB11" s="25">
        <v>0</v>
      </c>
      <c r="AC11" s="43">
        <v>3223695</v>
      </c>
      <c r="AD11" s="43">
        <v>0</v>
      </c>
      <c r="AE11" s="25">
        <v>0</v>
      </c>
      <c r="AF11" s="43">
        <v>0</v>
      </c>
      <c r="AG11" s="43">
        <v>0</v>
      </c>
      <c r="AH11" s="25" t="e">
        <f t="shared" si="9"/>
        <v>#DIV/0!</v>
      </c>
      <c r="AI11" s="43">
        <v>0</v>
      </c>
      <c r="AJ11" s="43">
        <v>0</v>
      </c>
      <c r="AK11" s="11" t="e">
        <f t="shared" si="10"/>
        <v>#DIV/0!</v>
      </c>
      <c r="AL11" s="43">
        <v>0</v>
      </c>
      <c r="AM11" s="43">
        <v>1568</v>
      </c>
      <c r="AN11" s="12">
        <v>0</v>
      </c>
      <c r="AO11" s="43">
        <v>0</v>
      </c>
      <c r="AP11" s="43">
        <v>984300</v>
      </c>
      <c r="AQ11" s="25" t="e">
        <f t="shared" si="12"/>
        <v>#DIV/0!</v>
      </c>
      <c r="AR11" s="43">
        <v>0</v>
      </c>
      <c r="AS11" s="43">
        <v>4720</v>
      </c>
      <c r="AT11" s="25">
        <v>0</v>
      </c>
      <c r="AU11" s="43">
        <v>50000</v>
      </c>
      <c r="AV11" s="43">
        <v>48880</v>
      </c>
      <c r="AW11" s="12">
        <f t="shared" si="14"/>
        <v>0.97760000000000002</v>
      </c>
      <c r="AX11" s="43">
        <v>2322393</v>
      </c>
      <c r="AY11" s="43">
        <v>0</v>
      </c>
      <c r="AZ11" s="12">
        <v>0</v>
      </c>
      <c r="BA11" s="43">
        <v>1300000</v>
      </c>
      <c r="BB11" s="43">
        <v>206205.25</v>
      </c>
      <c r="BC11" s="25">
        <f t="shared" si="16"/>
        <v>0.15861942307692309</v>
      </c>
      <c r="BD11" s="43">
        <v>4916579.84</v>
      </c>
      <c r="BE11" s="43">
        <v>183532.24</v>
      </c>
      <c r="BF11" s="12">
        <f t="shared" si="17"/>
        <v>3.7329250408348905E-2</v>
      </c>
      <c r="BG11" s="43">
        <v>0</v>
      </c>
      <c r="BH11" s="43">
        <v>5000</v>
      </c>
      <c r="BI11" s="12">
        <v>0</v>
      </c>
      <c r="BJ11" s="43">
        <v>77626</v>
      </c>
      <c r="BK11" s="43">
        <v>7245</v>
      </c>
      <c r="BL11" s="25">
        <v>0</v>
      </c>
      <c r="BM11" s="43">
        <v>12843979</v>
      </c>
      <c r="BN11" s="43">
        <v>0</v>
      </c>
      <c r="BO11" s="25">
        <v>0</v>
      </c>
      <c r="BP11" s="43">
        <v>0</v>
      </c>
      <c r="BQ11" s="43">
        <v>0</v>
      </c>
      <c r="BR11" s="25">
        <v>0</v>
      </c>
      <c r="BS11" s="43">
        <v>0</v>
      </c>
      <c r="BT11" s="43">
        <v>0</v>
      </c>
      <c r="BU11" s="12">
        <v>0</v>
      </c>
      <c r="BV11" s="43">
        <v>0</v>
      </c>
      <c r="BW11" s="43">
        <v>0</v>
      </c>
      <c r="BX11" s="25">
        <v>0</v>
      </c>
      <c r="BY11" s="43">
        <v>350000000</v>
      </c>
      <c r="BZ11" s="43">
        <v>65528.1</v>
      </c>
      <c r="CA11" s="12">
        <f>SUM(BZ11/BY11)</f>
        <v>1.8722314285714284E-4</v>
      </c>
      <c r="CB11" s="3">
        <f>B11+E11+H11+K11+N11+Q11+T11+W11+Z11+AC11+AF11+AI11+AL11+AO11+AR11+AU11+AX11+BA11+BD11+BG11+BJ11+BM11+BP11+BS11+BV11+BY11</f>
        <v>379926897.83999997</v>
      </c>
      <c r="CC11" s="3">
        <f t="shared" si="24"/>
        <v>1611078.5899999999</v>
      </c>
      <c r="CD11" s="19">
        <f t="shared" si="23"/>
        <v>4.2404962616742117E-3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43">
        <v>597397835.52999997</v>
      </c>
      <c r="C12" s="43">
        <v>150539025.81</v>
      </c>
      <c r="D12" s="16">
        <f t="shared" si="0"/>
        <v>0.25199124746818785</v>
      </c>
      <c r="E12" s="43">
        <v>188135450</v>
      </c>
      <c r="F12" s="43">
        <v>42390072.18</v>
      </c>
      <c r="G12" s="16">
        <f t="shared" si="1"/>
        <v>0.22531677140060524</v>
      </c>
      <c r="H12" s="43">
        <v>1826599150.45</v>
      </c>
      <c r="I12" s="43">
        <v>420644403.50999999</v>
      </c>
      <c r="J12" s="16">
        <f t="shared" si="2"/>
        <v>0.23028829472868759</v>
      </c>
      <c r="K12" s="43">
        <v>1257295587.8099999</v>
      </c>
      <c r="L12" s="43">
        <v>331406005.19</v>
      </c>
      <c r="M12" s="16">
        <f t="shared" si="3"/>
        <v>0.26358639002881906</v>
      </c>
      <c r="N12" s="43">
        <v>429775364.57999998</v>
      </c>
      <c r="O12" s="43">
        <v>115685965.75</v>
      </c>
      <c r="P12" s="16">
        <f t="shared" si="4"/>
        <v>0.26917775024879487</v>
      </c>
      <c r="Q12" s="43">
        <v>377918670.13999999</v>
      </c>
      <c r="R12" s="43">
        <v>90365441.75</v>
      </c>
      <c r="S12" s="16">
        <f t="shared" si="5"/>
        <v>0.23911346247202903</v>
      </c>
      <c r="T12" s="43">
        <v>1225801166.6900001</v>
      </c>
      <c r="U12" s="43">
        <v>331575945.24000001</v>
      </c>
      <c r="V12" s="16">
        <f t="shared" si="6"/>
        <v>0.27049733207168186</v>
      </c>
      <c r="W12" s="43">
        <v>235086225.80000001</v>
      </c>
      <c r="X12" s="43">
        <v>61246816.890000001</v>
      </c>
      <c r="Y12" s="16">
        <f t="shared" si="7"/>
        <v>0.26052915980754154</v>
      </c>
      <c r="Z12" s="43">
        <v>957539850.09000003</v>
      </c>
      <c r="AA12" s="43">
        <v>259464339.62</v>
      </c>
      <c r="AB12" s="16">
        <f t="shared" ref="AB12:AB25" si="25">SUM(AA12/Z12)</f>
        <v>0.27096975608442064</v>
      </c>
      <c r="AC12" s="43">
        <v>1059132499.39</v>
      </c>
      <c r="AD12" s="43">
        <v>341483529.26999998</v>
      </c>
      <c r="AE12" s="16">
        <f t="shared" si="8"/>
        <v>0.32241813886994786</v>
      </c>
      <c r="AF12" s="43">
        <v>303007898.56999999</v>
      </c>
      <c r="AG12" s="43">
        <v>76832422.469999999</v>
      </c>
      <c r="AH12" s="16">
        <f t="shared" si="9"/>
        <v>0.25356574146284311</v>
      </c>
      <c r="AI12" s="43">
        <v>1292448436.6099999</v>
      </c>
      <c r="AJ12" s="43">
        <v>318544214.38</v>
      </c>
      <c r="AK12" s="16">
        <f t="shared" si="10"/>
        <v>0.24646570443887011</v>
      </c>
      <c r="AL12" s="43">
        <v>1462555664.54</v>
      </c>
      <c r="AM12" s="43">
        <v>393379304.81</v>
      </c>
      <c r="AN12" s="16">
        <f t="shared" si="11"/>
        <v>0.26896706521848851</v>
      </c>
      <c r="AO12" s="43">
        <v>398490364.19</v>
      </c>
      <c r="AP12" s="43">
        <v>88423709.069999993</v>
      </c>
      <c r="AQ12" s="16">
        <f t="shared" si="12"/>
        <v>0.22189673080235289</v>
      </c>
      <c r="AR12" s="43">
        <v>342246382</v>
      </c>
      <c r="AS12" s="43">
        <v>88649773.459999993</v>
      </c>
      <c r="AT12" s="16">
        <f t="shared" si="13"/>
        <v>0.25902325962353051</v>
      </c>
      <c r="AU12" s="43">
        <v>340116992.19</v>
      </c>
      <c r="AV12" s="43">
        <v>74779211.349999994</v>
      </c>
      <c r="AW12" s="16">
        <f t="shared" si="14"/>
        <v>0.21986320315400762</v>
      </c>
      <c r="AX12" s="43">
        <v>444528771.30000001</v>
      </c>
      <c r="AY12" s="43">
        <v>157296337.56</v>
      </c>
      <c r="AZ12" s="16">
        <f t="shared" si="15"/>
        <v>0.35384962170164036</v>
      </c>
      <c r="BA12" s="43">
        <v>241388454.27000001</v>
      </c>
      <c r="BB12" s="43">
        <v>66382425.789999999</v>
      </c>
      <c r="BC12" s="16">
        <f t="shared" si="16"/>
        <v>0.2750024892066682</v>
      </c>
      <c r="BD12" s="43">
        <v>679936522.29999995</v>
      </c>
      <c r="BE12" s="43">
        <v>183629631.86000001</v>
      </c>
      <c r="BF12" s="16">
        <f t="shared" si="17"/>
        <v>0.27006878706683063</v>
      </c>
      <c r="BG12" s="43">
        <v>470069244</v>
      </c>
      <c r="BH12" s="43">
        <v>124418102.48999999</v>
      </c>
      <c r="BI12" s="16">
        <f t="shared" si="18"/>
        <v>0.26468037226021957</v>
      </c>
      <c r="BJ12" s="43">
        <v>267694662.81</v>
      </c>
      <c r="BK12" s="43">
        <v>63862832.590000004</v>
      </c>
      <c r="BL12" s="16">
        <f t="shared" si="19"/>
        <v>0.23856595391043539</v>
      </c>
      <c r="BM12" s="43">
        <v>522932796.36000001</v>
      </c>
      <c r="BN12" s="43">
        <v>130812282.31999999</v>
      </c>
      <c r="BO12" s="16">
        <f t="shared" si="20"/>
        <v>0.25015123019736085</v>
      </c>
      <c r="BP12" s="43">
        <v>380624597.05000001</v>
      </c>
      <c r="BQ12" s="43">
        <v>117531646.06999999</v>
      </c>
      <c r="BR12" s="16">
        <f t="shared" si="21"/>
        <v>0.30878626074331367</v>
      </c>
      <c r="BS12" s="43">
        <v>338079158.75999999</v>
      </c>
      <c r="BT12" s="43">
        <v>83275705.390000001</v>
      </c>
      <c r="BU12" s="16">
        <f t="shared" si="22"/>
        <v>0.24632013903322811</v>
      </c>
      <c r="BV12" s="43">
        <v>3324327100.3000002</v>
      </c>
      <c r="BW12" s="43">
        <v>846331126.21000004</v>
      </c>
      <c r="BX12" s="16">
        <f>SUM(BW12/BV12)</f>
        <v>0.25458719935641227</v>
      </c>
      <c r="BY12" s="43">
        <v>9555561731.8999996</v>
      </c>
      <c r="BZ12" s="43">
        <v>3075430366.6399999</v>
      </c>
      <c r="CA12" s="16">
        <f>SUM(BZ12/BY12)</f>
        <v>0.32184715592104601</v>
      </c>
      <c r="CB12" s="3">
        <f>BY12+BV12+BS12+BP12+BM12+BJ12+BG12+BD12+BA12+AX12+AU12+AR12+AO12+AL12+AI12+AF12+AC12+Z12+W12+T12+Q12+N12+K12+H12+E12+B12</f>
        <v>28518690577.630001</v>
      </c>
      <c r="CC12" s="3">
        <f t="shared" si="24"/>
        <v>8034380637.670002</v>
      </c>
      <c r="CD12" s="16">
        <f t="shared" si="23"/>
        <v>0.28172333564192997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43">
        <v>60792587.649999999</v>
      </c>
      <c r="C13" s="43">
        <v>12920351.92</v>
      </c>
      <c r="D13" s="25">
        <f t="shared" si="0"/>
        <v>0.21253169867330035</v>
      </c>
      <c r="E13" s="43">
        <v>31646209</v>
      </c>
      <c r="F13" s="43">
        <v>5512325.6699999999</v>
      </c>
      <c r="G13" s="25">
        <f t="shared" si="1"/>
        <v>0.17418597184895038</v>
      </c>
      <c r="H13" s="43">
        <v>275889934.48000002</v>
      </c>
      <c r="I13" s="43">
        <v>49865268.079999998</v>
      </c>
      <c r="J13" s="25">
        <f t="shared" si="2"/>
        <v>0.18074333945523069</v>
      </c>
      <c r="K13" s="43">
        <v>119129028.34999999</v>
      </c>
      <c r="L13" s="43">
        <v>26490311.09</v>
      </c>
      <c r="M13" s="25">
        <f t="shared" si="3"/>
        <v>0.22236655042775727</v>
      </c>
      <c r="N13" s="43">
        <v>46364056.649999999</v>
      </c>
      <c r="O13" s="43">
        <v>9529706.1400000006</v>
      </c>
      <c r="P13" s="25">
        <f t="shared" si="4"/>
        <v>0.20554081822346321</v>
      </c>
      <c r="Q13" s="43">
        <v>43175621.619999997</v>
      </c>
      <c r="R13" s="43">
        <v>8146452.2999999998</v>
      </c>
      <c r="S13" s="25">
        <f t="shared" si="5"/>
        <v>0.18868176054763194</v>
      </c>
      <c r="T13" s="43">
        <v>164921892.56</v>
      </c>
      <c r="U13" s="43">
        <v>33331394.57</v>
      </c>
      <c r="V13" s="25">
        <f t="shared" si="6"/>
        <v>0.2021041236709902</v>
      </c>
      <c r="W13" s="43">
        <v>30372755.989999998</v>
      </c>
      <c r="X13" s="43">
        <v>7071139.2699999996</v>
      </c>
      <c r="Y13" s="25">
        <f t="shared" si="7"/>
        <v>0.23281190789298536</v>
      </c>
      <c r="Z13" s="43">
        <v>84179426.189999998</v>
      </c>
      <c r="AA13" s="43">
        <v>14341244.82</v>
      </c>
      <c r="AB13" s="25">
        <f t="shared" si="25"/>
        <v>0.17036520049008902</v>
      </c>
      <c r="AC13" s="43">
        <v>114978174</v>
      </c>
      <c r="AD13" s="43">
        <v>30696603.32</v>
      </c>
      <c r="AE13" s="25">
        <f t="shared" si="8"/>
        <v>0.2669776554287599</v>
      </c>
      <c r="AF13" s="43">
        <v>33661792</v>
      </c>
      <c r="AG13" s="43">
        <v>6648685.4500000002</v>
      </c>
      <c r="AH13" s="25">
        <f t="shared" si="9"/>
        <v>0.1975143049425295</v>
      </c>
      <c r="AI13" s="43">
        <v>83610769</v>
      </c>
      <c r="AJ13" s="43">
        <v>14002060.890000001</v>
      </c>
      <c r="AK13" s="11">
        <f t="shared" si="10"/>
        <v>0.16746719420796141</v>
      </c>
      <c r="AL13" s="43">
        <v>146071327</v>
      </c>
      <c r="AM13" s="43">
        <v>26664625.199999999</v>
      </c>
      <c r="AN13" s="12">
        <f t="shared" si="11"/>
        <v>0.18254523832730019</v>
      </c>
      <c r="AO13" s="43">
        <v>54697140.140000001</v>
      </c>
      <c r="AP13" s="43">
        <v>9213305.1999999993</v>
      </c>
      <c r="AQ13" s="12">
        <f t="shared" si="12"/>
        <v>0.16844217405915729</v>
      </c>
      <c r="AR13" s="43">
        <v>52424467.869999997</v>
      </c>
      <c r="AS13" s="43">
        <v>10354696.289999999</v>
      </c>
      <c r="AT13" s="12">
        <f t="shared" si="13"/>
        <v>0.19751647867322453</v>
      </c>
      <c r="AU13" s="43">
        <v>50142517.130000003</v>
      </c>
      <c r="AV13" s="43">
        <v>9323500.0600000005</v>
      </c>
      <c r="AW13" s="12">
        <f t="shared" si="14"/>
        <v>0.18594000847280559</v>
      </c>
      <c r="AX13" s="43">
        <v>54694358.420000002</v>
      </c>
      <c r="AY13" s="43">
        <v>11631177.15</v>
      </c>
      <c r="AZ13" s="12">
        <f t="shared" si="15"/>
        <v>0.21265771253195367</v>
      </c>
      <c r="BA13" s="43">
        <v>32388211</v>
      </c>
      <c r="BB13" s="43">
        <v>7387846.3200000003</v>
      </c>
      <c r="BC13" s="12">
        <f t="shared" si="16"/>
        <v>0.22810294523522773</v>
      </c>
      <c r="BD13" s="43">
        <v>68831154.200000003</v>
      </c>
      <c r="BE13" s="43">
        <v>17287706.68</v>
      </c>
      <c r="BF13" s="12">
        <f t="shared" si="17"/>
        <v>0.25116107496567303</v>
      </c>
      <c r="BG13" s="43">
        <v>62799245</v>
      </c>
      <c r="BH13" s="43">
        <v>11574584.48</v>
      </c>
      <c r="BI13" s="12">
        <f t="shared" si="18"/>
        <v>0.18431088590316652</v>
      </c>
      <c r="BJ13" s="43">
        <v>39626659.409999996</v>
      </c>
      <c r="BK13" s="43">
        <v>7880794.5199999996</v>
      </c>
      <c r="BL13" s="12">
        <f t="shared" si="19"/>
        <v>0.19887607578677802</v>
      </c>
      <c r="BM13" s="43">
        <v>62259859.719999999</v>
      </c>
      <c r="BN13" s="43">
        <v>10721467.460000001</v>
      </c>
      <c r="BO13" s="12">
        <f t="shared" si="20"/>
        <v>0.17220513358394057</v>
      </c>
      <c r="BP13" s="43">
        <v>48865417</v>
      </c>
      <c r="BQ13" s="43">
        <v>7810393.8499999996</v>
      </c>
      <c r="BR13" s="12">
        <f t="shared" si="21"/>
        <v>0.1598347937970119</v>
      </c>
      <c r="BS13" s="43">
        <v>48557528.090000004</v>
      </c>
      <c r="BT13" s="43">
        <v>9536217.0999999996</v>
      </c>
      <c r="BU13" s="12">
        <f t="shared" si="22"/>
        <v>0.19639008563872715</v>
      </c>
      <c r="BV13" s="43">
        <v>298800414</v>
      </c>
      <c r="BW13" s="43">
        <v>61073575.899999999</v>
      </c>
      <c r="BX13" s="25">
        <f>SUM(BW13/BV13)</f>
        <v>0.20439588781828127</v>
      </c>
      <c r="BY13" s="43">
        <v>851386505.91999996</v>
      </c>
      <c r="BZ13" s="43">
        <v>97909252.519999996</v>
      </c>
      <c r="CA13" s="12">
        <f>SUM(BZ13/BY13)</f>
        <v>0.11499977018569282</v>
      </c>
      <c r="CB13" s="3">
        <f t="shared" ref="CB13:CC26" si="26">BY13+BV13+BS13+BP13+BM13+BJ13+BG13+BD13+BA13+AX13+AU13+AR13+AO13+AL13+AI13+AF13+AC13+Z13+W13+T13+Q13+N13+K13+H13+E13+B13</f>
        <v>2960267052.3899999</v>
      </c>
      <c r="CC13" s="3">
        <f t="shared" si="26"/>
        <v>516924686.24999988</v>
      </c>
      <c r="CD13" s="19">
        <f t="shared" si="23"/>
        <v>0.17462096395413237</v>
      </c>
      <c r="CF13" s="27"/>
      <c r="CG13" s="27"/>
      <c r="CH13" s="23"/>
      <c r="CI13" s="23"/>
    </row>
    <row r="14" spans="1:87" ht="15.75" x14ac:dyDescent="0.2">
      <c r="A14" s="5" t="s">
        <v>35</v>
      </c>
      <c r="B14" s="43">
        <v>1479670</v>
      </c>
      <c r="C14" s="43">
        <v>237668.08</v>
      </c>
      <c r="D14" s="25">
        <f t="shared" si="0"/>
        <v>0.16062235498455735</v>
      </c>
      <c r="E14" s="43">
        <v>556068</v>
      </c>
      <c r="F14" s="43">
        <v>56097.25</v>
      </c>
      <c r="G14" s="25">
        <f t="shared" si="1"/>
        <v>0.10088199644647777</v>
      </c>
      <c r="H14" s="43">
        <v>3185520</v>
      </c>
      <c r="I14" s="43">
        <v>582231.76</v>
      </c>
      <c r="J14" s="25">
        <f t="shared" si="2"/>
        <v>0.18277447951982723</v>
      </c>
      <c r="K14" s="43">
        <v>2696817</v>
      </c>
      <c r="L14" s="43">
        <v>334754.95</v>
      </c>
      <c r="M14" s="25">
        <f t="shared" si="3"/>
        <v>0.12412964987983983</v>
      </c>
      <c r="N14" s="43">
        <v>935534</v>
      </c>
      <c r="O14" s="43">
        <v>72355.649999999994</v>
      </c>
      <c r="P14" s="25">
        <f t="shared" si="4"/>
        <v>7.7341550387265451E-2</v>
      </c>
      <c r="Q14" s="43">
        <v>739835</v>
      </c>
      <c r="R14" s="43">
        <v>83237.600000000006</v>
      </c>
      <c r="S14" s="25">
        <f t="shared" si="5"/>
        <v>0.11250832955996946</v>
      </c>
      <c r="T14" s="43">
        <v>2849557</v>
      </c>
      <c r="U14" s="43">
        <v>294982.94</v>
      </c>
      <c r="V14" s="25">
        <f t="shared" si="6"/>
        <v>0.10351887679383147</v>
      </c>
      <c r="W14" s="43">
        <v>630052</v>
      </c>
      <c r="X14" s="43">
        <v>92563</v>
      </c>
      <c r="Y14" s="25">
        <f t="shared" si="7"/>
        <v>0.14691327065067644</v>
      </c>
      <c r="Z14" s="43">
        <v>885414</v>
      </c>
      <c r="AA14" s="43">
        <v>131434</v>
      </c>
      <c r="AB14" s="25">
        <f t="shared" si="25"/>
        <v>0.14844355295940656</v>
      </c>
      <c r="AC14" s="43">
        <v>1770833</v>
      </c>
      <c r="AD14" s="43">
        <v>115506.65</v>
      </c>
      <c r="AE14" s="25">
        <f t="shared" si="8"/>
        <v>6.5227296983961777E-2</v>
      </c>
      <c r="AF14" s="43">
        <v>630053</v>
      </c>
      <c r="AG14" s="43">
        <v>68595</v>
      </c>
      <c r="AH14" s="25">
        <f t="shared" si="9"/>
        <v>0.10887179332532343</v>
      </c>
      <c r="AI14" s="43">
        <v>393784</v>
      </c>
      <c r="AJ14" s="43">
        <v>54928.07</v>
      </c>
      <c r="AK14" s="11">
        <f t="shared" si="10"/>
        <v>0.13948781565528309</v>
      </c>
      <c r="AL14" s="43">
        <v>1856749</v>
      </c>
      <c r="AM14" s="43">
        <v>161538.48000000001</v>
      </c>
      <c r="AN14" s="12">
        <f t="shared" si="11"/>
        <v>8.7000709304273227E-2</v>
      </c>
      <c r="AO14" s="43">
        <v>458222</v>
      </c>
      <c r="AP14" s="43">
        <v>0</v>
      </c>
      <c r="AQ14" s="12">
        <f t="shared" si="12"/>
        <v>0</v>
      </c>
      <c r="AR14" s="43">
        <v>883029</v>
      </c>
      <c r="AS14" s="43">
        <v>124817.77</v>
      </c>
      <c r="AT14" s="12">
        <f t="shared" si="13"/>
        <v>0.14135183555692962</v>
      </c>
      <c r="AU14" s="43">
        <v>770858</v>
      </c>
      <c r="AV14" s="43">
        <v>39707</v>
      </c>
      <c r="AW14" s="12">
        <f t="shared" si="14"/>
        <v>5.1510135459449082E-2</v>
      </c>
      <c r="AX14" s="43">
        <v>1159783</v>
      </c>
      <c r="AY14" s="43">
        <v>44397.46</v>
      </c>
      <c r="AZ14" s="12">
        <f t="shared" si="15"/>
        <v>3.8280833569728126E-2</v>
      </c>
      <c r="BA14" s="43">
        <v>661081</v>
      </c>
      <c r="BB14" s="43">
        <v>41342.39</v>
      </c>
      <c r="BC14" s="12">
        <f t="shared" si="16"/>
        <v>6.2537555912210455E-2</v>
      </c>
      <c r="BD14" s="43">
        <v>778021</v>
      </c>
      <c r="BE14" s="43">
        <v>3000</v>
      </c>
      <c r="BF14" s="12">
        <f t="shared" si="17"/>
        <v>3.8559370505423375E-3</v>
      </c>
      <c r="BG14" s="43">
        <v>498794</v>
      </c>
      <c r="BH14" s="43">
        <v>83117</v>
      </c>
      <c r="BI14" s="12">
        <f t="shared" si="18"/>
        <v>0.16663592585315781</v>
      </c>
      <c r="BJ14" s="43">
        <v>618119</v>
      </c>
      <c r="BK14" s="43">
        <v>93684.24</v>
      </c>
      <c r="BL14" s="12">
        <f t="shared" si="19"/>
        <v>0.15156343681394685</v>
      </c>
      <c r="BM14" s="43">
        <v>1381755</v>
      </c>
      <c r="BN14" s="43">
        <v>187491.04</v>
      </c>
      <c r="BO14" s="12">
        <f t="shared" si="20"/>
        <v>0.13569050953316616</v>
      </c>
      <c r="BP14" s="43">
        <v>608576</v>
      </c>
      <c r="BQ14" s="43">
        <v>0</v>
      </c>
      <c r="BR14" s="12">
        <f t="shared" si="21"/>
        <v>0</v>
      </c>
      <c r="BS14" s="43">
        <v>536978</v>
      </c>
      <c r="BT14" s="43">
        <v>0</v>
      </c>
      <c r="BU14" s="12">
        <f t="shared" si="22"/>
        <v>0</v>
      </c>
      <c r="BV14" s="43">
        <v>0</v>
      </c>
      <c r="BW14" s="43">
        <v>0</v>
      </c>
      <c r="BX14" s="25">
        <v>0</v>
      </c>
      <c r="BY14" s="43">
        <v>0</v>
      </c>
      <c r="BZ14" s="43">
        <v>0</v>
      </c>
      <c r="CA14" s="12">
        <v>0</v>
      </c>
      <c r="CB14" s="3">
        <f t="shared" si="26"/>
        <v>26965102</v>
      </c>
      <c r="CC14" s="3">
        <f t="shared" si="26"/>
        <v>2903450.33</v>
      </c>
      <c r="CD14" s="19">
        <f t="shared" si="23"/>
        <v>0.10767436852269278</v>
      </c>
      <c r="CF14" s="27"/>
      <c r="CG14" s="27"/>
      <c r="CH14" s="23"/>
      <c r="CI14" s="23"/>
    </row>
    <row r="15" spans="1:87" ht="31.5" x14ac:dyDescent="0.2">
      <c r="A15" s="5" t="s">
        <v>36</v>
      </c>
      <c r="B15" s="43">
        <v>5075978.5999999996</v>
      </c>
      <c r="C15" s="43">
        <v>1308446.56</v>
      </c>
      <c r="D15" s="25">
        <f t="shared" si="0"/>
        <v>0.25777227666011043</v>
      </c>
      <c r="E15" s="43">
        <v>2617932</v>
      </c>
      <c r="F15" s="43">
        <v>313698.19</v>
      </c>
      <c r="G15" s="25">
        <f t="shared" si="1"/>
        <v>0.11982671436844043</v>
      </c>
      <c r="H15" s="43">
        <v>18324578.460000001</v>
      </c>
      <c r="I15" s="43">
        <v>3592916.82</v>
      </c>
      <c r="J15" s="25">
        <f t="shared" si="2"/>
        <v>0.19607091250927469</v>
      </c>
      <c r="K15" s="43">
        <v>14151063</v>
      </c>
      <c r="L15" s="43">
        <v>1212732.1200000001</v>
      </c>
      <c r="M15" s="25">
        <f t="shared" si="3"/>
        <v>8.5699012151949305E-2</v>
      </c>
      <c r="N15" s="43">
        <v>3931988</v>
      </c>
      <c r="O15" s="43">
        <v>612471.24</v>
      </c>
      <c r="P15" s="25">
        <f t="shared" si="4"/>
        <v>0.15576630447498821</v>
      </c>
      <c r="Q15" s="43">
        <v>5708133</v>
      </c>
      <c r="R15" s="43">
        <v>947253.74</v>
      </c>
      <c r="S15" s="25">
        <f t="shared" si="5"/>
        <v>0.16594808495176969</v>
      </c>
      <c r="T15" s="43">
        <v>16664313</v>
      </c>
      <c r="U15" s="43">
        <v>2974526.75</v>
      </c>
      <c r="V15" s="25">
        <f t="shared" si="6"/>
        <v>0.1784968123198358</v>
      </c>
      <c r="W15" s="43">
        <v>2678637</v>
      </c>
      <c r="X15" s="43">
        <v>500745.34</v>
      </c>
      <c r="Y15" s="25">
        <f t="shared" si="7"/>
        <v>0.18694035063354983</v>
      </c>
      <c r="Z15" s="43">
        <v>8703140.7300000004</v>
      </c>
      <c r="AA15" s="43">
        <v>1645584.79</v>
      </c>
      <c r="AB15" s="25">
        <f t="shared" si="25"/>
        <v>0.18907941868934941</v>
      </c>
      <c r="AC15" s="43">
        <v>7476375</v>
      </c>
      <c r="AD15" s="43">
        <v>1478656.27</v>
      </c>
      <c r="AE15" s="25">
        <f t="shared" si="8"/>
        <v>0.19777716741067697</v>
      </c>
      <c r="AF15" s="43">
        <v>4850207</v>
      </c>
      <c r="AG15" s="43">
        <v>832347.43</v>
      </c>
      <c r="AH15" s="25">
        <f t="shared" si="9"/>
        <v>0.17161070238857848</v>
      </c>
      <c r="AI15" s="43">
        <v>7888770</v>
      </c>
      <c r="AJ15" s="43">
        <v>1306673.7</v>
      </c>
      <c r="AK15" s="11">
        <f t="shared" si="10"/>
        <v>0.1656371905886469</v>
      </c>
      <c r="AL15" s="43">
        <v>6813695</v>
      </c>
      <c r="AM15" s="43">
        <v>1649058.71</v>
      </c>
      <c r="AN15" s="12">
        <f t="shared" si="11"/>
        <v>0.24202121022440834</v>
      </c>
      <c r="AO15" s="43">
        <v>6986150</v>
      </c>
      <c r="AP15" s="43">
        <v>1033485.01</v>
      </c>
      <c r="AQ15" s="12">
        <f t="shared" si="12"/>
        <v>0.14793341253766382</v>
      </c>
      <c r="AR15" s="43">
        <v>4341460</v>
      </c>
      <c r="AS15" s="43">
        <v>676463.81</v>
      </c>
      <c r="AT15" s="12">
        <f t="shared" si="13"/>
        <v>0.15581482035997107</v>
      </c>
      <c r="AU15" s="43">
        <v>4682810</v>
      </c>
      <c r="AV15" s="43">
        <v>764561.09</v>
      </c>
      <c r="AW15" s="12">
        <f t="shared" si="14"/>
        <v>0.1632697226665186</v>
      </c>
      <c r="AX15" s="43">
        <v>5001989</v>
      </c>
      <c r="AY15" s="43">
        <v>1061952.8400000001</v>
      </c>
      <c r="AZ15" s="12">
        <f t="shared" si="15"/>
        <v>0.21230611262839644</v>
      </c>
      <c r="BA15" s="43">
        <v>2404144</v>
      </c>
      <c r="BB15" s="43">
        <v>409375.75</v>
      </c>
      <c r="BC15" s="12">
        <f t="shared" si="16"/>
        <v>0.17027921372430271</v>
      </c>
      <c r="BD15" s="43">
        <v>5393380.8200000003</v>
      </c>
      <c r="BE15" s="43">
        <v>1267113.1599999999</v>
      </c>
      <c r="BF15" s="12">
        <f t="shared" si="17"/>
        <v>0.23493856678935568</v>
      </c>
      <c r="BG15" s="43">
        <v>5349170</v>
      </c>
      <c r="BH15" s="43">
        <v>1914684.27</v>
      </c>
      <c r="BI15" s="12">
        <f t="shared" si="18"/>
        <v>0.3579404412273306</v>
      </c>
      <c r="BJ15" s="43">
        <v>5475478</v>
      </c>
      <c r="BK15" s="43">
        <v>1116882.9099999999</v>
      </c>
      <c r="BL15" s="12">
        <f t="shared" si="19"/>
        <v>0.20397906995517101</v>
      </c>
      <c r="BM15" s="43">
        <v>6357490</v>
      </c>
      <c r="BN15" s="43">
        <v>1028118.03</v>
      </c>
      <c r="BO15" s="12">
        <f t="shared" si="20"/>
        <v>0.16171760081415779</v>
      </c>
      <c r="BP15" s="43">
        <v>3075017</v>
      </c>
      <c r="BQ15" s="43">
        <v>472357.07</v>
      </c>
      <c r="BR15" s="12">
        <f t="shared" si="21"/>
        <v>0.15361120605186898</v>
      </c>
      <c r="BS15" s="43">
        <v>3584577</v>
      </c>
      <c r="BT15" s="43">
        <v>765329.67</v>
      </c>
      <c r="BU15" s="12">
        <f t="shared" si="22"/>
        <v>0.21350627145127585</v>
      </c>
      <c r="BV15" s="43">
        <v>29152493</v>
      </c>
      <c r="BW15" s="43">
        <v>4671279.09</v>
      </c>
      <c r="BX15" s="25">
        <f t="shared" ref="BX15:BX25" si="27">SUM(BW15/BV15)</f>
        <v>0.16023600760319195</v>
      </c>
      <c r="BY15" s="43">
        <v>51217848</v>
      </c>
      <c r="BZ15" s="43">
        <v>8967936.1899999995</v>
      </c>
      <c r="CA15" s="12">
        <f t="shared" ref="CA15:CA25" si="28">SUM(BZ15/BY15)</f>
        <v>0.17509396704836172</v>
      </c>
      <c r="CB15" s="3">
        <f t="shared" si="26"/>
        <v>237906817.60999998</v>
      </c>
      <c r="CC15" s="3">
        <f t="shared" si="26"/>
        <v>42524650.549999997</v>
      </c>
      <c r="CD15" s="19">
        <f>SUM(CC15/CB15)</f>
        <v>0.17874498502060812</v>
      </c>
      <c r="CF15" s="27"/>
      <c r="CG15" s="27"/>
      <c r="CH15" s="23"/>
      <c r="CI15" s="23"/>
    </row>
    <row r="16" spans="1:87" ht="15.75" x14ac:dyDescent="0.2">
      <c r="A16" s="5" t="s">
        <v>37</v>
      </c>
      <c r="B16" s="43">
        <v>18467940</v>
      </c>
      <c r="C16" s="43">
        <v>1885517.78</v>
      </c>
      <c r="D16" s="25">
        <f t="shared" si="0"/>
        <v>0.10209681101411419</v>
      </c>
      <c r="E16" s="43">
        <v>10628159</v>
      </c>
      <c r="F16" s="43">
        <v>804322.04</v>
      </c>
      <c r="G16" s="25">
        <f t="shared" si="1"/>
        <v>7.567839735931689E-2</v>
      </c>
      <c r="H16" s="43">
        <v>121221692.43000001</v>
      </c>
      <c r="I16" s="43">
        <v>25254149</v>
      </c>
      <c r="J16" s="25">
        <f>SUM(I16/H16)</f>
        <v>0.20833027896045189</v>
      </c>
      <c r="K16" s="43">
        <v>50621545</v>
      </c>
      <c r="L16" s="43">
        <v>6134081.5499999998</v>
      </c>
      <c r="M16" s="25">
        <f t="shared" si="3"/>
        <v>0.12117531280406396</v>
      </c>
      <c r="N16" s="43">
        <v>18291846.239999998</v>
      </c>
      <c r="O16" s="43">
        <v>2652456.59</v>
      </c>
      <c r="P16" s="25">
        <f t="shared" si="4"/>
        <v>0.14500759273821667</v>
      </c>
      <c r="Q16" s="43">
        <v>16390330.949999999</v>
      </c>
      <c r="R16" s="43">
        <v>2362525.0299999998</v>
      </c>
      <c r="S16" s="25">
        <f t="shared" si="5"/>
        <v>0.14414138660208078</v>
      </c>
      <c r="T16" s="43">
        <v>63689446.399999999</v>
      </c>
      <c r="U16" s="43">
        <v>7196818.7599999998</v>
      </c>
      <c r="V16" s="25">
        <f t="shared" si="6"/>
        <v>0.11299860756836473</v>
      </c>
      <c r="W16" s="43">
        <v>15364491.15</v>
      </c>
      <c r="X16" s="43">
        <v>2853652.29</v>
      </c>
      <c r="Y16" s="25">
        <f t="shared" si="7"/>
        <v>0.18573034812155167</v>
      </c>
      <c r="Z16" s="43">
        <v>54103138</v>
      </c>
      <c r="AA16" s="43">
        <v>24193797.329999998</v>
      </c>
      <c r="AB16" s="25">
        <f t="shared" si="25"/>
        <v>0.44717918820161595</v>
      </c>
      <c r="AC16" s="43">
        <v>46295463.140000001</v>
      </c>
      <c r="AD16" s="43">
        <v>2995945.18</v>
      </c>
      <c r="AE16" s="25">
        <f t="shared" si="8"/>
        <v>6.4713580484984004E-2</v>
      </c>
      <c r="AF16" s="43">
        <v>14144737</v>
      </c>
      <c r="AG16" s="43">
        <v>1797372.21</v>
      </c>
      <c r="AH16" s="25">
        <f t="shared" si="9"/>
        <v>0.1270700338931717</v>
      </c>
      <c r="AI16" s="43">
        <v>33213440</v>
      </c>
      <c r="AJ16" s="43">
        <v>11753167.82</v>
      </c>
      <c r="AK16" s="11">
        <f t="shared" si="10"/>
        <v>0.35386782639798831</v>
      </c>
      <c r="AL16" s="43">
        <v>65860927</v>
      </c>
      <c r="AM16" s="43">
        <v>5819041.6900000004</v>
      </c>
      <c r="AN16" s="12">
        <f t="shared" si="11"/>
        <v>8.835347382826847E-2</v>
      </c>
      <c r="AO16" s="43">
        <v>20613098.489999998</v>
      </c>
      <c r="AP16" s="43">
        <v>1318756.68</v>
      </c>
      <c r="AQ16" s="12">
        <f t="shared" si="12"/>
        <v>6.3976635081803276E-2</v>
      </c>
      <c r="AR16" s="43">
        <v>23791497.23</v>
      </c>
      <c r="AS16" s="43">
        <v>3616434.3</v>
      </c>
      <c r="AT16" s="12">
        <f t="shared" si="13"/>
        <v>0.1520053263163211</v>
      </c>
      <c r="AU16" s="43">
        <v>29265865.350000001</v>
      </c>
      <c r="AV16" s="43">
        <v>4337687.63</v>
      </c>
      <c r="AW16" s="12">
        <f t="shared" si="14"/>
        <v>0.14821661953693091</v>
      </c>
      <c r="AX16" s="43">
        <v>13683147.810000001</v>
      </c>
      <c r="AY16" s="43">
        <v>3679744.11</v>
      </c>
      <c r="AZ16" s="12">
        <f t="shared" si="15"/>
        <v>0.26892526201542216</v>
      </c>
      <c r="BA16" s="43">
        <v>12725832.560000001</v>
      </c>
      <c r="BB16" s="43">
        <v>1350899.21</v>
      </c>
      <c r="BC16" s="12">
        <f t="shared" si="16"/>
        <v>0.10615409275823443</v>
      </c>
      <c r="BD16" s="43">
        <v>43738471.469999999</v>
      </c>
      <c r="BE16" s="43">
        <v>5229139.9400000004</v>
      </c>
      <c r="BF16" s="12">
        <f t="shared" si="17"/>
        <v>0.11955470239938865</v>
      </c>
      <c r="BG16" s="43">
        <v>21885536</v>
      </c>
      <c r="BH16" s="43">
        <v>3012562.92</v>
      </c>
      <c r="BI16" s="12">
        <f t="shared" si="18"/>
        <v>0.13765086310885874</v>
      </c>
      <c r="BJ16" s="43">
        <v>13179683</v>
      </c>
      <c r="BK16" s="43">
        <v>3870247.86</v>
      </c>
      <c r="BL16" s="12">
        <f t="shared" si="19"/>
        <v>0.29365257571066011</v>
      </c>
      <c r="BM16" s="43">
        <v>29600944.16</v>
      </c>
      <c r="BN16" s="43">
        <v>2745772.77</v>
      </c>
      <c r="BO16" s="12">
        <f t="shared" si="20"/>
        <v>9.2759634799432694E-2</v>
      </c>
      <c r="BP16" s="43">
        <v>43751719.68</v>
      </c>
      <c r="BQ16" s="43">
        <v>1514297.96</v>
      </c>
      <c r="BR16" s="12">
        <f t="shared" si="21"/>
        <v>3.4611164339952177E-2</v>
      </c>
      <c r="BS16" s="43">
        <v>23579977.300000001</v>
      </c>
      <c r="BT16" s="43">
        <v>2860887.78</v>
      </c>
      <c r="BU16" s="12">
        <f t="shared" si="22"/>
        <v>0.12132699466169544</v>
      </c>
      <c r="BV16" s="43">
        <v>325775270</v>
      </c>
      <c r="BW16" s="43">
        <v>56252238.32</v>
      </c>
      <c r="BX16" s="25">
        <f t="shared" si="27"/>
        <v>0.17267191067019913</v>
      </c>
      <c r="BY16" s="43">
        <v>1409761010.71</v>
      </c>
      <c r="BZ16" s="43">
        <v>449652910.25</v>
      </c>
      <c r="CA16" s="12">
        <f t="shared" si="28"/>
        <v>0.31895683511884093</v>
      </c>
      <c r="CB16" s="3">
        <f t="shared" si="26"/>
        <v>2539645210.0699997</v>
      </c>
      <c r="CC16" s="3">
        <f t="shared" si="26"/>
        <v>635144426.99999988</v>
      </c>
      <c r="CD16" s="19">
        <f t="shared" si="23"/>
        <v>0.25009179411422333</v>
      </c>
      <c r="CF16" s="27"/>
      <c r="CG16" s="27"/>
      <c r="CH16" s="23"/>
      <c r="CI16" s="23"/>
    </row>
    <row r="17" spans="1:87" ht="15.75" x14ac:dyDescent="0.2">
      <c r="A17" s="5" t="s">
        <v>38</v>
      </c>
      <c r="B17" s="43">
        <v>55749514.32</v>
      </c>
      <c r="C17" s="43">
        <v>17263570.25</v>
      </c>
      <c r="D17" s="25">
        <f t="shared" si="0"/>
        <v>0.30966315062240346</v>
      </c>
      <c r="E17" s="43">
        <v>5286020</v>
      </c>
      <c r="F17" s="43">
        <v>1141611.1399999999</v>
      </c>
      <c r="G17" s="25">
        <f t="shared" si="1"/>
        <v>0.21596799482408313</v>
      </c>
      <c r="H17" s="43">
        <v>214972710.25999999</v>
      </c>
      <c r="I17" s="43">
        <v>27247914</v>
      </c>
      <c r="J17" s="25">
        <f t="shared" si="2"/>
        <v>0.1267505720472373</v>
      </c>
      <c r="K17" s="43">
        <v>89942531.849999994</v>
      </c>
      <c r="L17" s="43">
        <v>30054874.890000001</v>
      </c>
      <c r="M17" s="25">
        <f t="shared" si="3"/>
        <v>0.3341564249061108</v>
      </c>
      <c r="N17" s="43">
        <v>35599770.18</v>
      </c>
      <c r="O17" s="43">
        <v>21435336.109999999</v>
      </c>
      <c r="P17" s="25">
        <f t="shared" si="4"/>
        <v>0.60212006992231659</v>
      </c>
      <c r="Q17" s="43">
        <v>13206032.380000001</v>
      </c>
      <c r="R17" s="43">
        <v>4368392.2</v>
      </c>
      <c r="S17" s="25">
        <f t="shared" si="5"/>
        <v>0.33078763358294899</v>
      </c>
      <c r="T17" s="43">
        <v>112305502.92</v>
      </c>
      <c r="U17" s="43">
        <v>38616429.240000002</v>
      </c>
      <c r="V17" s="25">
        <f t="shared" si="6"/>
        <v>0.34385162112232498</v>
      </c>
      <c r="W17" s="43">
        <v>23057928.289999999</v>
      </c>
      <c r="X17" s="43">
        <v>10239448.789999999</v>
      </c>
      <c r="Y17" s="25">
        <f t="shared" si="7"/>
        <v>0.44407496897458687</v>
      </c>
      <c r="Z17" s="43">
        <v>83147940.700000003</v>
      </c>
      <c r="AA17" s="43">
        <v>51204736.960000001</v>
      </c>
      <c r="AB17" s="25">
        <f t="shared" si="25"/>
        <v>0.61582688072514102</v>
      </c>
      <c r="AC17" s="43">
        <v>121019060.73999999</v>
      </c>
      <c r="AD17" s="43">
        <v>28225677.329999998</v>
      </c>
      <c r="AE17" s="25">
        <f t="shared" si="8"/>
        <v>0.23323332008534312</v>
      </c>
      <c r="AF17" s="43">
        <v>19781892.57</v>
      </c>
      <c r="AG17" s="43">
        <v>4802767.67</v>
      </c>
      <c r="AH17" s="25">
        <f t="shared" si="9"/>
        <v>0.24278605563168318</v>
      </c>
      <c r="AI17" s="43">
        <v>100922985.33</v>
      </c>
      <c r="AJ17" s="43">
        <v>28457042.109999999</v>
      </c>
      <c r="AK17" s="11">
        <f t="shared" si="10"/>
        <v>0.28196789875914385</v>
      </c>
      <c r="AL17" s="43">
        <v>157565372.86000001</v>
      </c>
      <c r="AM17" s="43">
        <v>41848641.82</v>
      </c>
      <c r="AN17" s="12">
        <f t="shared" si="11"/>
        <v>0.26559542277847659</v>
      </c>
      <c r="AO17" s="43">
        <v>27493407.690000001</v>
      </c>
      <c r="AP17" s="43">
        <v>8254368.1799999997</v>
      </c>
      <c r="AQ17" s="12">
        <f t="shared" si="12"/>
        <v>0.3002308143490815</v>
      </c>
      <c r="AR17" s="43">
        <v>26164945.559999999</v>
      </c>
      <c r="AS17" s="43">
        <v>4163511.89</v>
      </c>
      <c r="AT17" s="12">
        <f t="shared" si="13"/>
        <v>0.15912557052536058</v>
      </c>
      <c r="AU17" s="43">
        <v>21148188.870000001</v>
      </c>
      <c r="AV17" s="43">
        <v>6415425.5499999998</v>
      </c>
      <c r="AW17" s="12">
        <f t="shared" si="14"/>
        <v>0.30335579039114186</v>
      </c>
      <c r="AX17" s="43">
        <v>75631662.510000005</v>
      </c>
      <c r="AY17" s="43">
        <v>41888644.560000002</v>
      </c>
      <c r="AZ17" s="12">
        <f t="shared" si="15"/>
        <v>0.55385063834160053</v>
      </c>
      <c r="BA17" s="43">
        <v>15300228.16</v>
      </c>
      <c r="BB17" s="43">
        <v>11105246.23</v>
      </c>
      <c r="BC17" s="12">
        <f t="shared" si="16"/>
        <v>0.72582226316290444</v>
      </c>
      <c r="BD17" s="43">
        <v>70768807.579999998</v>
      </c>
      <c r="BE17" s="43">
        <v>33207671.07</v>
      </c>
      <c r="BF17" s="12">
        <f t="shared" si="17"/>
        <v>0.46924163633053545</v>
      </c>
      <c r="BG17" s="43">
        <v>54462599</v>
      </c>
      <c r="BH17" s="43">
        <v>11324158.41</v>
      </c>
      <c r="BI17" s="12">
        <f t="shared" si="18"/>
        <v>0.20792541336486714</v>
      </c>
      <c r="BJ17" s="43">
        <v>16378563.1</v>
      </c>
      <c r="BK17" s="43">
        <v>5552554.8899999997</v>
      </c>
      <c r="BL17" s="12">
        <f t="shared" si="19"/>
        <v>0.33901355424762503</v>
      </c>
      <c r="BM17" s="43">
        <v>53395558.659999996</v>
      </c>
      <c r="BN17" s="43">
        <v>7215335.2300000004</v>
      </c>
      <c r="BO17" s="12">
        <f t="shared" si="20"/>
        <v>0.13512987617461142</v>
      </c>
      <c r="BP17" s="43">
        <v>19703423.16</v>
      </c>
      <c r="BQ17" s="43">
        <v>7048148.6699999999</v>
      </c>
      <c r="BR17" s="12">
        <f t="shared" si="21"/>
        <v>0.35771188654712932</v>
      </c>
      <c r="BS17" s="43">
        <v>18833494.489999998</v>
      </c>
      <c r="BT17" s="43">
        <v>9011260.9900000002</v>
      </c>
      <c r="BU17" s="12">
        <f t="shared" si="22"/>
        <v>0.47846994060420917</v>
      </c>
      <c r="BV17" s="43">
        <v>447173473</v>
      </c>
      <c r="BW17" s="43">
        <v>69207888.909999996</v>
      </c>
      <c r="BX17" s="25">
        <f t="shared" si="27"/>
        <v>0.15476742939534788</v>
      </c>
      <c r="BY17" s="43">
        <v>1036175863.49</v>
      </c>
      <c r="BZ17" s="43">
        <v>393752137.77999997</v>
      </c>
      <c r="CA17" s="12">
        <f t="shared" si="28"/>
        <v>0.38000512427859695</v>
      </c>
      <c r="CB17" s="3">
        <f t="shared" si="26"/>
        <v>2915187477.6699996</v>
      </c>
      <c r="CC17" s="3">
        <f t="shared" si="26"/>
        <v>913052794.87</v>
      </c>
      <c r="CD17" s="19">
        <f>SUM(CC17/CB17)</f>
        <v>0.31320551486443987</v>
      </c>
      <c r="CF17" s="27"/>
      <c r="CG17" s="27"/>
      <c r="CH17" s="23"/>
      <c r="CI17" s="23"/>
    </row>
    <row r="18" spans="1:87" ht="15.75" x14ac:dyDescent="0.2">
      <c r="A18" s="5" t="s">
        <v>39</v>
      </c>
      <c r="B18" s="43">
        <v>0</v>
      </c>
      <c r="C18" s="43">
        <v>0</v>
      </c>
      <c r="D18" s="25">
        <v>0</v>
      </c>
      <c r="E18" s="43">
        <v>0</v>
      </c>
      <c r="F18" s="43">
        <v>0</v>
      </c>
      <c r="G18" s="25">
        <v>0</v>
      </c>
      <c r="H18" s="43">
        <v>1696320</v>
      </c>
      <c r="I18" s="43">
        <v>287123.17</v>
      </c>
      <c r="J18" s="25">
        <f t="shared" si="2"/>
        <v>0.16926238563478588</v>
      </c>
      <c r="K18" s="43">
        <v>1681800</v>
      </c>
      <c r="L18" s="43">
        <v>45600</v>
      </c>
      <c r="M18" s="25">
        <f t="shared" si="3"/>
        <v>2.7113806635747414E-2</v>
      </c>
      <c r="N18" s="43">
        <v>0</v>
      </c>
      <c r="O18" s="43">
        <v>0</v>
      </c>
      <c r="P18" s="25">
        <v>0</v>
      </c>
      <c r="Q18" s="43">
        <v>0</v>
      </c>
      <c r="R18" s="43">
        <v>0</v>
      </c>
      <c r="S18" s="25">
        <v>0</v>
      </c>
      <c r="T18" s="43">
        <v>480000</v>
      </c>
      <c r="U18" s="43">
        <v>0</v>
      </c>
      <c r="V18" s="25">
        <v>0</v>
      </c>
      <c r="W18" s="43">
        <v>0</v>
      </c>
      <c r="X18" s="43">
        <v>0</v>
      </c>
      <c r="Y18" s="25">
        <v>0</v>
      </c>
      <c r="Z18" s="43">
        <v>80000</v>
      </c>
      <c r="AA18" s="43">
        <v>50000</v>
      </c>
      <c r="AB18" s="25">
        <v>0</v>
      </c>
      <c r="AC18" s="43">
        <v>1550000</v>
      </c>
      <c r="AD18" s="43">
        <v>0</v>
      </c>
      <c r="AE18" s="25">
        <f t="shared" si="8"/>
        <v>0</v>
      </c>
      <c r="AF18" s="43">
        <v>50000</v>
      </c>
      <c r="AG18" s="43">
        <v>0</v>
      </c>
      <c r="AH18" s="25">
        <f t="shared" si="9"/>
        <v>0</v>
      </c>
      <c r="AI18" s="43">
        <v>3370000</v>
      </c>
      <c r="AJ18" s="43">
        <v>0</v>
      </c>
      <c r="AK18" s="11">
        <f t="shared" si="10"/>
        <v>0</v>
      </c>
      <c r="AL18" s="43">
        <v>0</v>
      </c>
      <c r="AM18" s="43">
        <v>0</v>
      </c>
      <c r="AN18" s="12">
        <v>0</v>
      </c>
      <c r="AO18" s="43">
        <v>70000</v>
      </c>
      <c r="AP18" s="43">
        <v>0</v>
      </c>
      <c r="AQ18" s="12">
        <v>0</v>
      </c>
      <c r="AR18" s="43">
        <v>0</v>
      </c>
      <c r="AS18" s="43">
        <v>0</v>
      </c>
      <c r="AT18" s="12">
        <v>0</v>
      </c>
      <c r="AU18" s="43">
        <v>300000</v>
      </c>
      <c r="AV18" s="43">
        <v>0</v>
      </c>
      <c r="AW18" s="12">
        <f t="shared" si="14"/>
        <v>0</v>
      </c>
      <c r="AX18" s="43">
        <v>420000</v>
      </c>
      <c r="AY18" s="43">
        <v>0</v>
      </c>
      <c r="AZ18" s="12">
        <f t="shared" si="15"/>
        <v>0</v>
      </c>
      <c r="BA18" s="43">
        <v>0</v>
      </c>
      <c r="BB18" s="43">
        <v>0</v>
      </c>
      <c r="BC18" s="12">
        <v>0</v>
      </c>
      <c r="BD18" s="43">
        <v>535519.09</v>
      </c>
      <c r="BE18" s="43">
        <v>16990</v>
      </c>
      <c r="BF18" s="12">
        <f t="shared" si="17"/>
        <v>3.172622660379857E-2</v>
      </c>
      <c r="BG18" s="43">
        <v>0</v>
      </c>
      <c r="BH18" s="43">
        <v>0</v>
      </c>
      <c r="BI18" s="12">
        <v>0</v>
      </c>
      <c r="BJ18" s="43">
        <v>0</v>
      </c>
      <c r="BK18" s="43">
        <v>0</v>
      </c>
      <c r="BL18" s="12">
        <v>0</v>
      </c>
      <c r="BM18" s="43">
        <v>0</v>
      </c>
      <c r="BN18" s="43">
        <v>0</v>
      </c>
      <c r="BO18" s="12">
        <v>0</v>
      </c>
      <c r="BP18" s="43">
        <v>2593379</v>
      </c>
      <c r="BQ18" s="43">
        <v>393690.4</v>
      </c>
      <c r="BR18" s="12">
        <f t="shared" si="21"/>
        <v>0.15180596434227317</v>
      </c>
      <c r="BS18" s="43">
        <v>500000</v>
      </c>
      <c r="BT18" s="43">
        <v>0</v>
      </c>
      <c r="BU18" s="12">
        <f t="shared" si="22"/>
        <v>0</v>
      </c>
      <c r="BV18" s="43">
        <v>850000</v>
      </c>
      <c r="BW18" s="43">
        <v>0</v>
      </c>
      <c r="BX18" s="25">
        <f t="shared" si="27"/>
        <v>0</v>
      </c>
      <c r="BY18" s="43">
        <v>4478200</v>
      </c>
      <c r="BZ18" s="43">
        <v>193511.55</v>
      </c>
      <c r="CA18" s="12">
        <f t="shared" si="28"/>
        <v>4.3211904336563793E-2</v>
      </c>
      <c r="CB18" s="3">
        <f t="shared" si="26"/>
        <v>18655218.09</v>
      </c>
      <c r="CC18" s="3">
        <f t="shared" si="26"/>
        <v>986915.11999999988</v>
      </c>
      <c r="CD18" s="19">
        <f>SUM(CC18/CB18)</f>
        <v>5.2902899083716898E-2</v>
      </c>
      <c r="CF18" s="27"/>
      <c r="CG18" s="27"/>
      <c r="CH18" s="23"/>
      <c r="CI18" s="23"/>
    </row>
    <row r="19" spans="1:87" ht="15.75" x14ac:dyDescent="0.2">
      <c r="A19" s="5" t="s">
        <v>40</v>
      </c>
      <c r="B19" s="43">
        <v>267640779.96000001</v>
      </c>
      <c r="C19" s="43">
        <v>56315415.259999998</v>
      </c>
      <c r="D19" s="25">
        <f t="shared" ref="D19:D25" si="29">SUM(C19/B19)</f>
        <v>0.21041418003794699</v>
      </c>
      <c r="E19" s="43">
        <v>73800469</v>
      </c>
      <c r="F19" s="43">
        <v>16271120.449999999</v>
      </c>
      <c r="G19" s="25">
        <f t="shared" ref="G19:G24" si="30">SUM(F19/E19)</f>
        <v>0.22047448573802422</v>
      </c>
      <c r="H19" s="43">
        <v>716080878.28999996</v>
      </c>
      <c r="I19" s="43">
        <v>135868173.99000001</v>
      </c>
      <c r="J19" s="25">
        <f t="shared" si="2"/>
        <v>0.18973858695187198</v>
      </c>
      <c r="K19" s="43">
        <v>618130009</v>
      </c>
      <c r="L19" s="43">
        <v>124531165.90000001</v>
      </c>
      <c r="M19" s="25">
        <f t="shared" si="3"/>
        <v>0.2014643587705188</v>
      </c>
      <c r="N19" s="43">
        <v>173010877.91999999</v>
      </c>
      <c r="O19" s="43">
        <v>44461150.240000002</v>
      </c>
      <c r="P19" s="25">
        <f t="shared" si="4"/>
        <v>0.25698470971610687</v>
      </c>
      <c r="Q19" s="43">
        <v>150225743.06999999</v>
      </c>
      <c r="R19" s="43">
        <v>31259941.82</v>
      </c>
      <c r="S19" s="25">
        <f t="shared" si="5"/>
        <v>0.2080864516372134</v>
      </c>
      <c r="T19" s="43">
        <v>515441466</v>
      </c>
      <c r="U19" s="43">
        <v>114639173.81999999</v>
      </c>
      <c r="V19" s="25">
        <f t="shared" si="6"/>
        <v>0.22240968447812073</v>
      </c>
      <c r="W19" s="43">
        <v>92393966.959999993</v>
      </c>
      <c r="X19" s="43">
        <v>17924124.719999999</v>
      </c>
      <c r="Y19" s="25">
        <f t="shared" ref="Y19:Y26" si="31">SUM(X19/W19)</f>
        <v>0.19399670032308353</v>
      </c>
      <c r="Z19" s="43">
        <v>459550329</v>
      </c>
      <c r="AA19" s="43">
        <v>92661511.200000003</v>
      </c>
      <c r="AB19" s="25">
        <f t="shared" si="25"/>
        <v>0.20163517541513937</v>
      </c>
      <c r="AC19" s="43">
        <v>409845926.94</v>
      </c>
      <c r="AD19" s="43">
        <v>82376155.209999993</v>
      </c>
      <c r="AE19" s="25">
        <f t="shared" si="8"/>
        <v>0.20099298247280026</v>
      </c>
      <c r="AF19" s="43">
        <v>119156431</v>
      </c>
      <c r="AG19" s="43">
        <v>21460535.260000002</v>
      </c>
      <c r="AH19" s="25">
        <f t="shared" si="9"/>
        <v>0.18010387756578577</v>
      </c>
      <c r="AI19" s="43">
        <v>489345972.66000003</v>
      </c>
      <c r="AJ19" s="43">
        <v>105408926.11</v>
      </c>
      <c r="AK19" s="11">
        <f t="shared" si="10"/>
        <v>0.21540777282178358</v>
      </c>
      <c r="AL19" s="43">
        <v>708284492.22000003</v>
      </c>
      <c r="AM19" s="43">
        <v>150305377.84</v>
      </c>
      <c r="AN19" s="12">
        <f t="shared" si="11"/>
        <v>0.21221045990840881</v>
      </c>
      <c r="AO19" s="43">
        <v>199354575.72999999</v>
      </c>
      <c r="AP19" s="43">
        <v>39498460.829999998</v>
      </c>
      <c r="AQ19" s="12">
        <f t="shared" si="12"/>
        <v>0.19813169918655671</v>
      </c>
      <c r="AR19" s="43">
        <v>141058573</v>
      </c>
      <c r="AS19" s="43">
        <v>33176025.690000001</v>
      </c>
      <c r="AT19" s="12">
        <f t="shared" si="13"/>
        <v>0.23519326039119934</v>
      </c>
      <c r="AU19" s="43">
        <v>138112310</v>
      </c>
      <c r="AV19" s="43">
        <v>27449926.359999999</v>
      </c>
      <c r="AW19" s="12">
        <f t="shared" si="14"/>
        <v>0.19875075842261997</v>
      </c>
      <c r="AX19" s="43">
        <v>171162933.56</v>
      </c>
      <c r="AY19" s="43">
        <v>35716008.609999999</v>
      </c>
      <c r="AZ19" s="12">
        <f t="shared" si="15"/>
        <v>0.20866672396380725</v>
      </c>
      <c r="BA19" s="43">
        <v>88573243</v>
      </c>
      <c r="BB19" s="43">
        <v>20598910.25</v>
      </c>
      <c r="BC19" s="12">
        <f t="shared" si="16"/>
        <v>0.23256357735484517</v>
      </c>
      <c r="BD19" s="43">
        <v>280696685.22000003</v>
      </c>
      <c r="BE19" s="43">
        <v>62989528.600000001</v>
      </c>
      <c r="BF19" s="12">
        <f t="shared" si="17"/>
        <v>0.2244042481322181</v>
      </c>
      <c r="BG19" s="43">
        <v>177047333</v>
      </c>
      <c r="BH19" s="43">
        <v>35258501.689999998</v>
      </c>
      <c r="BI19" s="12">
        <f t="shared" si="18"/>
        <v>0.19914731892628959</v>
      </c>
      <c r="BJ19" s="43">
        <v>79278089.299999997</v>
      </c>
      <c r="BK19" s="43">
        <v>16781832.600000001</v>
      </c>
      <c r="BL19" s="12">
        <f t="shared" si="19"/>
        <v>0.21168311128810216</v>
      </c>
      <c r="BM19" s="43">
        <v>247065702.43000001</v>
      </c>
      <c r="BN19" s="43">
        <v>55181269.130000003</v>
      </c>
      <c r="BO19" s="12">
        <f>SUM(BN19/BM19)</f>
        <v>0.22334653732698595</v>
      </c>
      <c r="BP19" s="43">
        <v>144380836.28</v>
      </c>
      <c r="BQ19" s="43">
        <v>28259992.370000001</v>
      </c>
      <c r="BR19" s="12">
        <f t="shared" si="21"/>
        <v>0.19573229452137927</v>
      </c>
      <c r="BS19" s="43">
        <v>158850954.56999999</v>
      </c>
      <c r="BT19" s="43">
        <v>34785343.439999998</v>
      </c>
      <c r="BU19" s="12">
        <f t="shared" si="22"/>
        <v>0.21898101609878162</v>
      </c>
      <c r="BV19" s="43">
        <v>1515036535</v>
      </c>
      <c r="BW19" s="43">
        <v>348863527.63999999</v>
      </c>
      <c r="BX19" s="25">
        <f t="shared" si="27"/>
        <v>0.2302674025217484</v>
      </c>
      <c r="BY19" s="43">
        <v>3753786827</v>
      </c>
      <c r="BZ19" s="43">
        <v>850585462.59000003</v>
      </c>
      <c r="CA19" s="12">
        <f t="shared" si="28"/>
        <v>0.22659397077957727</v>
      </c>
      <c r="CB19" s="3">
        <f t="shared" si="26"/>
        <v>11887311940.109997</v>
      </c>
      <c r="CC19" s="3">
        <f>BZ19+BW19+BT19+BQ19+BN19+BK19+BH19+BE19+BB19+AY19+AV19+AS19+AP19+AM19+AJ19+AG19+AD19+AA19+X19+U19+R19+O19+L19+I19+F19+C19</f>
        <v>2582627561.6199999</v>
      </c>
      <c r="CD19" s="19">
        <f>SUM(CC19/CB19)</f>
        <v>0.21725917302680811</v>
      </c>
      <c r="CF19" s="27"/>
      <c r="CG19" s="27"/>
      <c r="CH19" s="23"/>
      <c r="CI19" s="27"/>
    </row>
    <row r="20" spans="1:87" ht="15.75" x14ac:dyDescent="0.2">
      <c r="A20" s="14" t="s">
        <v>53</v>
      </c>
      <c r="B20" s="43">
        <v>36456345</v>
      </c>
      <c r="C20" s="43">
        <v>6215294.0499999998</v>
      </c>
      <c r="D20" s="25">
        <f t="shared" si="29"/>
        <v>0.17048593461577127</v>
      </c>
      <c r="E20" s="43">
        <v>13769942</v>
      </c>
      <c r="F20" s="43">
        <v>2278541.9</v>
      </c>
      <c r="G20" s="25">
        <f t="shared" si="30"/>
        <v>0.16547214941065111</v>
      </c>
      <c r="H20" s="43">
        <v>95662107.519999996</v>
      </c>
      <c r="I20" s="43">
        <v>18180037.829999998</v>
      </c>
      <c r="J20" s="25">
        <f t="shared" si="2"/>
        <v>0.19004429550330693</v>
      </c>
      <c r="K20" s="43">
        <v>74019942.049999997</v>
      </c>
      <c r="L20" s="43">
        <v>16248670.529999999</v>
      </c>
      <c r="M20" s="25">
        <f t="shared" si="3"/>
        <v>0.21951747164330562</v>
      </c>
      <c r="N20" s="43">
        <v>26763188.920000002</v>
      </c>
      <c r="O20" s="43">
        <v>5403916.6100000003</v>
      </c>
      <c r="P20" s="25">
        <f t="shared" si="4"/>
        <v>0.20191602077589788</v>
      </c>
      <c r="Q20" s="43">
        <v>25086138</v>
      </c>
      <c r="R20" s="43">
        <v>6064393.7599999998</v>
      </c>
      <c r="S20" s="25">
        <f t="shared" si="5"/>
        <v>0.24174282067650268</v>
      </c>
      <c r="T20" s="43">
        <v>80463773.510000005</v>
      </c>
      <c r="U20" s="43">
        <v>20182450.300000001</v>
      </c>
      <c r="V20" s="25">
        <f t="shared" si="6"/>
        <v>0.25082654491081918</v>
      </c>
      <c r="W20" s="43">
        <v>11502831</v>
      </c>
      <c r="X20" s="43">
        <v>2238081.14</v>
      </c>
      <c r="Y20" s="25">
        <f t="shared" si="31"/>
        <v>0.19456785377443173</v>
      </c>
      <c r="Z20" s="43">
        <v>47645000</v>
      </c>
      <c r="AA20" s="43">
        <v>10207517.939999999</v>
      </c>
      <c r="AB20" s="25">
        <f t="shared" si="25"/>
        <v>0.21424111533214396</v>
      </c>
      <c r="AC20" s="43">
        <v>50472660</v>
      </c>
      <c r="AD20" s="43">
        <v>10222786.619999999</v>
      </c>
      <c r="AE20" s="25">
        <f t="shared" si="8"/>
        <v>0.20254107114624034</v>
      </c>
      <c r="AF20" s="43">
        <v>15904292</v>
      </c>
      <c r="AG20" s="43">
        <v>3154766.25</v>
      </c>
      <c r="AH20" s="25">
        <f t="shared" si="9"/>
        <v>0.19835942712822424</v>
      </c>
      <c r="AI20" s="43">
        <v>49754606</v>
      </c>
      <c r="AJ20" s="43">
        <v>11175298.73</v>
      </c>
      <c r="AK20" s="11">
        <f t="shared" si="10"/>
        <v>0.22460832530761071</v>
      </c>
      <c r="AL20" s="43">
        <v>102782388</v>
      </c>
      <c r="AM20" s="43">
        <v>19661871.100000001</v>
      </c>
      <c r="AN20" s="12">
        <f t="shared" si="11"/>
        <v>0.19129611096406907</v>
      </c>
      <c r="AO20" s="43">
        <v>35418131.090000004</v>
      </c>
      <c r="AP20" s="43">
        <v>4565009.3</v>
      </c>
      <c r="AQ20" s="12">
        <f t="shared" si="12"/>
        <v>0.12888905087623018</v>
      </c>
      <c r="AR20" s="43">
        <v>20044080</v>
      </c>
      <c r="AS20" s="43">
        <v>4204202.1500000004</v>
      </c>
      <c r="AT20" s="12">
        <f t="shared" si="13"/>
        <v>0.20974782329745242</v>
      </c>
      <c r="AU20" s="43">
        <v>31619500</v>
      </c>
      <c r="AV20" s="43">
        <v>5581282.4299999997</v>
      </c>
      <c r="AW20" s="12">
        <f t="shared" si="14"/>
        <v>0.17651393696927528</v>
      </c>
      <c r="AX20" s="43">
        <v>23691753</v>
      </c>
      <c r="AY20" s="43">
        <v>5967636.6500000004</v>
      </c>
      <c r="AZ20" s="12">
        <f t="shared" si="15"/>
        <v>0.25188666495045769</v>
      </c>
      <c r="BA20" s="43">
        <v>22467739</v>
      </c>
      <c r="BB20" s="43">
        <v>3884633.22</v>
      </c>
      <c r="BC20" s="12">
        <f t="shared" si="16"/>
        <v>0.17289827071606984</v>
      </c>
      <c r="BD20" s="43">
        <v>60134508.229999997</v>
      </c>
      <c r="BE20" s="43">
        <v>12306554.57</v>
      </c>
      <c r="BF20" s="12">
        <f t="shared" si="17"/>
        <v>0.2046504566551105</v>
      </c>
      <c r="BG20" s="43">
        <v>36286345</v>
      </c>
      <c r="BH20" s="43">
        <v>14957967.57</v>
      </c>
      <c r="BI20" s="12">
        <f t="shared" si="18"/>
        <v>0.41222028754893886</v>
      </c>
      <c r="BJ20" s="43">
        <v>15396752</v>
      </c>
      <c r="BK20" s="43">
        <v>3507050.24</v>
      </c>
      <c r="BL20" s="12">
        <f t="shared" si="19"/>
        <v>0.22777857563725129</v>
      </c>
      <c r="BM20" s="43">
        <v>28389661.68</v>
      </c>
      <c r="BN20" s="43">
        <v>5116581.93</v>
      </c>
      <c r="BO20" s="12">
        <f>SUM(BN20/BM20)</f>
        <v>0.18022694273967127</v>
      </c>
      <c r="BP20" s="43">
        <v>12969373</v>
      </c>
      <c r="BQ20" s="43">
        <v>2840242.69</v>
      </c>
      <c r="BR20" s="12">
        <f t="shared" si="21"/>
        <v>0.21899614499482742</v>
      </c>
      <c r="BS20" s="43">
        <v>23334031</v>
      </c>
      <c r="BT20" s="43">
        <v>6846625.1200000001</v>
      </c>
      <c r="BU20" s="12">
        <f t="shared" si="22"/>
        <v>0.29341801765841485</v>
      </c>
      <c r="BV20" s="43">
        <v>167481000</v>
      </c>
      <c r="BW20" s="43">
        <v>40614917.030000001</v>
      </c>
      <c r="BX20" s="25">
        <f t="shared" si="27"/>
        <v>0.24250462458428121</v>
      </c>
      <c r="BY20" s="43">
        <v>218261100</v>
      </c>
      <c r="BZ20" s="43">
        <v>42006129.57</v>
      </c>
      <c r="CA20" s="12">
        <f t="shared" si="28"/>
        <v>0.19245815937883573</v>
      </c>
      <c r="CB20" s="3">
        <f t="shared" si="26"/>
        <v>1325777188</v>
      </c>
      <c r="CC20" s="3">
        <f t="shared" si="26"/>
        <v>283632459.23000002</v>
      </c>
      <c r="CD20" s="19">
        <f t="shared" si="23"/>
        <v>0.21393674728848933</v>
      </c>
      <c r="CF20" s="27"/>
      <c r="CG20" s="27"/>
      <c r="CH20" s="23"/>
      <c r="CI20" s="23"/>
    </row>
    <row r="21" spans="1:87" ht="15.75" x14ac:dyDescent="0.2">
      <c r="A21" s="14" t="s">
        <v>80</v>
      </c>
      <c r="B21" s="43">
        <v>0</v>
      </c>
      <c r="C21" s="43">
        <v>0</v>
      </c>
      <c r="D21" s="25">
        <v>0</v>
      </c>
      <c r="E21" s="43">
        <v>0</v>
      </c>
      <c r="F21" s="43">
        <v>0</v>
      </c>
      <c r="G21" s="25" t="e">
        <f t="shared" si="30"/>
        <v>#DIV/0!</v>
      </c>
      <c r="H21" s="43">
        <v>1640520</v>
      </c>
      <c r="I21" s="43">
        <v>128817.88</v>
      </c>
      <c r="J21" s="25">
        <f t="shared" si="2"/>
        <v>7.8522590398166434E-2</v>
      </c>
      <c r="K21" s="43">
        <v>0</v>
      </c>
      <c r="L21" s="43">
        <v>0</v>
      </c>
      <c r="M21" s="25">
        <v>0</v>
      </c>
      <c r="N21" s="43">
        <v>0</v>
      </c>
      <c r="O21" s="43">
        <v>0</v>
      </c>
      <c r="P21" s="25">
        <v>0</v>
      </c>
      <c r="Q21" s="43">
        <v>0</v>
      </c>
      <c r="R21" s="43">
        <v>0</v>
      </c>
      <c r="S21" s="25">
        <v>0</v>
      </c>
      <c r="T21" s="43">
        <v>0</v>
      </c>
      <c r="U21" s="43">
        <v>0</v>
      </c>
      <c r="V21" s="25">
        <v>0</v>
      </c>
      <c r="W21" s="43">
        <v>0</v>
      </c>
      <c r="X21" s="43">
        <v>0</v>
      </c>
      <c r="Y21" s="25">
        <v>0</v>
      </c>
      <c r="Z21" s="43">
        <v>0</v>
      </c>
      <c r="AA21" s="43">
        <v>0</v>
      </c>
      <c r="AB21" s="25">
        <v>0</v>
      </c>
      <c r="AC21" s="43">
        <v>0</v>
      </c>
      <c r="AD21" s="43">
        <v>0</v>
      </c>
      <c r="AE21" s="25">
        <v>0</v>
      </c>
      <c r="AF21" s="43">
        <v>0</v>
      </c>
      <c r="AG21" s="43">
        <v>0</v>
      </c>
      <c r="AH21" s="25">
        <v>0</v>
      </c>
      <c r="AI21" s="43">
        <v>0</v>
      </c>
      <c r="AJ21" s="43">
        <v>0</v>
      </c>
      <c r="AK21" s="11">
        <v>0</v>
      </c>
      <c r="AL21" s="43">
        <v>0</v>
      </c>
      <c r="AM21" s="43">
        <v>0</v>
      </c>
      <c r="AN21" s="12">
        <v>0</v>
      </c>
      <c r="AO21" s="43">
        <v>0</v>
      </c>
      <c r="AP21" s="43">
        <v>0</v>
      </c>
      <c r="AQ21" s="12">
        <v>0</v>
      </c>
      <c r="AR21" s="43">
        <v>0</v>
      </c>
      <c r="AS21" s="43">
        <v>0</v>
      </c>
      <c r="AT21" s="12" t="e">
        <f t="shared" si="13"/>
        <v>#DIV/0!</v>
      </c>
      <c r="AU21" s="43">
        <v>0</v>
      </c>
      <c r="AV21" s="43">
        <v>0</v>
      </c>
      <c r="AW21" s="12">
        <v>0</v>
      </c>
      <c r="AX21" s="43">
        <v>0</v>
      </c>
      <c r="AY21" s="43">
        <v>0</v>
      </c>
      <c r="AZ21" s="12">
        <v>0</v>
      </c>
      <c r="BA21" s="43">
        <v>0</v>
      </c>
      <c r="BB21" s="43">
        <v>0</v>
      </c>
      <c r="BC21" s="12">
        <v>0</v>
      </c>
      <c r="BD21" s="43">
        <v>0</v>
      </c>
      <c r="BE21" s="43">
        <v>0</v>
      </c>
      <c r="BF21" s="12">
        <v>0</v>
      </c>
      <c r="BG21" s="43">
        <v>0</v>
      </c>
      <c r="BH21" s="43">
        <v>0</v>
      </c>
      <c r="BI21" s="12">
        <v>0</v>
      </c>
      <c r="BJ21" s="43">
        <v>0</v>
      </c>
      <c r="BK21" s="43">
        <v>0</v>
      </c>
      <c r="BL21" s="12">
        <v>0</v>
      </c>
      <c r="BM21" s="43">
        <v>0</v>
      </c>
      <c r="BN21" s="43">
        <v>0</v>
      </c>
      <c r="BO21" s="12">
        <v>0</v>
      </c>
      <c r="BP21" s="43">
        <v>0</v>
      </c>
      <c r="BQ21" s="43">
        <v>0</v>
      </c>
      <c r="BR21" s="12">
        <v>0</v>
      </c>
      <c r="BS21" s="43">
        <v>0</v>
      </c>
      <c r="BT21" s="43">
        <v>0</v>
      </c>
      <c r="BU21" s="12">
        <v>0</v>
      </c>
      <c r="BV21" s="43">
        <v>0</v>
      </c>
      <c r="BW21" s="43">
        <v>0</v>
      </c>
      <c r="BX21" s="25">
        <v>0</v>
      </c>
      <c r="BY21" s="43">
        <v>0</v>
      </c>
      <c r="BZ21" s="43">
        <v>0</v>
      </c>
      <c r="CA21" s="12">
        <v>0</v>
      </c>
      <c r="CB21" s="3">
        <f t="shared" si="26"/>
        <v>1640520</v>
      </c>
      <c r="CC21" s="3">
        <f t="shared" si="26"/>
        <v>128817.88</v>
      </c>
      <c r="CD21" s="19">
        <f t="shared" si="23"/>
        <v>7.8522590398166434E-2</v>
      </c>
      <c r="CF21" s="27"/>
      <c r="CG21" s="27"/>
      <c r="CH21" s="23"/>
      <c r="CI21" s="23"/>
    </row>
    <row r="22" spans="1:87" ht="15.75" x14ac:dyDescent="0.2">
      <c r="A22" s="5" t="s">
        <v>41</v>
      </c>
      <c r="B22" s="43">
        <v>158531520</v>
      </c>
      <c r="C22" s="43">
        <v>39518763.75</v>
      </c>
      <c r="D22" s="25">
        <f t="shared" si="29"/>
        <v>0.24928016680846812</v>
      </c>
      <c r="E22" s="43">
        <v>41668686</v>
      </c>
      <c r="F22" s="43">
        <v>9935659.25</v>
      </c>
      <c r="G22" s="25">
        <f t="shared" si="30"/>
        <v>0.23844426603709079</v>
      </c>
      <c r="H22" s="43">
        <v>389517015.39999998</v>
      </c>
      <c r="I22" s="43">
        <v>84950143.840000004</v>
      </c>
      <c r="J22" s="25">
        <f t="shared" si="2"/>
        <v>0.21809097030784039</v>
      </c>
      <c r="K22" s="43">
        <v>292072047</v>
      </c>
      <c r="L22" s="43">
        <v>83192273.090000004</v>
      </c>
      <c r="M22" s="25">
        <f t="shared" si="3"/>
        <v>0.28483476575216388</v>
      </c>
      <c r="N22" s="43">
        <v>127397948.59</v>
      </c>
      <c r="O22" s="43">
        <v>26830043.300000001</v>
      </c>
      <c r="P22" s="25">
        <f t="shared" si="4"/>
        <v>0.21060027729603492</v>
      </c>
      <c r="Q22" s="43">
        <v>122756836.12</v>
      </c>
      <c r="R22" s="43">
        <v>31372340.940000001</v>
      </c>
      <c r="S22" s="25">
        <f t="shared" si="5"/>
        <v>0.25556491949118182</v>
      </c>
      <c r="T22" s="43">
        <v>250720826</v>
      </c>
      <c r="U22" s="43">
        <v>79344621.849999994</v>
      </c>
      <c r="V22" s="25">
        <f t="shared" si="6"/>
        <v>0.31646601965965121</v>
      </c>
      <c r="W22" s="43">
        <v>53755314</v>
      </c>
      <c r="X22" s="43">
        <v>13491880.98</v>
      </c>
      <c r="Y22" s="25">
        <f t="shared" si="31"/>
        <v>0.25098692531123529</v>
      </c>
      <c r="Z22" s="43">
        <v>234637354</v>
      </c>
      <c r="AA22" s="43">
        <v>66414448.340000004</v>
      </c>
      <c r="AB22" s="25">
        <f t="shared" si="25"/>
        <v>0.28305147159134775</v>
      </c>
      <c r="AC22" s="43">
        <v>315900853</v>
      </c>
      <c r="AD22" s="43">
        <v>72314863.560000002</v>
      </c>
      <c r="AE22" s="25">
        <f t="shared" si="8"/>
        <v>0.22891632888373367</v>
      </c>
      <c r="AF22" s="43">
        <v>85910194</v>
      </c>
      <c r="AG22" s="43">
        <v>23947043.100000001</v>
      </c>
      <c r="AH22" s="25">
        <f t="shared" si="9"/>
        <v>0.27874507069556848</v>
      </c>
      <c r="AI22" s="43">
        <v>539336942</v>
      </c>
      <c r="AJ22" s="43">
        <v>137752784.59999999</v>
      </c>
      <c r="AK22" s="11">
        <f t="shared" si="10"/>
        <v>0.25541136509058188</v>
      </c>
      <c r="AL22" s="43">
        <v>332669816</v>
      </c>
      <c r="AM22" s="43">
        <v>103867846.98999999</v>
      </c>
      <c r="AN22" s="12">
        <f t="shared" si="11"/>
        <v>0.3122250411501114</v>
      </c>
      <c r="AO22" s="43">
        <v>62987472</v>
      </c>
      <c r="AP22" s="43">
        <v>15157954.26</v>
      </c>
      <c r="AQ22" s="12">
        <f t="shared" si="12"/>
        <v>0.24065030360323081</v>
      </c>
      <c r="AR22" s="43">
        <v>73954151</v>
      </c>
      <c r="AS22" s="43">
        <v>17648717.579999998</v>
      </c>
      <c r="AT22" s="12">
        <f t="shared" si="13"/>
        <v>0.23864404284757454</v>
      </c>
      <c r="AU22" s="43">
        <v>64614515</v>
      </c>
      <c r="AV22" s="43">
        <v>15858635.529999999</v>
      </c>
      <c r="AW22" s="12">
        <f t="shared" si="14"/>
        <v>0.24543456729498006</v>
      </c>
      <c r="AX22" s="43">
        <v>88950987</v>
      </c>
      <c r="AY22" s="43">
        <v>22315064.66</v>
      </c>
      <c r="AZ22" s="12">
        <f t="shared" si="15"/>
        <v>0.25086921924767402</v>
      </c>
      <c r="BA22" s="43">
        <v>61070101</v>
      </c>
      <c r="BB22" s="43">
        <v>13372406.73</v>
      </c>
      <c r="BC22" s="12">
        <f t="shared" si="16"/>
        <v>0.2189681449847283</v>
      </c>
      <c r="BD22" s="43">
        <v>154112355</v>
      </c>
      <c r="BE22" s="43">
        <v>40887763.049999997</v>
      </c>
      <c r="BF22" s="12">
        <f t="shared" si="17"/>
        <v>0.26531138953784722</v>
      </c>
      <c r="BG22" s="43">
        <v>91978564</v>
      </c>
      <c r="BH22" s="43">
        <v>25600830.710000001</v>
      </c>
      <c r="BI22" s="12">
        <f t="shared" si="18"/>
        <v>0.27833475101872651</v>
      </c>
      <c r="BJ22" s="43">
        <v>96371819</v>
      </c>
      <c r="BK22" s="43">
        <v>23002206.760000002</v>
      </c>
      <c r="BL22" s="12">
        <f t="shared" si="19"/>
        <v>0.23868187815361253</v>
      </c>
      <c r="BM22" s="43">
        <v>102915382</v>
      </c>
      <c r="BN22" s="43">
        <v>26207039.039999999</v>
      </c>
      <c r="BO22" s="12">
        <f>SUM(BN22/BM22)</f>
        <v>0.25464647296358478</v>
      </c>
      <c r="BP22" s="43">
        <v>123520036</v>
      </c>
      <c r="BQ22" s="43">
        <v>31192453.68</v>
      </c>
      <c r="BR22" s="12">
        <f t="shared" si="21"/>
        <v>0.25252950606329161</v>
      </c>
      <c r="BS22" s="43">
        <v>67547430</v>
      </c>
      <c r="BT22" s="43">
        <v>14468602.970000001</v>
      </c>
      <c r="BU22" s="12">
        <f t="shared" si="22"/>
        <v>0.21419916301774916</v>
      </c>
      <c r="BV22" s="43">
        <v>684383035.29999995</v>
      </c>
      <c r="BW22" s="43">
        <v>161438802.46000001</v>
      </c>
      <c r="BX22" s="25">
        <f t="shared" si="27"/>
        <v>0.23588954449935065</v>
      </c>
      <c r="BY22" s="43">
        <v>1892338575.6400001</v>
      </c>
      <c r="BZ22" s="43">
        <v>541472337.72000003</v>
      </c>
      <c r="CA22" s="12">
        <f t="shared" si="28"/>
        <v>0.28613924838311289</v>
      </c>
      <c r="CB22" s="3">
        <f t="shared" si="26"/>
        <v>6509619775.0500002</v>
      </c>
      <c r="CC22" s="3">
        <f t="shared" si="26"/>
        <v>1721555528.7399995</v>
      </c>
      <c r="CD22" s="19">
        <f t="shared" si="23"/>
        <v>0.26446330019740305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43">
        <v>845000</v>
      </c>
      <c r="C23" s="43">
        <v>57975</v>
      </c>
      <c r="D23" s="25">
        <f t="shared" si="29"/>
        <v>6.8609467455621298E-2</v>
      </c>
      <c r="E23" s="43">
        <v>7058857</v>
      </c>
      <c r="F23" s="43">
        <v>1167655.49</v>
      </c>
      <c r="G23" s="25">
        <f t="shared" si="30"/>
        <v>0.1654170767306945</v>
      </c>
      <c r="H23" s="43">
        <v>30794260.050000001</v>
      </c>
      <c r="I23" s="43">
        <v>4310575.76</v>
      </c>
      <c r="J23" s="25">
        <f t="shared" si="2"/>
        <v>0.13997984536731869</v>
      </c>
      <c r="K23" s="43">
        <v>10995400</v>
      </c>
      <c r="L23" s="43">
        <v>3724493.83</v>
      </c>
      <c r="M23" s="25">
        <f t="shared" si="3"/>
        <v>0.33873199974534807</v>
      </c>
      <c r="N23" s="43">
        <v>6111180</v>
      </c>
      <c r="O23" s="43">
        <v>393647.35</v>
      </c>
      <c r="P23" s="25">
        <f t="shared" si="4"/>
        <v>6.4414294784313333E-2</v>
      </c>
      <c r="Q23" s="43">
        <v>750000</v>
      </c>
      <c r="R23" s="43">
        <v>62704.160000000003</v>
      </c>
      <c r="S23" s="25">
        <f t="shared" si="5"/>
        <v>8.3605546666666669E-2</v>
      </c>
      <c r="T23" s="43">
        <v>14322964</v>
      </c>
      <c r="U23" s="43">
        <v>3032437.62</v>
      </c>
      <c r="V23" s="25">
        <f t="shared" si="6"/>
        <v>0.21171858143328434</v>
      </c>
      <c r="W23" s="43">
        <v>5638490</v>
      </c>
      <c r="X23" s="43">
        <v>917663.23</v>
      </c>
      <c r="Y23" s="25">
        <f t="shared" si="31"/>
        <v>0.16274981954388498</v>
      </c>
      <c r="Z23" s="43">
        <v>600000</v>
      </c>
      <c r="AA23" s="43">
        <v>175810.58</v>
      </c>
      <c r="AB23" s="25">
        <f t="shared" si="25"/>
        <v>0.2930176333333333</v>
      </c>
      <c r="AC23" s="43">
        <v>2701000</v>
      </c>
      <c r="AD23" s="43">
        <v>278927.05</v>
      </c>
      <c r="AE23" s="25">
        <f t="shared" si="8"/>
        <v>0.10326806738245094</v>
      </c>
      <c r="AF23" s="43">
        <v>6770300</v>
      </c>
      <c r="AG23" s="43">
        <v>1256399.24</v>
      </c>
      <c r="AH23" s="25">
        <f t="shared" si="9"/>
        <v>0.18557512074797275</v>
      </c>
      <c r="AI23" s="43">
        <v>15921000</v>
      </c>
      <c r="AJ23" s="43">
        <v>3364321.66</v>
      </c>
      <c r="AK23" s="11">
        <f t="shared" si="10"/>
        <v>0.21131346397839332</v>
      </c>
      <c r="AL23" s="43">
        <v>18518500</v>
      </c>
      <c r="AM23" s="43">
        <v>4579312.4000000004</v>
      </c>
      <c r="AN23" s="12">
        <f t="shared" si="11"/>
        <v>0.24728311688311691</v>
      </c>
      <c r="AO23" s="43">
        <v>5426500</v>
      </c>
      <c r="AP23" s="43">
        <v>681877.88</v>
      </c>
      <c r="AQ23" s="12">
        <f t="shared" si="12"/>
        <v>0.12565703123560307</v>
      </c>
      <c r="AR23" s="43">
        <v>6092820</v>
      </c>
      <c r="AS23" s="43">
        <v>1256121.3500000001</v>
      </c>
      <c r="AT23" s="12">
        <f t="shared" si="13"/>
        <v>0.20616419818737466</v>
      </c>
      <c r="AU23" s="43">
        <v>2277301.3199999998</v>
      </c>
      <c r="AV23" s="43">
        <v>135782.82</v>
      </c>
      <c r="AW23" s="12">
        <f t="shared" si="14"/>
        <v>5.962444179323622E-2</v>
      </c>
      <c r="AX23" s="43">
        <v>11851590</v>
      </c>
      <c r="AY23" s="43">
        <v>2116799.02</v>
      </c>
      <c r="AZ23" s="12">
        <f t="shared" si="15"/>
        <v>0.17860886345207688</v>
      </c>
      <c r="BA23" s="43">
        <v>500000</v>
      </c>
      <c r="BB23" s="43">
        <v>112100</v>
      </c>
      <c r="BC23" s="12">
        <f t="shared" si="16"/>
        <v>0.22420000000000001</v>
      </c>
      <c r="BD23" s="43">
        <v>3784040</v>
      </c>
      <c r="BE23" s="43">
        <v>676846.09</v>
      </c>
      <c r="BF23" s="12">
        <f t="shared" si="17"/>
        <v>0.17886864039492181</v>
      </c>
      <c r="BG23" s="43">
        <v>15967662</v>
      </c>
      <c r="BH23" s="43">
        <v>3032776.17</v>
      </c>
      <c r="BI23" s="12">
        <f t="shared" si="18"/>
        <v>0.18993238772213489</v>
      </c>
      <c r="BJ23" s="43">
        <v>630000</v>
      </c>
      <c r="BK23" s="43">
        <v>221431.6</v>
      </c>
      <c r="BL23" s="12">
        <f t="shared" si="19"/>
        <v>0.35147873015873016</v>
      </c>
      <c r="BM23" s="43">
        <v>1330000</v>
      </c>
      <c r="BN23" s="43">
        <v>250371</v>
      </c>
      <c r="BO23" s="12">
        <f>SUM(BN23/BM23)</f>
        <v>0.18824887218045114</v>
      </c>
      <c r="BP23" s="43">
        <v>2405000</v>
      </c>
      <c r="BQ23" s="43">
        <v>223295.05</v>
      </c>
      <c r="BR23" s="12">
        <f t="shared" si="21"/>
        <v>9.284617463617463E-2</v>
      </c>
      <c r="BS23" s="43">
        <v>1031258.1</v>
      </c>
      <c r="BT23" s="43">
        <v>165750</v>
      </c>
      <c r="BU23" s="12">
        <f t="shared" si="22"/>
        <v>0.16072601029751912</v>
      </c>
      <c r="BV23" s="43">
        <v>32500000</v>
      </c>
      <c r="BW23" s="43">
        <v>7351267.1600000001</v>
      </c>
      <c r="BX23" s="25">
        <f t="shared" si="27"/>
        <v>0.22619283569230769</v>
      </c>
      <c r="BY23" s="43">
        <v>78908266.799999997</v>
      </c>
      <c r="BZ23" s="43">
        <v>9358971.1400000006</v>
      </c>
      <c r="CA23" s="12">
        <f t="shared" si="28"/>
        <v>0.1186057116641675</v>
      </c>
      <c r="CB23" s="3">
        <f t="shared" si="26"/>
        <v>283731389.26999998</v>
      </c>
      <c r="CC23" s="3">
        <f>C23+F23+I23+L23+O23+R23+U23+X23+AA23+AD23+AG23+AJ23+AM23+AP23+AS23+AV23+AY23+BB23+BE23+BH23+BK23+BN23+BQ23+BT23+BW23+BZ23</f>
        <v>48905312.650000006</v>
      </c>
      <c r="CD23" s="19">
        <f t="shared" si="23"/>
        <v>0.1723648299041792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43">
        <v>1000000</v>
      </c>
      <c r="C24" s="43">
        <v>210000</v>
      </c>
      <c r="D24" s="25">
        <f>SUM(C24/B24)</f>
        <v>0.21</v>
      </c>
      <c r="E24" s="43">
        <v>1100000</v>
      </c>
      <c r="F24" s="43">
        <v>292208</v>
      </c>
      <c r="G24" s="25">
        <f t="shared" si="30"/>
        <v>0.26564363636363636</v>
      </c>
      <c r="H24" s="43">
        <v>12346416</v>
      </c>
      <c r="I24" s="43">
        <v>3085476.21</v>
      </c>
      <c r="J24" s="25">
        <f t="shared" si="2"/>
        <v>0.24990865446296318</v>
      </c>
      <c r="K24" s="43">
        <v>1535000</v>
      </c>
      <c r="L24" s="43">
        <v>166660</v>
      </c>
      <c r="M24" s="25">
        <f t="shared" si="3"/>
        <v>0.10857328990228013</v>
      </c>
      <c r="N24" s="43">
        <v>1050000</v>
      </c>
      <c r="O24" s="43">
        <v>262500</v>
      </c>
      <c r="P24" s="25">
        <f t="shared" si="4"/>
        <v>0.25</v>
      </c>
      <c r="Q24" s="43">
        <v>850000</v>
      </c>
      <c r="R24" s="43">
        <v>107500</v>
      </c>
      <c r="S24" s="25">
        <f t="shared" si="5"/>
        <v>0.12647058823529411</v>
      </c>
      <c r="T24" s="43">
        <v>8227699</v>
      </c>
      <c r="U24" s="43">
        <v>1825314.03</v>
      </c>
      <c r="V24" s="25">
        <f t="shared" si="6"/>
        <v>0.22184987929188951</v>
      </c>
      <c r="W24" s="43">
        <v>2500000</v>
      </c>
      <c r="X24" s="43">
        <v>359600</v>
      </c>
      <c r="Y24" s="25">
        <f t="shared" si="31"/>
        <v>0.14384</v>
      </c>
      <c r="Z24" s="43">
        <v>3400000</v>
      </c>
      <c r="AA24" s="43">
        <v>1316000</v>
      </c>
      <c r="AB24" s="25">
        <f t="shared" si="25"/>
        <v>0.38705882352941179</v>
      </c>
      <c r="AC24" s="43">
        <v>2750000</v>
      </c>
      <c r="AD24" s="43">
        <v>750000</v>
      </c>
      <c r="AE24" s="25">
        <f t="shared" si="8"/>
        <v>0.27272727272727271</v>
      </c>
      <c r="AF24" s="43">
        <v>1500000</v>
      </c>
      <c r="AG24" s="43">
        <v>250000</v>
      </c>
      <c r="AH24" s="25">
        <f t="shared" si="9"/>
        <v>0.16666666666666666</v>
      </c>
      <c r="AI24" s="43">
        <v>2300000</v>
      </c>
      <c r="AJ24" s="43">
        <v>570000</v>
      </c>
      <c r="AK24" s="11">
        <f t="shared" si="10"/>
        <v>0.24782608695652175</v>
      </c>
      <c r="AL24" s="43">
        <v>8600000</v>
      </c>
      <c r="AM24" s="43">
        <v>1951057.45</v>
      </c>
      <c r="AN24" s="12">
        <f t="shared" si="11"/>
        <v>0.2268671453488372</v>
      </c>
      <c r="AO24" s="43">
        <v>2412072</v>
      </c>
      <c r="AP24" s="43">
        <v>135290</v>
      </c>
      <c r="AQ24" s="12">
        <f t="shared" si="12"/>
        <v>5.6088707136437058E-2</v>
      </c>
      <c r="AR24" s="43">
        <v>2000000</v>
      </c>
      <c r="AS24" s="43">
        <v>340000</v>
      </c>
      <c r="AT24" s="12">
        <f t="shared" si="13"/>
        <v>0.17</v>
      </c>
      <c r="AU24" s="43">
        <v>1700000</v>
      </c>
      <c r="AV24" s="43">
        <v>403916.32</v>
      </c>
      <c r="AW24" s="12">
        <f t="shared" si="14"/>
        <v>0.23759783529411765</v>
      </c>
      <c r="AX24" s="43">
        <v>1700000</v>
      </c>
      <c r="AY24" s="43">
        <v>382000</v>
      </c>
      <c r="AZ24" s="12">
        <f t="shared" si="15"/>
        <v>0.22470588235294117</v>
      </c>
      <c r="BA24" s="43">
        <v>1650000</v>
      </c>
      <c r="BB24" s="43">
        <v>462000</v>
      </c>
      <c r="BC24" s="12">
        <f t="shared" si="16"/>
        <v>0.28000000000000003</v>
      </c>
      <c r="BD24" s="43">
        <v>4000000</v>
      </c>
      <c r="BE24" s="43">
        <v>1230000</v>
      </c>
      <c r="BF24" s="12">
        <f t="shared" si="17"/>
        <v>0.3075</v>
      </c>
      <c r="BG24" s="43">
        <v>2109100</v>
      </c>
      <c r="BH24" s="43">
        <v>350758</v>
      </c>
      <c r="BI24" s="12">
        <f t="shared" si="18"/>
        <v>0.16630695557346736</v>
      </c>
      <c r="BJ24" s="43">
        <v>1300000</v>
      </c>
      <c r="BK24" s="43">
        <v>339424.8</v>
      </c>
      <c r="BL24" s="12">
        <f t="shared" si="19"/>
        <v>0.26109599999999999</v>
      </c>
      <c r="BM24" s="43">
        <v>4200000</v>
      </c>
      <c r="BN24" s="43">
        <v>926638.34</v>
      </c>
      <c r="BO24" s="12">
        <f>SUM(BN24/BM24)</f>
        <v>0.22062817619047617</v>
      </c>
      <c r="BP24" s="43">
        <v>2500000</v>
      </c>
      <c r="BQ24" s="43">
        <v>648278.5</v>
      </c>
      <c r="BR24" s="12">
        <f t="shared" si="21"/>
        <v>0.25931140000000003</v>
      </c>
      <c r="BS24" s="43">
        <v>1500000</v>
      </c>
      <c r="BT24" s="43">
        <v>400000</v>
      </c>
      <c r="BU24" s="12">
        <f t="shared" si="22"/>
        <v>0.26666666666666666</v>
      </c>
      <c r="BV24" s="43">
        <v>3450000</v>
      </c>
      <c r="BW24" s="43">
        <v>253787.48</v>
      </c>
      <c r="BX24" s="25">
        <f t="shared" si="27"/>
        <v>7.3561588405797101E-2</v>
      </c>
      <c r="BY24" s="43">
        <v>24156900</v>
      </c>
      <c r="BZ24" s="43">
        <v>4500000</v>
      </c>
      <c r="CA24" s="12">
        <f t="shared" si="28"/>
        <v>0.18628218024663762</v>
      </c>
      <c r="CB24" s="3">
        <f t="shared" si="26"/>
        <v>99837187</v>
      </c>
      <c r="CC24" s="3">
        <f>C24+F24+I24+L24+O24+R24+U24+X24+AA24+AD24+AG24+AJ24+AM24+AP24+AS24+AV24+AY24+BB24+BE24+BH24+BK24+BN24+BQ24+BT24+BW24+BZ24</f>
        <v>21518409.129999999</v>
      </c>
      <c r="CD24" s="19">
        <f t="shared" si="23"/>
        <v>0.21553501031634634</v>
      </c>
      <c r="CE24" s="31"/>
      <c r="CF24" s="27"/>
      <c r="CG24" s="27"/>
      <c r="CH24" s="23"/>
      <c r="CI24" s="23"/>
    </row>
    <row r="25" spans="1:87" s="34" customFormat="1" ht="31.5" x14ac:dyDescent="0.2">
      <c r="A25" s="14" t="s">
        <v>55</v>
      </c>
      <c r="B25" s="43">
        <v>1888500</v>
      </c>
      <c r="C25" s="43">
        <v>380637.84</v>
      </c>
      <c r="D25" s="25">
        <f t="shared" si="29"/>
        <v>0.20155564733915807</v>
      </c>
      <c r="E25" s="43">
        <v>3108</v>
      </c>
      <c r="F25" s="43">
        <v>0</v>
      </c>
      <c r="G25" s="25">
        <v>0</v>
      </c>
      <c r="H25" s="43">
        <v>10118975</v>
      </c>
      <c r="I25" s="43">
        <v>2734406.96</v>
      </c>
      <c r="J25" s="25">
        <f t="shared" si="2"/>
        <v>0.27022568590198115</v>
      </c>
      <c r="K25" s="43">
        <v>1617860</v>
      </c>
      <c r="L25" s="43">
        <v>390418</v>
      </c>
      <c r="M25" s="25">
        <f t="shared" si="3"/>
        <v>0.24131754292707649</v>
      </c>
      <c r="N25" s="43">
        <v>128000</v>
      </c>
      <c r="O25" s="43">
        <v>0</v>
      </c>
      <c r="P25" s="25">
        <f t="shared" si="4"/>
        <v>0</v>
      </c>
      <c r="Q25" s="43">
        <v>530000</v>
      </c>
      <c r="R25" s="43">
        <v>73892</v>
      </c>
      <c r="S25" s="25">
        <f t="shared" si="5"/>
        <v>0.13941886792452829</v>
      </c>
      <c r="T25" s="43">
        <v>1039790</v>
      </c>
      <c r="U25" s="43">
        <v>30712</v>
      </c>
      <c r="V25" s="25">
        <f t="shared" si="6"/>
        <v>2.9536733378855345E-2</v>
      </c>
      <c r="W25" s="43">
        <v>201300</v>
      </c>
      <c r="X25" s="43">
        <v>68914.3</v>
      </c>
      <c r="Y25" s="25">
        <f t="shared" si="31"/>
        <v>0.34234624937903629</v>
      </c>
      <c r="Z25" s="43">
        <v>2029000</v>
      </c>
      <c r="AA25" s="43">
        <v>338334.8</v>
      </c>
      <c r="AB25" s="25">
        <f t="shared" si="25"/>
        <v>0.16674953178905863</v>
      </c>
      <c r="AC25" s="43">
        <v>1500000</v>
      </c>
      <c r="AD25" s="43">
        <v>107195</v>
      </c>
      <c r="AE25" s="25">
        <f t="shared" si="8"/>
        <v>7.1463333333333337E-2</v>
      </c>
      <c r="AF25" s="43">
        <v>648000</v>
      </c>
      <c r="AG25" s="43">
        <v>61551</v>
      </c>
      <c r="AH25" s="25">
        <f t="shared" si="9"/>
        <v>9.4986111111111104E-2</v>
      </c>
      <c r="AI25" s="43">
        <v>1935619.74</v>
      </c>
      <c r="AJ25" s="43">
        <v>48407</v>
      </c>
      <c r="AK25" s="11">
        <f t="shared" si="10"/>
        <v>2.500852775969313E-2</v>
      </c>
      <c r="AL25" s="43">
        <v>5300975</v>
      </c>
      <c r="AM25" s="43">
        <v>1341761.07</v>
      </c>
      <c r="AN25" s="12">
        <f t="shared" si="11"/>
        <v>0.25311590226326292</v>
      </c>
      <c r="AO25" s="43">
        <v>316374.82</v>
      </c>
      <c r="AP25" s="43">
        <v>50807</v>
      </c>
      <c r="AQ25" s="12">
        <f t="shared" si="12"/>
        <v>0.1605911620905861</v>
      </c>
      <c r="AR25" s="43">
        <v>309743</v>
      </c>
      <c r="AS25" s="43">
        <v>74491</v>
      </c>
      <c r="AT25" s="12">
        <f t="shared" si="13"/>
        <v>0.24049292477957532</v>
      </c>
      <c r="AU25" s="43">
        <v>325000</v>
      </c>
      <c r="AV25" s="43">
        <v>74590</v>
      </c>
      <c r="AW25" s="12">
        <f t="shared" si="14"/>
        <v>0.2295076923076923</v>
      </c>
      <c r="AX25" s="43">
        <v>254400</v>
      </c>
      <c r="AY25" s="43">
        <v>37325</v>
      </c>
      <c r="AZ25" s="12">
        <f t="shared" si="15"/>
        <v>0.14671776729559749</v>
      </c>
      <c r="BA25" s="43">
        <v>120000</v>
      </c>
      <c r="BB25" s="43">
        <v>28293</v>
      </c>
      <c r="BC25" s="12">
        <f t="shared" si="16"/>
        <v>0.23577500000000001</v>
      </c>
      <c r="BD25" s="43">
        <v>230000</v>
      </c>
      <c r="BE25" s="43">
        <v>30990</v>
      </c>
      <c r="BF25" s="12">
        <f t="shared" si="17"/>
        <v>0.13473913043478261</v>
      </c>
      <c r="BG25" s="43">
        <v>1412000</v>
      </c>
      <c r="BH25" s="43">
        <v>585017.01</v>
      </c>
      <c r="BI25" s="12">
        <f t="shared" si="18"/>
        <v>0.41431799575070821</v>
      </c>
      <c r="BJ25" s="43">
        <v>0</v>
      </c>
      <c r="BK25" s="43">
        <v>0</v>
      </c>
      <c r="BL25" s="32">
        <v>0</v>
      </c>
      <c r="BM25" s="43">
        <v>37400</v>
      </c>
      <c r="BN25" s="43">
        <v>0</v>
      </c>
      <c r="BO25" s="12">
        <v>0</v>
      </c>
      <c r="BP25" s="43">
        <v>150000</v>
      </c>
      <c r="BQ25" s="43">
        <v>0</v>
      </c>
      <c r="BR25" s="12">
        <f t="shared" si="21"/>
        <v>0</v>
      </c>
      <c r="BS25" s="43">
        <v>438312</v>
      </c>
      <c r="BT25" s="43">
        <v>87775</v>
      </c>
      <c r="BU25" s="12">
        <f t="shared" si="22"/>
        <v>0.2002568946321342</v>
      </c>
      <c r="BV25" s="43">
        <v>17430000</v>
      </c>
      <c r="BW25" s="43">
        <v>4723749.3600000003</v>
      </c>
      <c r="BX25" s="25">
        <f t="shared" si="27"/>
        <v>0.27101258519793464</v>
      </c>
      <c r="BY25" s="43">
        <v>155892900</v>
      </c>
      <c r="BZ25" s="43">
        <v>31365143.309999999</v>
      </c>
      <c r="CA25" s="12">
        <f t="shared" si="28"/>
        <v>0.20119674026206452</v>
      </c>
      <c r="CB25" s="3">
        <f t="shared" si="26"/>
        <v>203857257.56</v>
      </c>
      <c r="CC25" s="3">
        <f>C25+F25+I25+L25+O25+R25+U25+X25+AA25+AD25+AG25+AJ25+AM25+AP25+AS25+AV25+AY25+BB25+BE25+BH25+BK25+BN25+BQ25+BT25+BW25+BZ25</f>
        <v>42634410.649999999</v>
      </c>
      <c r="CD25" s="19">
        <f t="shared" si="23"/>
        <v>0.20913854704168031</v>
      </c>
      <c r="CE25" s="33"/>
      <c r="CF25" s="27"/>
      <c r="CG25" s="27"/>
      <c r="CH25" s="23"/>
      <c r="CI25" s="23"/>
    </row>
    <row r="26" spans="1:87" ht="15.75" x14ac:dyDescent="0.2">
      <c r="A26" s="5" t="s">
        <v>42</v>
      </c>
      <c r="B26" s="43">
        <v>0</v>
      </c>
      <c r="C26" s="43">
        <v>0</v>
      </c>
      <c r="D26" s="25">
        <v>0</v>
      </c>
      <c r="E26" s="43">
        <v>0</v>
      </c>
      <c r="F26" s="43">
        <v>0</v>
      </c>
      <c r="G26" s="25">
        <v>0</v>
      </c>
      <c r="H26" s="43">
        <v>0</v>
      </c>
      <c r="I26" s="43">
        <v>0</v>
      </c>
      <c r="J26" s="25">
        <v>0</v>
      </c>
      <c r="K26" s="43">
        <v>0</v>
      </c>
      <c r="L26" s="43">
        <v>0</v>
      </c>
      <c r="M26" s="25">
        <v>0</v>
      </c>
      <c r="N26" s="43">
        <v>0</v>
      </c>
      <c r="O26" s="43">
        <v>0</v>
      </c>
      <c r="P26" s="25">
        <v>0</v>
      </c>
      <c r="Q26" s="43">
        <v>0</v>
      </c>
      <c r="R26" s="43">
        <v>0</v>
      </c>
      <c r="S26" s="25">
        <v>0</v>
      </c>
      <c r="T26" s="43">
        <v>2000000</v>
      </c>
      <c r="U26" s="43">
        <v>0</v>
      </c>
      <c r="V26" s="25">
        <v>0</v>
      </c>
      <c r="W26" s="43">
        <v>250000</v>
      </c>
      <c r="X26" s="43">
        <v>0</v>
      </c>
      <c r="Y26" s="25">
        <f t="shared" si="31"/>
        <v>0</v>
      </c>
      <c r="Z26" s="43">
        <v>30000</v>
      </c>
      <c r="AA26" s="43">
        <v>0</v>
      </c>
      <c r="AB26" s="25">
        <v>0</v>
      </c>
      <c r="AC26" s="43">
        <v>0</v>
      </c>
      <c r="AD26" s="43">
        <v>0</v>
      </c>
      <c r="AE26" s="25">
        <v>0</v>
      </c>
      <c r="AF26" s="43">
        <v>0</v>
      </c>
      <c r="AG26" s="43">
        <v>0</v>
      </c>
      <c r="AH26" s="25">
        <v>0</v>
      </c>
      <c r="AI26" s="43">
        <v>0</v>
      </c>
      <c r="AJ26" s="43">
        <v>0</v>
      </c>
      <c r="AK26" s="11">
        <v>0</v>
      </c>
      <c r="AL26" s="43">
        <v>0</v>
      </c>
      <c r="AM26" s="43">
        <v>0</v>
      </c>
      <c r="AN26" s="12">
        <v>0</v>
      </c>
      <c r="AO26" s="43">
        <v>0</v>
      </c>
      <c r="AP26" s="43">
        <v>0</v>
      </c>
      <c r="AQ26" s="12">
        <v>0</v>
      </c>
      <c r="AR26" s="43">
        <v>0</v>
      </c>
      <c r="AS26" s="43">
        <v>0</v>
      </c>
      <c r="AT26" s="12">
        <v>0</v>
      </c>
      <c r="AU26" s="43">
        <v>0</v>
      </c>
      <c r="AV26" s="43">
        <v>0</v>
      </c>
      <c r="AW26" s="12">
        <v>0</v>
      </c>
      <c r="AX26" s="43">
        <v>0</v>
      </c>
      <c r="AY26" s="43">
        <v>0</v>
      </c>
      <c r="AZ26" s="12">
        <v>0</v>
      </c>
      <c r="BA26" s="43">
        <v>0</v>
      </c>
      <c r="BB26" s="43">
        <v>0</v>
      </c>
      <c r="BC26" s="12">
        <v>0</v>
      </c>
      <c r="BD26" s="43">
        <v>0</v>
      </c>
      <c r="BE26" s="43">
        <v>0</v>
      </c>
      <c r="BF26" s="12">
        <v>0</v>
      </c>
      <c r="BG26" s="43">
        <v>0</v>
      </c>
      <c r="BH26" s="43">
        <v>0</v>
      </c>
      <c r="BI26" s="12">
        <v>0</v>
      </c>
      <c r="BJ26" s="43">
        <v>0</v>
      </c>
      <c r="BK26" s="43">
        <v>0</v>
      </c>
      <c r="BL26" s="12">
        <v>0</v>
      </c>
      <c r="BM26" s="43">
        <v>0</v>
      </c>
      <c r="BN26" s="43">
        <v>0</v>
      </c>
      <c r="BO26" s="12">
        <v>0</v>
      </c>
      <c r="BP26" s="43">
        <v>0</v>
      </c>
      <c r="BQ26" s="43">
        <v>0</v>
      </c>
      <c r="BR26" s="12">
        <v>0</v>
      </c>
      <c r="BS26" s="43">
        <v>0</v>
      </c>
      <c r="BT26" s="43">
        <v>0</v>
      </c>
      <c r="BU26" s="12">
        <v>0</v>
      </c>
      <c r="BV26" s="43">
        <v>0</v>
      </c>
      <c r="BW26" s="43">
        <v>0</v>
      </c>
      <c r="BX26" s="25">
        <v>0</v>
      </c>
      <c r="BY26" s="43">
        <v>0</v>
      </c>
      <c r="BZ26" s="43">
        <v>0</v>
      </c>
      <c r="CA26" s="12">
        <v>0</v>
      </c>
      <c r="CB26" s="3">
        <f t="shared" si="26"/>
        <v>2280000</v>
      </c>
      <c r="CC26" s="3">
        <f>C26+F26+I26+L26+O26+R26+U26+X26+AA26+AD26+AG26+AJ26+AM26+AP26+AS26+AV26+AY26+BB26+BE26+BH26+BK26+BN26+BQ26+BT26+BW26+BZ26</f>
        <v>0</v>
      </c>
      <c r="CD26" s="19">
        <f t="shared" si="23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607927835.52999997</v>
      </c>
      <c r="C27" s="3">
        <f>SUM(C13:C26)</f>
        <v>136313640.48999998</v>
      </c>
      <c r="D27" s="16">
        <f>SUM(C27/B27)</f>
        <v>0.22422668041044683</v>
      </c>
      <c r="E27" s="3">
        <f>SUM(E13:E26)</f>
        <v>188135450</v>
      </c>
      <c r="F27" s="3">
        <f>SUM(F13:F26)</f>
        <v>37773239.380000003</v>
      </c>
      <c r="G27" s="16">
        <f>SUM(F27/E27)</f>
        <v>0.20077683062920892</v>
      </c>
      <c r="H27" s="3">
        <f>SUM(H13:H26)</f>
        <v>1891450927.8900001</v>
      </c>
      <c r="I27" s="3">
        <f>SUM(I13:I26)</f>
        <v>356087235.29999995</v>
      </c>
      <c r="J27" s="16">
        <f>SUM(I27/H27)</f>
        <v>0.18826141881313915</v>
      </c>
      <c r="K27" s="3">
        <f>SUM(K13:K26)</f>
        <v>1276593043.25</v>
      </c>
      <c r="L27" s="3">
        <f>SUM(L13:L26)</f>
        <v>292526035.94999999</v>
      </c>
      <c r="M27" s="16">
        <f>SUM(L27/K27)</f>
        <v>0.22914587972786996</v>
      </c>
      <c r="N27" s="3">
        <f>SUM(N13:N26)</f>
        <v>439584390.5</v>
      </c>
      <c r="O27" s="3">
        <f>SUM(O13:O26)</f>
        <v>111653583.22999999</v>
      </c>
      <c r="P27" s="16">
        <f>SUM(O27/N27)</f>
        <v>0.25399806190342872</v>
      </c>
      <c r="Q27" s="3">
        <f>SUM(Q13:Q26)</f>
        <v>379418670.13999999</v>
      </c>
      <c r="R27" s="3">
        <f>SUM(R13:R26)</f>
        <v>84848633.549999997</v>
      </c>
      <c r="S27" s="16">
        <f>SUM(R27/Q27)</f>
        <v>0.22362798730671868</v>
      </c>
      <c r="T27" s="3">
        <f>SUM(T13:T26)</f>
        <v>1233127230.3899999</v>
      </c>
      <c r="U27" s="3">
        <f>SUM(U13:U26)</f>
        <v>301468861.88</v>
      </c>
      <c r="V27" s="16">
        <f>SUM(U27/T27)</f>
        <v>0.24447506668444485</v>
      </c>
      <c r="W27" s="3">
        <f>SUM(W13:W26)</f>
        <v>238345766.38999999</v>
      </c>
      <c r="X27" s="3">
        <f>SUM(X13:X26)</f>
        <v>55757813.059999995</v>
      </c>
      <c r="Y27" s="16">
        <f>SUM(X27/W27)</f>
        <v>0.23393666228904061</v>
      </c>
      <c r="Z27" s="3">
        <f>SUM(Z13:Z26)</f>
        <v>978990742.62</v>
      </c>
      <c r="AA27" s="3">
        <f>SUM(AA13:AA26)</f>
        <v>262680420.76000005</v>
      </c>
      <c r="AB27" s="16">
        <f>SUM(AA27/Z27)</f>
        <v>0.26831757372598641</v>
      </c>
      <c r="AC27" s="3">
        <f>SUM(AC13:AC26)</f>
        <v>1076260345.8199999</v>
      </c>
      <c r="AD27" s="3">
        <f>SUM(AD13:AD26)</f>
        <v>229562316.19</v>
      </c>
      <c r="AE27" s="16">
        <f>SUM(AD27/AC27)</f>
        <v>0.21329626895720763</v>
      </c>
      <c r="AF27" s="3">
        <f>SUM(AF13:AF26)</f>
        <v>303007898.56999999</v>
      </c>
      <c r="AG27" s="3">
        <f>SUM(AG13:AG26)</f>
        <v>64280062.610000007</v>
      </c>
      <c r="AH27" s="16">
        <f>SUM(AG27/AF27)</f>
        <v>0.2121398911162384</v>
      </c>
      <c r="AI27" s="3">
        <f>SUM(AI13:AI26)</f>
        <v>1327993888.73</v>
      </c>
      <c r="AJ27" s="3">
        <f>SUM(AJ13:AJ26)</f>
        <v>313893610.69</v>
      </c>
      <c r="AK27" s="19">
        <f>SUM(AJ27/AI27)</f>
        <v>0.2363667584270179</v>
      </c>
      <c r="AL27" s="3">
        <f>SUM(AL13:AL26)</f>
        <v>1554324242.0799999</v>
      </c>
      <c r="AM27" s="3">
        <f>SUM(AM13:AM26)</f>
        <v>357850132.74999994</v>
      </c>
      <c r="AN27" s="16">
        <f>SUM(AM27/AL27)</f>
        <v>0.23022875347496616</v>
      </c>
      <c r="AO27" s="3">
        <f>SUM(AO13:AO26)</f>
        <v>416233143.95999998</v>
      </c>
      <c r="AP27" s="3">
        <f>SUM(AP13:AP26)</f>
        <v>79909314.339999989</v>
      </c>
      <c r="AQ27" s="16">
        <f>SUM(AP27/AO27)</f>
        <v>0.19198210305827851</v>
      </c>
      <c r="AR27" s="3">
        <f>SUM(AR13:AR26)</f>
        <v>351064766.65999997</v>
      </c>
      <c r="AS27" s="3">
        <f>SUM(AS13:AS26)</f>
        <v>75635481.829999983</v>
      </c>
      <c r="AT27" s="16">
        <f>SUM(AS27/AR27)</f>
        <v>0.21544594904692219</v>
      </c>
      <c r="AU27" s="3">
        <f>SUM(AU13:AU26)</f>
        <v>344958865.67000002</v>
      </c>
      <c r="AV27" s="3">
        <f>SUM(AV13:AV26)</f>
        <v>70385014.789999977</v>
      </c>
      <c r="AW27" s="16">
        <f>SUM(AV27/AU27)</f>
        <v>0.20403886316501516</v>
      </c>
      <c r="AX27" s="3">
        <f>SUM(AX13:AX26)</f>
        <v>448202604.30000001</v>
      </c>
      <c r="AY27" s="3">
        <f>SUM(AY13:AY26)</f>
        <v>124840750.06</v>
      </c>
      <c r="AZ27" s="16">
        <f>SUM(AY27/AX27)</f>
        <v>0.2785364227300185</v>
      </c>
      <c r="BA27" s="3">
        <f>SUM(BA13:BA26)</f>
        <v>237860579.72</v>
      </c>
      <c r="BB27" s="3">
        <f>SUM(BB13:BB26)</f>
        <v>58753053.099999994</v>
      </c>
      <c r="BC27" s="16">
        <f>SUM(BB27/BA27)</f>
        <v>0.24700626379184709</v>
      </c>
      <c r="BD27" s="3">
        <f>SUM(BD13:BD26)</f>
        <v>693002942.61000001</v>
      </c>
      <c r="BE27" s="3">
        <f>SUM(BE13:BE26)</f>
        <v>175133303.16</v>
      </c>
      <c r="BF27" s="16">
        <f>SUM(BE27/BD27)</f>
        <v>0.25271653609494044</v>
      </c>
      <c r="BG27" s="3">
        <f>SUM(BG13:BG26)</f>
        <v>469796348</v>
      </c>
      <c r="BH27" s="3">
        <f>SUM(BH13:BH26)</f>
        <v>107694958.23000002</v>
      </c>
      <c r="BI27" s="16">
        <f>SUM(BH27/BG27)</f>
        <v>0.22923753811300385</v>
      </c>
      <c r="BJ27" s="3">
        <f>SUM(BJ13:BJ26)</f>
        <v>268255162.81</v>
      </c>
      <c r="BK27" s="3">
        <f>SUM(BK13:BK26)</f>
        <v>62366110.419999994</v>
      </c>
      <c r="BL27" s="16">
        <f>SUM(BK27/BJ27)</f>
        <v>0.23248801539067757</v>
      </c>
      <c r="BM27" s="3">
        <f>SUM(BM13:BM26)</f>
        <v>536933753.6500001</v>
      </c>
      <c r="BN27" s="3">
        <f>SUM(BN13:BN26)</f>
        <v>109580083.97</v>
      </c>
      <c r="BO27" s="16">
        <f>SUM(BN27/BM27)</f>
        <v>0.2040849233729301</v>
      </c>
      <c r="BP27" s="3">
        <f>SUM(BP13:BP26)</f>
        <v>404522777.12</v>
      </c>
      <c r="BQ27" s="3">
        <f>SUM(BQ13:BQ26)</f>
        <v>80403150.239999995</v>
      </c>
      <c r="BR27" s="16">
        <f>SUM(BQ27/BP27)</f>
        <v>0.19876050197328873</v>
      </c>
      <c r="BS27" s="3">
        <f>SUM(BS13:BS26)</f>
        <v>348294540.55000001</v>
      </c>
      <c r="BT27" s="3">
        <f>SUM(BT13:BT26)</f>
        <v>78927792.069999993</v>
      </c>
      <c r="BU27" s="16">
        <f>SUM(BT27/BS27)</f>
        <v>0.22661219996547544</v>
      </c>
      <c r="BV27" s="3">
        <f>SUM(BV13:BV26)</f>
        <v>3522032220.3000002</v>
      </c>
      <c r="BW27" s="3">
        <f>SUM(BW13:BW26)</f>
        <v>754451033.35000002</v>
      </c>
      <c r="BX27" s="16">
        <f>SUM(BW27/BV27)</f>
        <v>0.21420900950353522</v>
      </c>
      <c r="BY27" s="3">
        <f>SUM(BY13:BY26)</f>
        <v>9476363997.5599995</v>
      </c>
      <c r="BZ27" s="3">
        <f>SUM(BZ13:BZ26)</f>
        <v>2429763792.6199999</v>
      </c>
      <c r="CA27" s="16">
        <f>SUM(BZ27/BY27)</f>
        <v>0.25640253933318963</v>
      </c>
      <c r="CB27" s="3">
        <f>SUM(CB13:CB26)</f>
        <v>29012682134.819996</v>
      </c>
      <c r="CC27" s="3">
        <f>SUM(CC13:CC26)</f>
        <v>6812539424.0199986</v>
      </c>
      <c r="CD27" s="19">
        <f>SUM(CC27/CB27)</f>
        <v>0.23481246554050339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-10530000</v>
      </c>
      <c r="C28" s="3">
        <f>C12-C27</f>
        <v>14225385.320000023</v>
      </c>
      <c r="D28" s="16"/>
      <c r="E28" s="3">
        <f>E12-E27</f>
        <v>0</v>
      </c>
      <c r="F28" s="3">
        <f>F12-F27</f>
        <v>4616832.799999997</v>
      </c>
      <c r="G28" s="16"/>
      <c r="H28" s="3">
        <f>H12-H27</f>
        <v>-64851777.440000057</v>
      </c>
      <c r="I28" s="3">
        <f>I12-I27</f>
        <v>64557168.210000038</v>
      </c>
      <c r="J28" s="16"/>
      <c r="K28" s="3">
        <f>K12-K27</f>
        <v>-19297455.440000057</v>
      </c>
      <c r="L28" s="3">
        <f>L12-L27</f>
        <v>38879969.24000001</v>
      </c>
      <c r="M28" s="16"/>
      <c r="N28" s="3">
        <f>N12-N27</f>
        <v>-9809025.9200000167</v>
      </c>
      <c r="O28" s="3">
        <f>O12-O27</f>
        <v>4032382.5200000107</v>
      </c>
      <c r="P28" s="16"/>
      <c r="Q28" s="3">
        <f>Q12-Q27</f>
        <v>-1500000</v>
      </c>
      <c r="R28" s="3">
        <f>R12-R27</f>
        <v>5516808.200000003</v>
      </c>
      <c r="S28" s="16"/>
      <c r="T28" s="3">
        <f>T12-T27</f>
        <v>-7326063.6999998093</v>
      </c>
      <c r="U28" s="3">
        <f>U12-U27</f>
        <v>30107083.360000014</v>
      </c>
      <c r="V28" s="16"/>
      <c r="W28" s="3">
        <f>W12-W27</f>
        <v>-3259540.5899999738</v>
      </c>
      <c r="X28" s="3">
        <f>X12-X27</f>
        <v>5489003.8300000057</v>
      </c>
      <c r="Y28" s="16"/>
      <c r="Z28" s="3">
        <f>Z12-Z27</f>
        <v>-21450892.529999971</v>
      </c>
      <c r="AA28" s="3">
        <f>AA12-AA27</f>
        <v>-3216081.1400000453</v>
      </c>
      <c r="AB28" s="16"/>
      <c r="AC28" s="3">
        <f>AC12-AC27</f>
        <v>-17127846.429999948</v>
      </c>
      <c r="AD28" s="3">
        <f>AD12-AD27</f>
        <v>111921213.07999998</v>
      </c>
      <c r="AE28" s="16"/>
      <c r="AF28" s="3">
        <f>AF12-AF27</f>
        <v>0</v>
      </c>
      <c r="AG28" s="3">
        <f>AG12-AG27</f>
        <v>12552359.859999992</v>
      </c>
      <c r="AH28" s="16"/>
      <c r="AI28" s="3">
        <f>AI12-AI27</f>
        <v>-35545452.120000124</v>
      </c>
      <c r="AJ28" s="3">
        <f>AJ12-AJ27</f>
        <v>4650603.6899999976</v>
      </c>
      <c r="AK28" s="19"/>
      <c r="AL28" s="3">
        <f>AL12-AL27</f>
        <v>-91768577.539999962</v>
      </c>
      <c r="AM28" s="3">
        <f>AM12-AM27</f>
        <v>35529172.060000062</v>
      </c>
      <c r="AN28" s="16"/>
      <c r="AO28" s="3">
        <f>AO12-AO27</f>
        <v>-17742779.769999981</v>
      </c>
      <c r="AP28" s="3">
        <f>AP12-AP27</f>
        <v>8514394.7300000042</v>
      </c>
      <c r="AQ28" s="16"/>
      <c r="AR28" s="3">
        <f>AR12-AR27</f>
        <v>-8818384.6599999666</v>
      </c>
      <c r="AS28" s="3">
        <f>AS12-AS27</f>
        <v>13014291.63000001</v>
      </c>
      <c r="AT28" s="16"/>
      <c r="AU28" s="3">
        <f>AU12-AU27</f>
        <v>-4841873.4800000191</v>
      </c>
      <c r="AV28" s="3">
        <f>AV12-AV27</f>
        <v>4394196.5600000173</v>
      </c>
      <c r="AW28" s="16"/>
      <c r="AX28" s="3">
        <f>AX12-AX27</f>
        <v>-3673833</v>
      </c>
      <c r="AY28" s="3">
        <f>AY12-AY27</f>
        <v>32455587.5</v>
      </c>
      <c r="AZ28" s="16"/>
      <c r="BA28" s="3">
        <f>BA12-BA27</f>
        <v>3527874.5500000119</v>
      </c>
      <c r="BB28" s="3">
        <f>BB12-BB27</f>
        <v>7629372.6900000051</v>
      </c>
      <c r="BC28" s="16"/>
      <c r="BD28" s="3">
        <f>BD12-BD27</f>
        <v>-13066420.310000062</v>
      </c>
      <c r="BE28" s="3">
        <f>BE12-BE27</f>
        <v>8496328.7000000179</v>
      </c>
      <c r="BF28" s="16"/>
      <c r="BG28" s="3">
        <f>BG12-BG27</f>
        <v>272896</v>
      </c>
      <c r="BH28" s="3">
        <f>BH12-BH27</f>
        <v>16723144.259999976</v>
      </c>
      <c r="BI28" s="16"/>
      <c r="BJ28" s="3">
        <f>BJ12-BJ27</f>
        <v>-560500</v>
      </c>
      <c r="BK28" s="3">
        <f>BK12-BK27</f>
        <v>1496722.1700000092</v>
      </c>
      <c r="BL28" s="16"/>
      <c r="BM28" s="3">
        <f>BM12-BM27</f>
        <v>-14000957.290000081</v>
      </c>
      <c r="BN28" s="3">
        <f>BN12-BN27</f>
        <v>21232198.349999994</v>
      </c>
      <c r="BO28" s="16"/>
      <c r="BP28" s="3">
        <f>BP12-BP27</f>
        <v>-23898180.069999993</v>
      </c>
      <c r="BQ28" s="3">
        <f>BQ12-BQ27</f>
        <v>37128495.829999998</v>
      </c>
      <c r="BR28" s="16"/>
      <c r="BS28" s="3">
        <f>BS12-BS27</f>
        <v>-10215381.790000021</v>
      </c>
      <c r="BT28" s="3">
        <f>BT12-BT27</f>
        <v>4347913.3200000077</v>
      </c>
      <c r="BU28" s="16"/>
      <c r="BV28" s="3">
        <f>BV12-BV27</f>
        <v>-197705120</v>
      </c>
      <c r="BW28" s="3">
        <f>BW12-BW27</f>
        <v>91880092.860000014</v>
      </c>
      <c r="BX28" s="16"/>
      <c r="BY28" s="3">
        <f>BY12-BY27</f>
        <v>79197734.340000153</v>
      </c>
      <c r="BZ28" s="3">
        <f>BZ12-BZ27</f>
        <v>645666574.01999998</v>
      </c>
      <c r="CA28" s="16"/>
      <c r="CB28" s="3">
        <f>BY28+BV28+BS28+BP28+BM28+BJ28+BG28+BD28+BA28+AX28+AU28+AR28+AO28+AL28+AI28+AF28+AC28+Z28+W28+T28+Q28+N28+K28+H28+E28+B28</f>
        <v>-493991557.18999988</v>
      </c>
      <c r="CC28" s="3">
        <f>BZ28+BW28+BT28+BQ28+BN28+BK28+BH28+BE28+BB28+AY28+AV28+AS28+AP28+AM28+AJ28+AG28+AD28+AA28+X28+U28+R28+O28+L28+I28+F28+C28</f>
        <v>1221841213.6500003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">
      <c r="BE36" s="34"/>
      <c r="BF36" s="15"/>
      <c r="BG36" s="34"/>
      <c r="CF36" s="23"/>
      <c r="CG36" s="23"/>
      <c r="CH36" s="23"/>
      <c r="CI36" s="23"/>
    </row>
    <row r="37" spans="1:87" x14ac:dyDescent="0.2">
      <c r="BD37" s="41"/>
      <c r="BE37" s="42"/>
      <c r="BF37" s="15"/>
      <c r="BG37" s="34"/>
    </row>
    <row r="38" spans="1:87" x14ac:dyDescent="0.2">
      <c r="BE38" s="34"/>
      <c r="BF38" s="34"/>
      <c r="BG38" s="34"/>
    </row>
    <row r="39" spans="1:87" x14ac:dyDescent="0.2">
      <c r="BE39" s="34"/>
      <c r="BF39" s="34"/>
      <c r="BG39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S18" activePane="bottomRight" state="frozen"/>
      <selection pane="topRight" activeCell="B1" sqref="B1"/>
      <selection pane="bottomLeft" activeCell="A5" sqref="A5"/>
      <selection pane="bottomRight" activeCell="CB13" sqref="CB13:CC27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51" t="s">
        <v>71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 t="s">
        <v>0</v>
      </c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</row>
    <row r="3" spans="1:87" ht="15.75" x14ac:dyDescent="0.25">
      <c r="A3" s="47"/>
      <c r="B3" s="49" t="s">
        <v>1</v>
      </c>
      <c r="C3" s="48"/>
      <c r="D3" s="48"/>
      <c r="E3" s="49" t="s">
        <v>2</v>
      </c>
      <c r="F3" s="48"/>
      <c r="G3" s="48"/>
      <c r="H3" s="49" t="s">
        <v>3</v>
      </c>
      <c r="I3" s="48"/>
      <c r="J3" s="48"/>
      <c r="K3" s="49" t="s">
        <v>4</v>
      </c>
      <c r="L3" s="48"/>
      <c r="M3" s="48"/>
      <c r="N3" s="49" t="s">
        <v>5</v>
      </c>
      <c r="O3" s="48"/>
      <c r="P3" s="48"/>
      <c r="Q3" s="49" t="s">
        <v>6</v>
      </c>
      <c r="R3" s="48"/>
      <c r="S3" s="48"/>
      <c r="T3" s="49" t="s">
        <v>7</v>
      </c>
      <c r="U3" s="48"/>
      <c r="V3" s="48"/>
      <c r="W3" s="49" t="s">
        <v>8</v>
      </c>
      <c r="X3" s="48"/>
      <c r="Y3" s="48"/>
      <c r="Z3" s="49" t="s">
        <v>49</v>
      </c>
      <c r="AA3" s="48"/>
      <c r="AB3" s="48"/>
      <c r="AC3" s="49" t="s">
        <v>9</v>
      </c>
      <c r="AD3" s="48"/>
      <c r="AE3" s="48"/>
      <c r="AF3" s="49" t="s">
        <v>10</v>
      </c>
      <c r="AG3" s="48"/>
      <c r="AH3" s="48"/>
      <c r="AI3" s="49" t="s">
        <v>51</v>
      </c>
      <c r="AJ3" s="48"/>
      <c r="AK3" s="48"/>
      <c r="AL3" s="49" t="s">
        <v>11</v>
      </c>
      <c r="AM3" s="48"/>
      <c r="AN3" s="48"/>
      <c r="AO3" s="49" t="s">
        <v>12</v>
      </c>
      <c r="AP3" s="48"/>
      <c r="AQ3" s="48"/>
      <c r="AR3" s="49" t="s">
        <v>13</v>
      </c>
      <c r="AS3" s="48"/>
      <c r="AT3" s="48"/>
      <c r="AU3" s="49" t="s">
        <v>14</v>
      </c>
      <c r="AV3" s="48"/>
      <c r="AW3" s="48"/>
      <c r="AX3" s="49" t="s">
        <v>15</v>
      </c>
      <c r="AY3" s="48"/>
      <c r="AZ3" s="48"/>
      <c r="BA3" s="49" t="s">
        <v>16</v>
      </c>
      <c r="BB3" s="48"/>
      <c r="BC3" s="48"/>
      <c r="BD3" s="49" t="s">
        <v>17</v>
      </c>
      <c r="BE3" s="48"/>
      <c r="BF3" s="48"/>
      <c r="BG3" s="49" t="s">
        <v>18</v>
      </c>
      <c r="BH3" s="48"/>
      <c r="BI3" s="48"/>
      <c r="BJ3" s="49" t="s">
        <v>19</v>
      </c>
      <c r="BK3" s="48"/>
      <c r="BL3" s="48"/>
      <c r="BM3" s="49" t="s">
        <v>20</v>
      </c>
      <c r="BN3" s="48"/>
      <c r="BO3" s="48"/>
      <c r="BP3" s="49" t="s">
        <v>21</v>
      </c>
      <c r="BQ3" s="48"/>
      <c r="BR3" s="48"/>
      <c r="BS3" s="49" t="s">
        <v>22</v>
      </c>
      <c r="BT3" s="48"/>
      <c r="BU3" s="48"/>
      <c r="BV3" s="49" t="s">
        <v>23</v>
      </c>
      <c r="BW3" s="48"/>
      <c r="BX3" s="48"/>
      <c r="BY3" s="49" t="s">
        <v>24</v>
      </c>
      <c r="BZ3" s="48"/>
      <c r="CA3" s="48"/>
      <c r="CB3" s="49" t="s">
        <v>25</v>
      </c>
      <c r="CC3" s="48"/>
      <c r="CD3" s="48"/>
    </row>
    <row r="4" spans="1:87" ht="13.15" customHeight="1" x14ac:dyDescent="0.2">
      <c r="A4" s="48"/>
      <c r="B4" s="49" t="s">
        <v>26</v>
      </c>
      <c r="C4" s="49" t="s">
        <v>58</v>
      </c>
      <c r="D4" s="50" t="s">
        <v>27</v>
      </c>
      <c r="E4" s="49" t="s">
        <v>26</v>
      </c>
      <c r="F4" s="49" t="s">
        <v>58</v>
      </c>
      <c r="G4" s="50" t="s">
        <v>27</v>
      </c>
      <c r="H4" s="49" t="s">
        <v>26</v>
      </c>
      <c r="I4" s="49" t="s">
        <v>58</v>
      </c>
      <c r="J4" s="50" t="s">
        <v>27</v>
      </c>
      <c r="K4" s="49" t="s">
        <v>26</v>
      </c>
      <c r="L4" s="49" t="s">
        <v>58</v>
      </c>
      <c r="M4" s="50" t="s">
        <v>27</v>
      </c>
      <c r="N4" s="49" t="s">
        <v>26</v>
      </c>
      <c r="O4" s="49" t="s">
        <v>58</v>
      </c>
      <c r="P4" s="50" t="s">
        <v>27</v>
      </c>
      <c r="Q4" s="49" t="s">
        <v>26</v>
      </c>
      <c r="R4" s="49" t="s">
        <v>58</v>
      </c>
      <c r="S4" s="50" t="s">
        <v>27</v>
      </c>
      <c r="T4" s="49" t="s">
        <v>26</v>
      </c>
      <c r="U4" s="49" t="s">
        <v>58</v>
      </c>
      <c r="V4" s="50" t="s">
        <v>27</v>
      </c>
      <c r="W4" s="49" t="s">
        <v>26</v>
      </c>
      <c r="X4" s="49" t="s">
        <v>58</v>
      </c>
      <c r="Y4" s="50" t="s">
        <v>27</v>
      </c>
      <c r="Z4" s="49" t="s">
        <v>26</v>
      </c>
      <c r="AA4" s="49" t="s">
        <v>58</v>
      </c>
      <c r="AB4" s="50" t="s">
        <v>27</v>
      </c>
      <c r="AC4" s="49" t="s">
        <v>26</v>
      </c>
      <c r="AD4" s="49" t="s">
        <v>58</v>
      </c>
      <c r="AE4" s="50" t="s">
        <v>27</v>
      </c>
      <c r="AF4" s="49" t="s">
        <v>26</v>
      </c>
      <c r="AG4" s="49" t="s">
        <v>58</v>
      </c>
      <c r="AH4" s="50" t="s">
        <v>27</v>
      </c>
      <c r="AI4" s="49" t="s">
        <v>26</v>
      </c>
      <c r="AJ4" s="49" t="s">
        <v>58</v>
      </c>
      <c r="AK4" s="50" t="s">
        <v>27</v>
      </c>
      <c r="AL4" s="49" t="s">
        <v>26</v>
      </c>
      <c r="AM4" s="49" t="s">
        <v>58</v>
      </c>
      <c r="AN4" s="50" t="s">
        <v>27</v>
      </c>
      <c r="AO4" s="49" t="s">
        <v>26</v>
      </c>
      <c r="AP4" s="49" t="s">
        <v>58</v>
      </c>
      <c r="AQ4" s="50" t="s">
        <v>27</v>
      </c>
      <c r="AR4" s="49" t="s">
        <v>26</v>
      </c>
      <c r="AS4" s="49" t="s">
        <v>58</v>
      </c>
      <c r="AT4" s="50" t="s">
        <v>27</v>
      </c>
      <c r="AU4" s="49" t="s">
        <v>26</v>
      </c>
      <c r="AV4" s="49" t="s">
        <v>58</v>
      </c>
      <c r="AW4" s="50" t="s">
        <v>27</v>
      </c>
      <c r="AX4" s="49" t="s">
        <v>26</v>
      </c>
      <c r="AY4" s="49" t="s">
        <v>58</v>
      </c>
      <c r="AZ4" s="50" t="s">
        <v>27</v>
      </c>
      <c r="BA4" s="49" t="s">
        <v>26</v>
      </c>
      <c r="BB4" s="49" t="s">
        <v>58</v>
      </c>
      <c r="BC4" s="50" t="s">
        <v>27</v>
      </c>
      <c r="BD4" s="49" t="s">
        <v>26</v>
      </c>
      <c r="BE4" s="49" t="s">
        <v>58</v>
      </c>
      <c r="BF4" s="50" t="s">
        <v>27</v>
      </c>
      <c r="BG4" s="49" t="s">
        <v>26</v>
      </c>
      <c r="BH4" s="49" t="s">
        <v>58</v>
      </c>
      <c r="BI4" s="50" t="s">
        <v>27</v>
      </c>
      <c r="BJ4" s="49" t="s">
        <v>26</v>
      </c>
      <c r="BK4" s="49" t="s">
        <v>58</v>
      </c>
      <c r="BL4" s="50" t="s">
        <v>27</v>
      </c>
      <c r="BM4" s="49" t="s">
        <v>26</v>
      </c>
      <c r="BN4" s="49" t="s">
        <v>58</v>
      </c>
      <c r="BO4" s="50" t="s">
        <v>27</v>
      </c>
      <c r="BP4" s="49" t="s">
        <v>26</v>
      </c>
      <c r="BQ4" s="49" t="s">
        <v>58</v>
      </c>
      <c r="BR4" s="50" t="s">
        <v>27</v>
      </c>
      <c r="BS4" s="49" t="s">
        <v>26</v>
      </c>
      <c r="BT4" s="49" t="s">
        <v>58</v>
      </c>
      <c r="BU4" s="50" t="s">
        <v>27</v>
      </c>
      <c r="BV4" s="49" t="s">
        <v>26</v>
      </c>
      <c r="BW4" s="49" t="s">
        <v>58</v>
      </c>
      <c r="BX4" s="50" t="s">
        <v>27</v>
      </c>
      <c r="BY4" s="49" t="s">
        <v>26</v>
      </c>
      <c r="BZ4" s="49" t="s">
        <v>58</v>
      </c>
      <c r="CA4" s="50" t="s">
        <v>27</v>
      </c>
      <c r="CB4" s="49" t="s">
        <v>26</v>
      </c>
      <c r="CC4" s="49" t="s">
        <v>58</v>
      </c>
      <c r="CD4" s="50" t="s">
        <v>27</v>
      </c>
    </row>
    <row r="5" spans="1:87" ht="18" customHeight="1" x14ac:dyDescent="0.2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52"/>
      <c r="CF5" s="23"/>
      <c r="CG5" s="23"/>
      <c r="CH5" s="23"/>
      <c r="CI5" s="23"/>
    </row>
    <row r="6" spans="1:87" ht="15.75" x14ac:dyDescent="0.2">
      <c r="A6" s="5" t="s">
        <v>28</v>
      </c>
      <c r="B6" s="24">
        <v>234583100</v>
      </c>
      <c r="C6" s="24">
        <v>77844205.760000005</v>
      </c>
      <c r="D6" s="25">
        <f>IF(B6=0,0,C6/B6)</f>
        <v>0.33184063881839743</v>
      </c>
      <c r="E6" s="26">
        <v>55930488</v>
      </c>
      <c r="F6" s="26">
        <v>16888996.420000002</v>
      </c>
      <c r="G6" s="25">
        <f t="shared" ref="G6:G27" si="0">IF(E6=0,0,F6/E6)</f>
        <v>0.30196404544154881</v>
      </c>
      <c r="H6" s="26">
        <v>1016946722.38</v>
      </c>
      <c r="I6" s="26">
        <v>328882024.72000003</v>
      </c>
      <c r="J6" s="25">
        <f t="shared" ref="J6:J27" si="1">IF(H6=0,0,I6/H6)</f>
        <v>0.32340143046068787</v>
      </c>
      <c r="K6" s="26">
        <v>496889779</v>
      </c>
      <c r="L6" s="26">
        <v>164087072.31999999</v>
      </c>
      <c r="M6" s="25">
        <f t="shared" ref="M6:M27" si="2">IF(K6=0,0,L6/K6)</f>
        <v>0.33022831069342645</v>
      </c>
      <c r="N6" s="26">
        <v>140749863</v>
      </c>
      <c r="O6" s="26">
        <v>41050548.469999999</v>
      </c>
      <c r="P6" s="25">
        <f t="shared" ref="P6:P27" si="3">IF(N6=0,0,O6/N6)</f>
        <v>0.2916560456616572</v>
      </c>
      <c r="Q6" s="26">
        <v>99139381.950000003</v>
      </c>
      <c r="R6" s="26">
        <v>28025425.039999999</v>
      </c>
      <c r="S6" s="25">
        <f t="shared" ref="S6:S27" si="4">IF(Q6=0,0,R6/Q6)</f>
        <v>0.28268710666498159</v>
      </c>
      <c r="T6" s="26">
        <v>613506447.90999997</v>
      </c>
      <c r="U6" s="26">
        <v>216159570.72999999</v>
      </c>
      <c r="V6" s="25">
        <f t="shared" ref="V6:V27" si="5">IF(T6=0,0,U6/T6)</f>
        <v>0.35233463554682987</v>
      </c>
      <c r="W6" s="26">
        <v>83251799</v>
      </c>
      <c r="X6" s="26">
        <v>22603449.780000001</v>
      </c>
      <c r="Y6" s="25">
        <f t="shared" ref="Y6:Y27" si="6">IF(W6=0,0,X6/W6)</f>
        <v>0.27150704310906243</v>
      </c>
      <c r="Z6" s="26">
        <v>361507548</v>
      </c>
      <c r="AA6" s="26">
        <v>107027859.98</v>
      </c>
      <c r="AB6" s="25">
        <f t="shared" ref="AB6:AB27" si="7">IF(Z6=0,0,AA6/Z6)</f>
        <v>0.29605982108013967</v>
      </c>
      <c r="AC6" s="26">
        <v>373631943</v>
      </c>
      <c r="AD6" s="26">
        <v>126849490.86</v>
      </c>
      <c r="AE6" s="25">
        <f t="shared" ref="AE6:AE27" si="8">IF(AC6=0,0,AD6/AC6)</f>
        <v>0.33950387068484666</v>
      </c>
      <c r="AF6" s="26">
        <v>62645367</v>
      </c>
      <c r="AG6" s="26">
        <v>19666696.280000001</v>
      </c>
      <c r="AH6" s="25">
        <f t="shared" ref="AH6:AH27" si="9">IF(AF6=0,0,AG6/AF6)</f>
        <v>0.31393696328732501</v>
      </c>
      <c r="AI6" s="26">
        <v>374606313</v>
      </c>
      <c r="AJ6" s="26">
        <v>132615732.16</v>
      </c>
      <c r="AK6" s="11">
        <f t="shared" ref="AK6:AK27" si="10">IF(AI6=0,0,AJ6/AI6)</f>
        <v>0.3540136072399826</v>
      </c>
      <c r="AL6" s="26">
        <v>606586884.38999999</v>
      </c>
      <c r="AM6" s="26">
        <v>207589647.03999999</v>
      </c>
      <c r="AN6" s="12">
        <f t="shared" ref="AN6:AN27" si="11">IF(AL6=0,0,AM6/AL6)</f>
        <v>0.34222574272893769</v>
      </c>
      <c r="AO6" s="26">
        <v>213989247.81999999</v>
      </c>
      <c r="AP6" s="26">
        <v>52827537.710000001</v>
      </c>
      <c r="AQ6" s="12">
        <f t="shared" ref="AQ6:AQ27" si="12">IF(AO6=0,0,AP6/AO6)</f>
        <v>0.24687005654805896</v>
      </c>
      <c r="AR6" s="26">
        <v>104701156</v>
      </c>
      <c r="AS6" s="26">
        <v>33752975.5</v>
      </c>
      <c r="AT6" s="12">
        <f t="shared" ref="AT6:AT27" si="13">IF(AR6=0,0,AS6/AR6)</f>
        <v>0.32237443013523176</v>
      </c>
      <c r="AU6" s="26">
        <v>130514074.34</v>
      </c>
      <c r="AV6" s="26">
        <v>35533952.539999999</v>
      </c>
      <c r="AW6" s="12">
        <f t="shared" ref="AW6:AW27" si="14">IF(AU6=0,0,AV6/AU6)</f>
        <v>0.27226146084008612</v>
      </c>
      <c r="AX6" s="26">
        <v>130090705</v>
      </c>
      <c r="AY6" s="26">
        <v>52282462.5</v>
      </c>
      <c r="AZ6" s="12">
        <f t="shared" ref="AZ6:AZ27" si="15">IF(AX6=0,0,AY6/AX6)</f>
        <v>0.40189237578503401</v>
      </c>
      <c r="BA6" s="26">
        <v>70934800.560000002</v>
      </c>
      <c r="BB6" s="26">
        <v>25296808.280000001</v>
      </c>
      <c r="BC6" s="12">
        <f t="shared" ref="BC6:BC27" si="16">IF(BA6=0,0,BB6/BA6)</f>
        <v>0.35662055972939216</v>
      </c>
      <c r="BD6" s="26">
        <v>283972356.55000001</v>
      </c>
      <c r="BE6" s="26">
        <v>90467990.569999993</v>
      </c>
      <c r="BF6" s="12">
        <f t="shared" ref="BF6:BF27" si="17">IF(BD6=0,0,BE6/BD6)</f>
        <v>0.31858027192893679</v>
      </c>
      <c r="BG6" s="26">
        <v>239930450</v>
      </c>
      <c r="BH6" s="26">
        <v>73997014.420000002</v>
      </c>
      <c r="BI6" s="12">
        <f t="shared" ref="BI6:BI27" si="18">IF(BG6=0,0,BH6/BG6)</f>
        <v>0.30841026814228872</v>
      </c>
      <c r="BJ6" s="26">
        <v>65070685</v>
      </c>
      <c r="BK6" s="26">
        <v>19533020.43</v>
      </c>
      <c r="BL6" s="12">
        <f t="shared" ref="BL6:BL27" si="19">IF(BJ6=0,0,BK6/BJ6)</f>
        <v>0.30018157070269047</v>
      </c>
      <c r="BM6" s="26">
        <v>199597273.46000001</v>
      </c>
      <c r="BN6" s="26">
        <v>70869643.5</v>
      </c>
      <c r="BO6" s="12">
        <f t="shared" ref="BO6:BO27" si="20">IF(BM6=0,0,BN6/BM6)</f>
        <v>0.35506318433855022</v>
      </c>
      <c r="BP6" s="26">
        <v>95349610</v>
      </c>
      <c r="BQ6" s="26">
        <v>33896415.75</v>
      </c>
      <c r="BR6" s="12">
        <f t="shared" ref="BR6:BR27" si="21">IF(BP6=0,0,BQ6/BP6)</f>
        <v>0.35549611319857521</v>
      </c>
      <c r="BS6" s="26">
        <v>157826201</v>
      </c>
      <c r="BT6" s="26">
        <v>47206137.270000003</v>
      </c>
      <c r="BU6" s="12">
        <f t="shared" ref="BU6:BU27" si="22">IF(BS6=0,0,BT6/BS6)</f>
        <v>0.29910203103729277</v>
      </c>
      <c r="BV6" s="26">
        <v>1800670000</v>
      </c>
      <c r="BW6" s="26">
        <v>619806226.87</v>
      </c>
      <c r="BX6" s="25">
        <f t="shared" ref="BX6:BX27" si="23">IF(BV6=0,0,BW6/BV6)</f>
        <v>0.34420867058928067</v>
      </c>
      <c r="BY6" s="24">
        <v>3967275399</v>
      </c>
      <c r="BZ6" s="24">
        <v>1402842927.27</v>
      </c>
      <c r="CA6" s="12">
        <f t="shared" ref="CA6:CA27" si="24">IF(BY6=0,0,BZ6/BY6)</f>
        <v>0.35360361613000285</v>
      </c>
      <c r="CB6" s="3">
        <f>B6+E6+H6+K6+N6+Q6+T6+W6+Z6+AC6+AF6+AI6+AL6+AO6+AR6+AU6+AX6+BA6+BD6+BG6+BJ6+BM6+BP6+BS6+BV6+BY6</f>
        <v>11979897595.360001</v>
      </c>
      <c r="CC6" s="3">
        <f>C6+F6+I6+L6+O6+R6+U6+X6+AA6+AD6+AG6+AJ6+AM6+AP6+AS6+AV6+AY6+BB6+BE6+BH6+BK6+BN6+BQ6+BT6+BW6+BZ6</f>
        <v>4047603832.1700001</v>
      </c>
      <c r="CD6" s="19">
        <f t="shared" ref="CD6:CD27" si="25">IF(CB6=0,0,CC6/CB6)</f>
        <v>0.33786631312589011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0</v>
      </c>
      <c r="C7" s="24">
        <v>0</v>
      </c>
      <c r="D7" s="25">
        <f t="shared" ref="D7:D27" si="26">IF(B7=0,0,C7/B7)</f>
        <v>0</v>
      </c>
      <c r="E7" s="26">
        <v>25664680</v>
      </c>
      <c r="F7" s="26">
        <v>4777447</v>
      </c>
      <c r="G7" s="25">
        <f t="shared" si="0"/>
        <v>0.18614870709473097</v>
      </c>
      <c r="H7" s="26">
        <v>0</v>
      </c>
      <c r="I7" s="26">
        <v>0</v>
      </c>
      <c r="J7" s="25">
        <f t="shared" si="1"/>
        <v>0</v>
      </c>
      <c r="K7" s="26">
        <v>0</v>
      </c>
      <c r="L7" s="26">
        <v>0</v>
      </c>
      <c r="M7" s="25">
        <f t="shared" si="2"/>
        <v>0</v>
      </c>
      <c r="N7" s="26">
        <v>14017408</v>
      </c>
      <c r="O7" s="26">
        <v>3420293</v>
      </c>
      <c r="P7" s="25">
        <f t="shared" si="3"/>
        <v>0.24400324225420278</v>
      </c>
      <c r="Q7" s="26">
        <v>41379132</v>
      </c>
      <c r="R7" s="26">
        <v>9120261</v>
      </c>
      <c r="S7" s="25">
        <f t="shared" si="4"/>
        <v>0.22040725745527964</v>
      </c>
      <c r="T7" s="26">
        <v>0</v>
      </c>
      <c r="U7" s="26">
        <v>0</v>
      </c>
      <c r="V7" s="25">
        <f t="shared" si="5"/>
        <v>0</v>
      </c>
      <c r="W7" s="26">
        <v>17287386</v>
      </c>
      <c r="X7" s="26">
        <v>2860923</v>
      </c>
      <c r="Y7" s="25">
        <f t="shared" si="6"/>
        <v>0.16549193730041084</v>
      </c>
      <c r="Z7" s="26">
        <v>0</v>
      </c>
      <c r="AA7" s="26">
        <v>0</v>
      </c>
      <c r="AB7" s="25">
        <f t="shared" si="7"/>
        <v>0</v>
      </c>
      <c r="AC7" s="26">
        <v>0</v>
      </c>
      <c r="AD7" s="26">
        <v>0</v>
      </c>
      <c r="AE7" s="25">
        <f t="shared" si="8"/>
        <v>0</v>
      </c>
      <c r="AF7" s="26">
        <v>48008432</v>
      </c>
      <c r="AG7" s="26">
        <v>10180703</v>
      </c>
      <c r="AH7" s="25">
        <f t="shared" si="9"/>
        <v>0.21206072716559457</v>
      </c>
      <c r="AI7" s="26">
        <v>0</v>
      </c>
      <c r="AJ7" s="26">
        <v>0</v>
      </c>
      <c r="AK7" s="11">
        <f t="shared" si="10"/>
        <v>0</v>
      </c>
      <c r="AL7" s="26">
        <v>0</v>
      </c>
      <c r="AM7" s="26">
        <v>0</v>
      </c>
      <c r="AN7" s="12">
        <f t="shared" si="11"/>
        <v>0</v>
      </c>
      <c r="AO7" s="26">
        <v>0</v>
      </c>
      <c r="AP7" s="26">
        <v>0</v>
      </c>
      <c r="AQ7" s="12">
        <f t="shared" si="12"/>
        <v>0</v>
      </c>
      <c r="AR7" s="26">
        <v>51592921</v>
      </c>
      <c r="AS7" s="26">
        <v>9449115</v>
      </c>
      <c r="AT7" s="12">
        <f t="shared" si="13"/>
        <v>0.18314750971359037</v>
      </c>
      <c r="AU7" s="26">
        <v>51737324</v>
      </c>
      <c r="AV7" s="26">
        <v>11276443</v>
      </c>
      <c r="AW7" s="12">
        <f t="shared" si="14"/>
        <v>0.21795566774965014</v>
      </c>
      <c r="AX7" s="26">
        <v>28582003</v>
      </c>
      <c r="AY7" s="26">
        <v>3872750</v>
      </c>
      <c r="AZ7" s="12">
        <f t="shared" si="15"/>
        <v>0.13549610221508968</v>
      </c>
      <c r="BA7" s="26">
        <v>32034855</v>
      </c>
      <c r="BB7" s="26">
        <v>8124571</v>
      </c>
      <c r="BC7" s="12">
        <f t="shared" si="16"/>
        <v>0.25361659979419293</v>
      </c>
      <c r="BD7" s="26">
        <v>0</v>
      </c>
      <c r="BE7" s="26">
        <v>0</v>
      </c>
      <c r="BF7" s="12">
        <f t="shared" si="17"/>
        <v>0</v>
      </c>
      <c r="BG7" s="26">
        <v>0</v>
      </c>
      <c r="BH7" s="26">
        <v>0</v>
      </c>
      <c r="BI7" s="25">
        <f t="shared" si="18"/>
        <v>0</v>
      </c>
      <c r="BJ7" s="26">
        <v>31653365</v>
      </c>
      <c r="BK7" s="26">
        <v>7065780</v>
      </c>
      <c r="BL7" s="12">
        <f t="shared" si="19"/>
        <v>0.2232236604228334</v>
      </c>
      <c r="BM7" s="26">
        <v>10763352</v>
      </c>
      <c r="BN7" s="26">
        <v>1451946</v>
      </c>
      <c r="BO7" s="25">
        <f t="shared" si="20"/>
        <v>0.13489719559482957</v>
      </c>
      <c r="BP7" s="26">
        <v>39624490</v>
      </c>
      <c r="BQ7" s="26">
        <v>4842040</v>
      </c>
      <c r="BR7" s="12">
        <f t="shared" si="21"/>
        <v>0.12219816583128262</v>
      </c>
      <c r="BS7" s="26">
        <v>1890226</v>
      </c>
      <c r="BT7" s="26">
        <v>447519</v>
      </c>
      <c r="BU7" s="12">
        <f t="shared" si="22"/>
        <v>0.23675422938844351</v>
      </c>
      <c r="BV7" s="26">
        <v>0</v>
      </c>
      <c r="BW7" s="26">
        <v>0</v>
      </c>
      <c r="BX7" s="25">
        <f t="shared" si="23"/>
        <v>0</v>
      </c>
      <c r="BY7" s="24">
        <v>211154741</v>
      </c>
      <c r="BZ7" s="24">
        <v>0</v>
      </c>
      <c r="CA7" s="12">
        <f t="shared" si="24"/>
        <v>0</v>
      </c>
      <c r="CB7" s="3">
        <f>B7+E7+H7+K7+N7+Q7+T7+W7+Z7+AC7+AF7+AI7+AL7+AO7+AR7+AU7+AX7+BA7+BD7+BG7+BJ7+BM7+BP7+BS7+BV7+BY7</f>
        <v>605390315</v>
      </c>
      <c r="CC7" s="3">
        <f t="shared" ref="CC7:CC12" si="27">BZ7+BW7+BT7+BQ7+BN7+BK7+BH7+BE7+BB7+AY7+AV7+AS7+AP7+AM7+AJ7+AG7+AD7+AA7+X7+U7+R7+O7+L7+I7+F7+C7</f>
        <v>76889791</v>
      </c>
      <c r="CD7" s="19">
        <f t="shared" si="25"/>
        <v>0.12700862417992267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15799109.67</v>
      </c>
      <c r="C8" s="24">
        <v>11926655.67</v>
      </c>
      <c r="D8" s="25">
        <f t="shared" si="26"/>
        <v>0.75489416296962764</v>
      </c>
      <c r="E8" s="26">
        <v>3759545.9</v>
      </c>
      <c r="F8" s="26">
        <v>2272125.9</v>
      </c>
      <c r="G8" s="25">
        <f t="shared" si="0"/>
        <v>0.60436179273672386</v>
      </c>
      <c r="H8" s="26">
        <v>17802169.68</v>
      </c>
      <c r="I8" s="26">
        <v>14142906.279999999</v>
      </c>
      <c r="J8" s="25">
        <f t="shared" si="1"/>
        <v>0.79444845961045796</v>
      </c>
      <c r="K8" s="26">
        <v>28464975.91</v>
      </c>
      <c r="L8" s="26">
        <v>25985168.25</v>
      </c>
      <c r="M8" s="25">
        <f t="shared" si="2"/>
        <v>0.91288214443459892</v>
      </c>
      <c r="N8" s="26">
        <v>21416204.579999998</v>
      </c>
      <c r="O8" s="26">
        <v>19782349.579999998</v>
      </c>
      <c r="P8" s="25">
        <f t="shared" si="3"/>
        <v>0.92370940453539507</v>
      </c>
      <c r="Q8" s="26">
        <v>3466567.48</v>
      </c>
      <c r="R8" s="26">
        <v>2350051.48</v>
      </c>
      <c r="S8" s="25">
        <f t="shared" si="4"/>
        <v>0.6779188616862003</v>
      </c>
      <c r="T8" s="26">
        <v>26212808.789999999</v>
      </c>
      <c r="U8" s="26">
        <v>21296584.789999999</v>
      </c>
      <c r="V8" s="25">
        <f t="shared" si="5"/>
        <v>0.81244955321707057</v>
      </c>
      <c r="W8" s="26">
        <v>12058295.550000001</v>
      </c>
      <c r="X8" s="26">
        <v>11782033.550000001</v>
      </c>
      <c r="Y8" s="25">
        <f t="shared" si="6"/>
        <v>0.97708946518564976</v>
      </c>
      <c r="Z8" s="26">
        <v>28791120.809999999</v>
      </c>
      <c r="AA8" s="26">
        <v>27954834.809999999</v>
      </c>
      <c r="AB8" s="25">
        <f t="shared" si="7"/>
        <v>0.97095333642900306</v>
      </c>
      <c r="AC8" s="26">
        <v>59566729.390000001</v>
      </c>
      <c r="AD8" s="26">
        <v>58900371.390000001</v>
      </c>
      <c r="AE8" s="25">
        <f t="shared" si="8"/>
        <v>0.98881325184672864</v>
      </c>
      <c r="AF8" s="26">
        <v>10439393.369999999</v>
      </c>
      <c r="AG8" s="26">
        <v>8043487.3700000001</v>
      </c>
      <c r="AH8" s="25">
        <f t="shared" si="9"/>
        <v>0.77049375235871587</v>
      </c>
      <c r="AI8" s="26">
        <v>21308923.609999999</v>
      </c>
      <c r="AJ8" s="26">
        <v>19421300.609999999</v>
      </c>
      <c r="AK8" s="11">
        <f t="shared" si="10"/>
        <v>0.91141631390925049</v>
      </c>
      <c r="AL8" s="26">
        <v>60657519.780000001</v>
      </c>
      <c r="AM8" s="26">
        <v>51897448.780000001</v>
      </c>
      <c r="AN8" s="12">
        <f t="shared" si="11"/>
        <v>0.85558145087744963</v>
      </c>
      <c r="AO8" s="26">
        <v>46571830.18</v>
      </c>
      <c r="AP8" s="26">
        <v>9690408.5299999993</v>
      </c>
      <c r="AQ8" s="12">
        <f t="shared" si="12"/>
        <v>0.20807446244965241</v>
      </c>
      <c r="AR8" s="26">
        <v>12861842.9</v>
      </c>
      <c r="AS8" s="26">
        <v>12461509.9</v>
      </c>
      <c r="AT8" s="12">
        <f t="shared" si="13"/>
        <v>0.96887436714065289</v>
      </c>
      <c r="AU8" s="26">
        <v>5348759</v>
      </c>
      <c r="AV8" s="26">
        <v>2467159</v>
      </c>
      <c r="AW8" s="12">
        <f t="shared" si="14"/>
        <v>0.46125820961460406</v>
      </c>
      <c r="AX8" s="26">
        <v>53718812.299999997</v>
      </c>
      <c r="AY8" s="26">
        <v>52837640.5</v>
      </c>
      <c r="AZ8" s="12">
        <f t="shared" si="15"/>
        <v>0.98359658819188012</v>
      </c>
      <c r="BA8" s="26">
        <v>13596278.710000001</v>
      </c>
      <c r="BB8" s="26">
        <v>12800013.710000001</v>
      </c>
      <c r="BC8" s="12">
        <f t="shared" si="16"/>
        <v>0.94143507815749972</v>
      </c>
      <c r="BD8" s="26">
        <v>24895704.859999999</v>
      </c>
      <c r="BE8" s="26">
        <v>22766277.859999999</v>
      </c>
      <c r="BF8" s="12">
        <f t="shared" si="17"/>
        <v>0.91446608915173333</v>
      </c>
      <c r="BG8" s="26">
        <v>15290636.27</v>
      </c>
      <c r="BH8" s="26">
        <v>14413447.65</v>
      </c>
      <c r="BI8" s="12">
        <f t="shared" si="18"/>
        <v>0.94263230093825268</v>
      </c>
      <c r="BJ8" s="26">
        <v>6071249.8099999996</v>
      </c>
      <c r="BK8" s="26">
        <v>6048644.8099999996</v>
      </c>
      <c r="BL8" s="12">
        <f t="shared" si="19"/>
        <v>0.99627671390448025</v>
      </c>
      <c r="BM8" s="26">
        <v>17069138.02</v>
      </c>
      <c r="BN8" s="26">
        <v>15035354.92</v>
      </c>
      <c r="BO8" s="12">
        <f t="shared" si="20"/>
        <v>0.88085027506268887</v>
      </c>
      <c r="BP8" s="26">
        <v>6548108.0499999998</v>
      </c>
      <c r="BQ8" s="26">
        <v>5330404.05</v>
      </c>
      <c r="BR8" s="12">
        <f t="shared" si="21"/>
        <v>0.81403727753087396</v>
      </c>
      <c r="BS8" s="26">
        <v>4752770.3499999996</v>
      </c>
      <c r="BT8" s="26">
        <v>3420669.3</v>
      </c>
      <c r="BU8" s="12">
        <f t="shared" si="22"/>
        <v>0.71972114116559405</v>
      </c>
      <c r="BV8" s="26">
        <v>20979478.969999999</v>
      </c>
      <c r="BW8" s="26">
        <v>18364023.07</v>
      </c>
      <c r="BX8" s="25">
        <f t="shared" si="23"/>
        <v>0.8753326570340465</v>
      </c>
      <c r="BY8" s="24">
        <v>1172944282.0899999</v>
      </c>
      <c r="BZ8" s="24">
        <v>1171008910.3499999</v>
      </c>
      <c r="CA8" s="12">
        <f t="shared" si="24"/>
        <v>0.99834998834168709</v>
      </c>
      <c r="CB8" s="3">
        <f>B8+E8+H8+K8+N8+Q8+T8+W8+Z8+AC8+AF8+AI8+AL8+AO8+AR8+AU8+AX8+BA8+BD8+BG8+BJ8+BM8+BP8+BS8+BV8+BY8</f>
        <v>1710392256.0299997</v>
      </c>
      <c r="CC8" s="3">
        <f t="shared" si="27"/>
        <v>1622399782.1099997</v>
      </c>
      <c r="CD8" s="19">
        <f t="shared" si="25"/>
        <v>0.94855421403494899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357159726</v>
      </c>
      <c r="C9" s="24">
        <v>97565092.540000007</v>
      </c>
      <c r="D9" s="25">
        <f t="shared" si="26"/>
        <v>0.27316935655841557</v>
      </c>
      <c r="E9" s="26">
        <v>105141809</v>
      </c>
      <c r="F9" s="26">
        <v>31973690.899999999</v>
      </c>
      <c r="G9" s="25">
        <f t="shared" si="0"/>
        <v>0.30410063517168512</v>
      </c>
      <c r="H9" s="26">
        <v>842665935</v>
      </c>
      <c r="I9" s="26">
        <v>233076650.00999999</v>
      </c>
      <c r="J9" s="25">
        <f t="shared" si="1"/>
        <v>0.27659436596306697</v>
      </c>
      <c r="K9" s="26">
        <v>718311778</v>
      </c>
      <c r="L9" s="26">
        <v>214845637.86000001</v>
      </c>
      <c r="M9" s="25">
        <f t="shared" si="2"/>
        <v>0.29909803018710912</v>
      </c>
      <c r="N9" s="26">
        <v>255407683</v>
      </c>
      <c r="O9" s="26">
        <v>79073190.099999994</v>
      </c>
      <c r="P9" s="25">
        <f t="shared" si="3"/>
        <v>0.30959597288230362</v>
      </c>
      <c r="Q9" s="26">
        <v>234906935</v>
      </c>
      <c r="R9" s="26">
        <v>69855572.170000002</v>
      </c>
      <c r="S9" s="25">
        <f t="shared" si="4"/>
        <v>0.29737552094832792</v>
      </c>
      <c r="T9" s="26">
        <v>590043924</v>
      </c>
      <c r="U9" s="26">
        <v>191677070.31</v>
      </c>
      <c r="V9" s="25">
        <f t="shared" si="5"/>
        <v>0.32485220593509578</v>
      </c>
      <c r="W9" s="26">
        <v>133249460</v>
      </c>
      <c r="X9" s="26">
        <v>34135063.990000002</v>
      </c>
      <c r="Y9" s="25">
        <f t="shared" si="6"/>
        <v>0.25617412625912334</v>
      </c>
      <c r="Z9" s="26">
        <v>584875457</v>
      </c>
      <c r="AA9" s="26">
        <v>170608001.34</v>
      </c>
      <c r="AB9" s="25">
        <f t="shared" si="7"/>
        <v>0.2916997102513057</v>
      </c>
      <c r="AC9" s="26">
        <v>607141143</v>
      </c>
      <c r="AD9" s="26">
        <v>169417930.33000001</v>
      </c>
      <c r="AE9" s="25">
        <f t="shared" si="8"/>
        <v>0.27904208483199433</v>
      </c>
      <c r="AF9" s="26">
        <v>182765500</v>
      </c>
      <c r="AG9" s="26">
        <v>56399678.039999999</v>
      </c>
      <c r="AH9" s="25">
        <f t="shared" si="9"/>
        <v>0.30859039610867478</v>
      </c>
      <c r="AI9" s="26">
        <v>896864661</v>
      </c>
      <c r="AJ9" s="26">
        <v>270565875.14999998</v>
      </c>
      <c r="AK9" s="11">
        <f t="shared" si="10"/>
        <v>0.3016797148059332</v>
      </c>
      <c r="AL9" s="26">
        <v>840842898</v>
      </c>
      <c r="AM9" s="26">
        <v>252166395.63999999</v>
      </c>
      <c r="AN9" s="12">
        <f t="shared" si="11"/>
        <v>0.2998971582441789</v>
      </c>
      <c r="AO9" s="26">
        <v>181623603</v>
      </c>
      <c r="AP9" s="26">
        <v>53430273.509999998</v>
      </c>
      <c r="AQ9" s="12">
        <f t="shared" si="12"/>
        <v>0.29418133231284921</v>
      </c>
      <c r="AR9" s="26">
        <v>185058495</v>
      </c>
      <c r="AS9" s="26">
        <v>54368004.530000001</v>
      </c>
      <c r="AT9" s="12">
        <f t="shared" si="13"/>
        <v>0.29378821291073398</v>
      </c>
      <c r="AU9" s="26">
        <v>157257474</v>
      </c>
      <c r="AV9" s="26">
        <v>46582670.060000002</v>
      </c>
      <c r="AW9" s="12">
        <f t="shared" si="14"/>
        <v>0.29621911680967228</v>
      </c>
      <c r="AX9" s="26">
        <v>231193071</v>
      </c>
      <c r="AY9" s="26">
        <v>65138020.020000003</v>
      </c>
      <c r="AZ9" s="12">
        <f t="shared" si="15"/>
        <v>0.28174728480508832</v>
      </c>
      <c r="BA9" s="26">
        <v>124060321</v>
      </c>
      <c r="BB9" s="26">
        <v>37310764.469999999</v>
      </c>
      <c r="BC9" s="12">
        <f t="shared" si="16"/>
        <v>0.30074696058540745</v>
      </c>
      <c r="BD9" s="26">
        <v>362039617</v>
      </c>
      <c r="BE9" s="26">
        <v>101472255.7</v>
      </c>
      <c r="BF9" s="12">
        <f t="shared" si="17"/>
        <v>0.28027942505529718</v>
      </c>
      <c r="BG9" s="26">
        <v>217816943</v>
      </c>
      <c r="BH9" s="26">
        <v>66089290.189999998</v>
      </c>
      <c r="BI9" s="12">
        <f t="shared" si="18"/>
        <v>0.30341666391856392</v>
      </c>
      <c r="BJ9" s="26">
        <v>165249058</v>
      </c>
      <c r="BK9" s="26">
        <v>46529860.509999998</v>
      </c>
      <c r="BL9" s="12">
        <f t="shared" si="19"/>
        <v>0.281574134661633</v>
      </c>
      <c r="BM9" s="26">
        <v>284320657</v>
      </c>
      <c r="BN9" s="26">
        <v>79477936.950000003</v>
      </c>
      <c r="BO9" s="12">
        <f t="shared" si="20"/>
        <v>0.27953627354624466</v>
      </c>
      <c r="BP9" s="26">
        <v>237746711</v>
      </c>
      <c r="BQ9" s="26">
        <v>67253956.700000003</v>
      </c>
      <c r="BR9" s="12">
        <f t="shared" si="21"/>
        <v>0.28288070281653654</v>
      </c>
      <c r="BS9" s="26">
        <v>180930402</v>
      </c>
      <c r="BT9" s="26">
        <v>51916491.210000001</v>
      </c>
      <c r="BU9" s="12">
        <f t="shared" si="22"/>
        <v>0.28694177781133767</v>
      </c>
      <c r="BV9" s="26">
        <v>1466990635</v>
      </c>
      <c r="BW9" s="26">
        <v>401188068.64999998</v>
      </c>
      <c r="BX9" s="25">
        <f t="shared" si="23"/>
        <v>0.273476911902713</v>
      </c>
      <c r="BY9" s="24">
        <v>4061645297</v>
      </c>
      <c r="BZ9" s="24">
        <v>1205699937.53</v>
      </c>
      <c r="CA9" s="12">
        <f t="shared" si="24"/>
        <v>0.29685013076364652</v>
      </c>
      <c r="CB9" s="3">
        <f>B9+E9+H9+K9+N9+Q9+T9+W9+Z9+AC9+AF9+AI9+AL9+AO9+AR9+AU9+AX9+BA9+BD9+BG9+BJ9+BM9+BP9+BS9+BV9+BY9</f>
        <v>14205309193</v>
      </c>
      <c r="CC9" s="3">
        <f t="shared" si="27"/>
        <v>4147817378.4100003</v>
      </c>
      <c r="CD9" s="19">
        <f t="shared" si="25"/>
        <v>0.29199064392445151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3036070.7</v>
      </c>
      <c r="C10" s="24">
        <v>2233713.7000000002</v>
      </c>
      <c r="D10" s="25">
        <f t="shared" si="26"/>
        <v>0.73572519243375989</v>
      </c>
      <c r="E10" s="26">
        <v>484340</v>
      </c>
      <c r="F10" s="26">
        <v>105325.6</v>
      </c>
      <c r="G10" s="25">
        <f t="shared" si="0"/>
        <v>0.21746211339141927</v>
      </c>
      <c r="H10" s="26">
        <v>2821150</v>
      </c>
      <c r="I10" s="26">
        <v>1581652</v>
      </c>
      <c r="J10" s="25">
        <f t="shared" si="1"/>
        <v>0.56064087340269042</v>
      </c>
      <c r="K10" s="26">
        <v>22010560</v>
      </c>
      <c r="L10" s="26">
        <v>1588202.8</v>
      </c>
      <c r="M10" s="25">
        <f t="shared" si="2"/>
        <v>7.2156401291016678E-2</v>
      </c>
      <c r="N10" s="26">
        <v>989195</v>
      </c>
      <c r="O10" s="26">
        <v>655624.6</v>
      </c>
      <c r="P10" s="25">
        <f t="shared" si="3"/>
        <v>0.6627860027598198</v>
      </c>
      <c r="Q10" s="26">
        <v>1748080</v>
      </c>
      <c r="R10" s="26">
        <v>1264546</v>
      </c>
      <c r="S10" s="25">
        <f t="shared" si="4"/>
        <v>0.72339137796897168</v>
      </c>
      <c r="T10" s="26">
        <v>8598455</v>
      </c>
      <c r="U10" s="26">
        <v>7074641</v>
      </c>
      <c r="V10" s="25">
        <f t="shared" si="5"/>
        <v>0.8227804878899756</v>
      </c>
      <c r="W10" s="26">
        <v>6129562.9199999999</v>
      </c>
      <c r="X10" s="26">
        <v>5856146.9199999999</v>
      </c>
      <c r="Y10" s="25">
        <f t="shared" si="6"/>
        <v>0.95539388312535667</v>
      </c>
      <c r="Z10" s="26">
        <v>3228830</v>
      </c>
      <c r="AA10" s="26">
        <v>2724958</v>
      </c>
      <c r="AB10" s="25">
        <f t="shared" si="7"/>
        <v>0.84394594946156964</v>
      </c>
      <c r="AC10" s="26">
        <v>2915290</v>
      </c>
      <c r="AD10" s="26">
        <v>1655960.04</v>
      </c>
      <c r="AE10" s="25">
        <f t="shared" si="8"/>
        <v>0.56802583619468394</v>
      </c>
      <c r="AF10" s="26">
        <v>2531955.2000000002</v>
      </c>
      <c r="AG10" s="26">
        <v>2179549.2000000002</v>
      </c>
      <c r="AH10" s="25">
        <f t="shared" si="9"/>
        <v>0.86081665268011065</v>
      </c>
      <c r="AI10" s="26">
        <v>122049330</v>
      </c>
      <c r="AJ10" s="26">
        <v>1045458</v>
      </c>
      <c r="AK10" s="25">
        <f t="shared" si="10"/>
        <v>8.5658643107668023E-3</v>
      </c>
      <c r="AL10" s="26">
        <v>5166087.22</v>
      </c>
      <c r="AM10" s="26">
        <v>4359896.12</v>
      </c>
      <c r="AN10" s="25">
        <f t="shared" si="11"/>
        <v>0.84394551124129114</v>
      </c>
      <c r="AO10" s="26">
        <v>2260970</v>
      </c>
      <c r="AP10" s="26">
        <v>1896412</v>
      </c>
      <c r="AQ10" s="25">
        <f t="shared" si="12"/>
        <v>0.83876035506884217</v>
      </c>
      <c r="AR10" s="26">
        <v>2100710</v>
      </c>
      <c r="AS10" s="26">
        <v>1655428</v>
      </c>
      <c r="AT10" s="25">
        <f t="shared" si="13"/>
        <v>0.78803261754359244</v>
      </c>
      <c r="AU10" s="26">
        <v>2416210</v>
      </c>
      <c r="AV10" s="26">
        <v>1963984</v>
      </c>
      <c r="AW10" s="25">
        <f t="shared" si="14"/>
        <v>0.81283663257746641</v>
      </c>
      <c r="AX10" s="26">
        <v>1592780</v>
      </c>
      <c r="AY10" s="26">
        <v>1264678</v>
      </c>
      <c r="AZ10" s="25">
        <f t="shared" si="15"/>
        <v>0.7940067052574743</v>
      </c>
      <c r="BA10" s="26">
        <v>613710</v>
      </c>
      <c r="BB10" s="26">
        <v>92912</v>
      </c>
      <c r="BC10" s="25">
        <f t="shared" si="16"/>
        <v>0.1513939808704437</v>
      </c>
      <c r="BD10" s="26">
        <v>7286640</v>
      </c>
      <c r="BE10" s="26">
        <v>6414298</v>
      </c>
      <c r="BF10" s="25">
        <f t="shared" si="17"/>
        <v>0.88028199554252717</v>
      </c>
      <c r="BG10" s="26">
        <v>859320</v>
      </c>
      <c r="BH10" s="26">
        <v>209250</v>
      </c>
      <c r="BI10" s="25">
        <f t="shared" si="18"/>
        <v>0.2435064935064935</v>
      </c>
      <c r="BJ10" s="26">
        <v>484340</v>
      </c>
      <c r="BK10" s="26">
        <v>121086</v>
      </c>
      <c r="BL10" s="25">
        <f t="shared" si="19"/>
        <v>0.25000206466531777</v>
      </c>
      <c r="BM10" s="26">
        <v>2194120.71</v>
      </c>
      <c r="BN10" s="26">
        <v>1760552.71</v>
      </c>
      <c r="BO10" s="25">
        <f t="shared" si="20"/>
        <v>0.80239555735290424</v>
      </c>
      <c r="BP10" s="26">
        <v>3805970</v>
      </c>
      <c r="BQ10" s="26">
        <v>3434468</v>
      </c>
      <c r="BR10" s="25">
        <f t="shared" si="21"/>
        <v>0.90238966676037913</v>
      </c>
      <c r="BS10" s="26">
        <v>4689790.21</v>
      </c>
      <c r="BT10" s="26">
        <v>4253108.21</v>
      </c>
      <c r="BU10" s="12">
        <f t="shared" si="22"/>
        <v>0.90688666647201688</v>
      </c>
      <c r="BV10" s="26">
        <v>115609170</v>
      </c>
      <c r="BW10" s="26">
        <v>107702780</v>
      </c>
      <c r="BX10" s="25">
        <f t="shared" si="23"/>
        <v>0.93161104780875081</v>
      </c>
      <c r="BY10" s="24">
        <v>11438882</v>
      </c>
      <c r="BZ10" s="24">
        <v>11028872</v>
      </c>
      <c r="CA10" s="12">
        <f t="shared" si="24"/>
        <v>0.96415646214376549</v>
      </c>
      <c r="CB10" s="3">
        <f>B10+E10+H10+K10+N10+Q10+T10+W10+Z10+AC10+AF10+AI10+AL10+AO10+AR10+AU10+AX10+BA10+BD10+BG10+BJ10+BM10+BP10+BS10+BV10+BY10</f>
        <v>337061518.96000004</v>
      </c>
      <c r="CC10" s="3">
        <f t="shared" si="27"/>
        <v>174123502.89999995</v>
      </c>
      <c r="CD10" s="19">
        <f t="shared" si="25"/>
        <v>0.51659264883531142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0</v>
      </c>
      <c r="C11" s="24">
        <v>2500</v>
      </c>
      <c r="D11" s="25">
        <f t="shared" si="26"/>
        <v>0</v>
      </c>
      <c r="E11" s="26">
        <v>0</v>
      </c>
      <c r="F11" s="26">
        <v>0</v>
      </c>
      <c r="G11" s="25">
        <f t="shared" si="0"/>
        <v>0</v>
      </c>
      <c r="H11" s="26">
        <v>104000</v>
      </c>
      <c r="I11" s="26">
        <v>142000</v>
      </c>
      <c r="J11" s="25">
        <f t="shared" si="1"/>
        <v>1.3653846153846154</v>
      </c>
      <c r="K11" s="26">
        <v>0</v>
      </c>
      <c r="L11" s="26">
        <v>0</v>
      </c>
      <c r="M11" s="25">
        <f t="shared" si="2"/>
        <v>0</v>
      </c>
      <c r="N11" s="26">
        <v>0</v>
      </c>
      <c r="O11" s="26">
        <v>0</v>
      </c>
      <c r="P11" s="25">
        <f t="shared" si="3"/>
        <v>0</v>
      </c>
      <c r="Q11" s="26">
        <v>550000</v>
      </c>
      <c r="R11" s="26">
        <v>0</v>
      </c>
      <c r="S11" s="25">
        <f t="shared" si="4"/>
        <v>0</v>
      </c>
      <c r="T11" s="26">
        <v>4346880</v>
      </c>
      <c r="U11" s="26">
        <v>436000</v>
      </c>
      <c r="V11" s="25">
        <f t="shared" si="5"/>
        <v>0.10030182567726738</v>
      </c>
      <c r="W11" s="26">
        <v>255625</v>
      </c>
      <c r="X11" s="26">
        <v>130500</v>
      </c>
      <c r="Y11" s="25">
        <f t="shared" si="6"/>
        <v>0.51051344743276283</v>
      </c>
      <c r="Z11" s="26">
        <v>0</v>
      </c>
      <c r="AA11" s="26">
        <v>0</v>
      </c>
      <c r="AB11" s="25">
        <f t="shared" si="7"/>
        <v>0</v>
      </c>
      <c r="AC11" s="26">
        <v>3223695</v>
      </c>
      <c r="AD11" s="26">
        <v>0</v>
      </c>
      <c r="AE11" s="25">
        <f t="shared" si="8"/>
        <v>0</v>
      </c>
      <c r="AF11" s="26">
        <v>0</v>
      </c>
      <c r="AG11" s="26">
        <v>400</v>
      </c>
      <c r="AH11" s="25">
        <f t="shared" si="9"/>
        <v>0</v>
      </c>
      <c r="AI11" s="26">
        <v>0</v>
      </c>
      <c r="AJ11" s="26">
        <v>0</v>
      </c>
      <c r="AK11" s="11">
        <f t="shared" si="10"/>
        <v>0</v>
      </c>
      <c r="AL11" s="26">
        <v>0</v>
      </c>
      <c r="AM11" s="26">
        <v>29568</v>
      </c>
      <c r="AN11" s="12">
        <f t="shared" si="11"/>
        <v>0</v>
      </c>
      <c r="AO11" s="26">
        <v>600000</v>
      </c>
      <c r="AP11" s="26">
        <v>995300</v>
      </c>
      <c r="AQ11" s="25">
        <f t="shared" si="12"/>
        <v>1.6588333333333334</v>
      </c>
      <c r="AR11" s="26">
        <v>3383901.94</v>
      </c>
      <c r="AS11" s="26">
        <v>12720</v>
      </c>
      <c r="AT11" s="25">
        <f t="shared" si="13"/>
        <v>3.7589741740565921E-3</v>
      </c>
      <c r="AU11" s="26">
        <v>80000</v>
      </c>
      <c r="AV11" s="26">
        <v>191772.5</v>
      </c>
      <c r="AW11" s="12">
        <f t="shared" si="14"/>
        <v>2.3971562500000001</v>
      </c>
      <c r="AX11" s="26">
        <v>2112153</v>
      </c>
      <c r="AY11" s="26">
        <v>0</v>
      </c>
      <c r="AZ11" s="12">
        <f t="shared" si="15"/>
        <v>0</v>
      </c>
      <c r="BA11" s="26">
        <v>1300000</v>
      </c>
      <c r="BB11" s="26">
        <v>294902.12</v>
      </c>
      <c r="BC11" s="25">
        <f t="shared" si="16"/>
        <v>0.2268477846153846</v>
      </c>
      <c r="BD11" s="26">
        <v>4552474.84</v>
      </c>
      <c r="BE11" s="26">
        <v>368067.58</v>
      </c>
      <c r="BF11" s="12">
        <f t="shared" si="17"/>
        <v>8.0849997624588749E-2</v>
      </c>
      <c r="BG11" s="26">
        <v>0</v>
      </c>
      <c r="BH11" s="26">
        <v>82000</v>
      </c>
      <c r="BI11" s="12">
        <f t="shared" si="18"/>
        <v>0</v>
      </c>
      <c r="BJ11" s="26">
        <v>77626</v>
      </c>
      <c r="BK11" s="26">
        <v>9245</v>
      </c>
      <c r="BL11" s="25">
        <f t="shared" si="19"/>
        <v>0.11909669440651328</v>
      </c>
      <c r="BM11" s="26">
        <v>12843979</v>
      </c>
      <c r="BN11" s="26">
        <v>13000</v>
      </c>
      <c r="BO11" s="25">
        <f t="shared" si="20"/>
        <v>1.0121474038535876E-3</v>
      </c>
      <c r="BP11" s="26">
        <v>0</v>
      </c>
      <c r="BQ11" s="26">
        <v>0</v>
      </c>
      <c r="BR11" s="25">
        <f t="shared" si="21"/>
        <v>0</v>
      </c>
      <c r="BS11" s="26">
        <v>0</v>
      </c>
      <c r="BT11" s="26">
        <v>0</v>
      </c>
      <c r="BU11" s="12">
        <f t="shared" si="22"/>
        <v>0</v>
      </c>
      <c r="BV11" s="26">
        <v>0</v>
      </c>
      <c r="BW11" s="26">
        <v>0</v>
      </c>
      <c r="BX11" s="25">
        <f t="shared" si="23"/>
        <v>0</v>
      </c>
      <c r="BY11" s="24">
        <v>350000000</v>
      </c>
      <c r="BZ11" s="24">
        <v>78230.539999999994</v>
      </c>
      <c r="CA11" s="12">
        <f t="shared" si="24"/>
        <v>2.2351582857142854E-4</v>
      </c>
      <c r="CB11" s="3">
        <f>B11+E11+H11+K11+N11+Q11+T11+W11+Z11+AC11+AF11+AI11+AL11+AO11+AR11+AU11+AX11+BA11+BD11+BG11+BJ11+BM11+BP11+BS11+BV11+BY11</f>
        <v>383430334.77999997</v>
      </c>
      <c r="CC11" s="3">
        <f t="shared" si="27"/>
        <v>2786205.74</v>
      </c>
      <c r="CD11" s="19">
        <f t="shared" si="25"/>
        <v>7.2665240260623501E-3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>
        <v>610578006.37</v>
      </c>
      <c r="C12" s="28">
        <v>189267302.52000001</v>
      </c>
      <c r="D12" s="16">
        <f t="shared" si="26"/>
        <v>0.30998054391973495</v>
      </c>
      <c r="E12" s="29">
        <v>190980862.90000001</v>
      </c>
      <c r="F12" s="29">
        <v>56017585.82</v>
      </c>
      <c r="G12" s="16">
        <f t="shared" si="0"/>
        <v>0.29331517812510627</v>
      </c>
      <c r="H12" s="29">
        <v>1880197862.04</v>
      </c>
      <c r="I12" s="29">
        <v>577677787.63999999</v>
      </c>
      <c r="J12" s="16">
        <f t="shared" si="1"/>
        <v>0.30724308292384939</v>
      </c>
      <c r="K12" s="29">
        <v>1280642019.3099999</v>
      </c>
      <c r="L12" s="29">
        <v>421471007.63</v>
      </c>
      <c r="M12" s="16">
        <f t="shared" si="2"/>
        <v>0.32910915093750032</v>
      </c>
      <c r="N12" s="29">
        <v>432580353.57999998</v>
      </c>
      <c r="O12" s="29">
        <v>143982005.75</v>
      </c>
      <c r="P12" s="16">
        <f t="shared" si="3"/>
        <v>0.33284453294842581</v>
      </c>
      <c r="Q12" s="29">
        <v>381190096.43000001</v>
      </c>
      <c r="R12" s="29">
        <v>110615855.69</v>
      </c>
      <c r="S12" s="16">
        <f t="shared" si="4"/>
        <v>0.29018554449856487</v>
      </c>
      <c r="T12" s="29">
        <v>1239446629.27</v>
      </c>
      <c r="U12" s="29">
        <v>433381980.39999998</v>
      </c>
      <c r="V12" s="16">
        <f t="shared" si="5"/>
        <v>0.34965763766306746</v>
      </c>
      <c r="W12" s="29">
        <v>252232128.47</v>
      </c>
      <c r="X12" s="29">
        <v>77368117.239999995</v>
      </c>
      <c r="Y12" s="16">
        <f t="shared" si="6"/>
        <v>0.3067337920403031</v>
      </c>
      <c r="Z12" s="29">
        <v>983402955.80999994</v>
      </c>
      <c r="AA12" s="29">
        <v>313315654.13</v>
      </c>
      <c r="AB12" s="16">
        <f t="shared" si="7"/>
        <v>0.31860353101331806</v>
      </c>
      <c r="AC12" s="29">
        <v>1060759912.39</v>
      </c>
      <c r="AD12" s="29">
        <v>416846750.62</v>
      </c>
      <c r="AE12" s="16">
        <f t="shared" si="8"/>
        <v>0.39296993198093422</v>
      </c>
      <c r="AF12" s="29">
        <v>306390647.56999999</v>
      </c>
      <c r="AG12" s="29">
        <v>96469743.909999996</v>
      </c>
      <c r="AH12" s="16">
        <f t="shared" si="9"/>
        <v>0.3148586442670705</v>
      </c>
      <c r="AI12" s="29">
        <v>1414829227.6099999</v>
      </c>
      <c r="AJ12" s="29">
        <v>422499122.18000001</v>
      </c>
      <c r="AK12" s="16">
        <f t="shared" si="10"/>
        <v>0.29862199192315714</v>
      </c>
      <c r="AL12" s="29">
        <v>1513253389.3900001</v>
      </c>
      <c r="AM12" s="29">
        <v>514217349.18000001</v>
      </c>
      <c r="AN12" s="16">
        <f t="shared" si="11"/>
        <v>0.33980915079085566</v>
      </c>
      <c r="AO12" s="29">
        <v>445045651</v>
      </c>
      <c r="AP12" s="29">
        <v>118773081.73999999</v>
      </c>
      <c r="AQ12" s="16">
        <f t="shared" si="12"/>
        <v>0.26687842353502739</v>
      </c>
      <c r="AR12" s="29">
        <v>359701841.83999997</v>
      </c>
      <c r="AS12" s="29">
        <v>111312275.53</v>
      </c>
      <c r="AT12" s="16">
        <f t="shared" si="13"/>
        <v>0.30945706299583847</v>
      </c>
      <c r="AU12" s="29">
        <v>347353841.33999997</v>
      </c>
      <c r="AV12" s="29">
        <v>93836405.569999993</v>
      </c>
      <c r="AW12" s="16">
        <f t="shared" si="14"/>
        <v>0.27014644550353545</v>
      </c>
      <c r="AX12" s="29">
        <v>457289524.30000001</v>
      </c>
      <c r="AY12" s="29">
        <v>185373481.22</v>
      </c>
      <c r="AZ12" s="16">
        <f t="shared" si="15"/>
        <v>0.40537443210351715</v>
      </c>
      <c r="BA12" s="29">
        <v>242539965.27000001</v>
      </c>
      <c r="BB12" s="29">
        <v>83919971.579999998</v>
      </c>
      <c r="BC12" s="16">
        <f t="shared" si="16"/>
        <v>0.34600471508511482</v>
      </c>
      <c r="BD12" s="29">
        <v>682733035.90999997</v>
      </c>
      <c r="BE12" s="29">
        <v>221475132.37</v>
      </c>
      <c r="BF12" s="16">
        <f t="shared" si="17"/>
        <v>0.32439492557262978</v>
      </c>
      <c r="BG12" s="29">
        <v>473897349.26999998</v>
      </c>
      <c r="BH12" s="29">
        <v>154745964.25</v>
      </c>
      <c r="BI12" s="16">
        <f t="shared" si="18"/>
        <v>0.32653899518191748</v>
      </c>
      <c r="BJ12" s="29">
        <v>268606323.81</v>
      </c>
      <c r="BK12" s="29">
        <v>79267369.989999995</v>
      </c>
      <c r="BL12" s="16">
        <f t="shared" si="19"/>
        <v>0.29510611986213009</v>
      </c>
      <c r="BM12" s="29">
        <v>526748175.45999998</v>
      </c>
      <c r="BN12" s="29">
        <v>168568089.34999999</v>
      </c>
      <c r="BO12" s="16">
        <f t="shared" si="20"/>
        <v>0.32001646555831431</v>
      </c>
      <c r="BP12" s="29">
        <v>383074889.05000001</v>
      </c>
      <c r="BQ12" s="29">
        <v>139757241.86000001</v>
      </c>
      <c r="BR12" s="16">
        <f t="shared" si="21"/>
        <v>0.3648300785430979</v>
      </c>
      <c r="BS12" s="29">
        <v>350007065.60000002</v>
      </c>
      <c r="BT12" s="29">
        <v>107161601.03</v>
      </c>
      <c r="BU12" s="16">
        <f t="shared" si="22"/>
        <v>0.30616982216144151</v>
      </c>
      <c r="BV12" s="29">
        <v>3403062170.2600002</v>
      </c>
      <c r="BW12" s="29">
        <v>1145859280.3800001</v>
      </c>
      <c r="BX12" s="16">
        <f t="shared" si="23"/>
        <v>0.33671417771731582</v>
      </c>
      <c r="BY12" s="28">
        <v>9774458601.0900002</v>
      </c>
      <c r="BZ12" s="28">
        <v>3789859234.2199998</v>
      </c>
      <c r="CA12" s="16">
        <f t="shared" si="24"/>
        <v>0.38773085946646429</v>
      </c>
      <c r="CB12" s="3">
        <f>BY12+BV12+BS12+BP12+BM12+BJ12+BG12+BD12+BA12+AX12+AU12+AR12+AO12+AL12+AI12+AF12+AC12+Z12+W12+T12+Q12+N12+K12+H12+E12+B12</f>
        <v>29261002525.340004</v>
      </c>
      <c r="CC12" s="3">
        <f t="shared" si="27"/>
        <v>10173039391.799999</v>
      </c>
      <c r="CD12" s="16">
        <f t="shared" si="25"/>
        <v>0.34766544252850379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60955350.18</v>
      </c>
      <c r="C13" s="26">
        <v>17624642.98</v>
      </c>
      <c r="D13" s="25">
        <f t="shared" si="26"/>
        <v>0.28914021374587728</v>
      </c>
      <c r="E13" s="26">
        <v>31665425.489999998</v>
      </c>
      <c r="F13" s="26">
        <v>7865677.4699999997</v>
      </c>
      <c r="G13" s="25">
        <f t="shared" si="0"/>
        <v>0.2483995508755755</v>
      </c>
      <c r="H13" s="26">
        <v>262213648.13</v>
      </c>
      <c r="I13" s="26">
        <v>75567596.25</v>
      </c>
      <c r="J13" s="25">
        <f t="shared" si="1"/>
        <v>0.28819093433510057</v>
      </c>
      <c r="K13" s="26">
        <v>119828137</v>
      </c>
      <c r="L13" s="26">
        <v>35320446.210000001</v>
      </c>
      <c r="M13" s="25">
        <f t="shared" si="2"/>
        <v>0.29475920342481832</v>
      </c>
      <c r="N13" s="26">
        <v>46285349.640000001</v>
      </c>
      <c r="O13" s="26">
        <v>13108442.09</v>
      </c>
      <c r="P13" s="25">
        <f t="shared" si="3"/>
        <v>0.28320931335628557</v>
      </c>
      <c r="Q13" s="26">
        <v>43397612.719999999</v>
      </c>
      <c r="R13" s="26">
        <v>11519265.609999999</v>
      </c>
      <c r="S13" s="25">
        <f t="shared" si="4"/>
        <v>0.26543546725304756</v>
      </c>
      <c r="T13" s="24">
        <v>166607461.16999999</v>
      </c>
      <c r="U13" s="24">
        <v>51486956.310000002</v>
      </c>
      <c r="V13" s="25">
        <f t="shared" si="5"/>
        <v>0.30903151604635909</v>
      </c>
      <c r="W13" s="24">
        <v>40391637.560000002</v>
      </c>
      <c r="X13" s="24">
        <v>10390657.57</v>
      </c>
      <c r="Y13" s="25">
        <f t="shared" si="6"/>
        <v>0.25724774229727959</v>
      </c>
      <c r="Z13" s="26">
        <v>80759478.900000006</v>
      </c>
      <c r="AA13" s="26">
        <v>20556465.27</v>
      </c>
      <c r="AB13" s="25">
        <f t="shared" si="7"/>
        <v>0.25453935005516731</v>
      </c>
      <c r="AC13" s="24">
        <v>115039279.3</v>
      </c>
      <c r="AD13" s="24">
        <v>39882982.380000003</v>
      </c>
      <c r="AE13" s="25">
        <f t="shared" si="8"/>
        <v>0.34669012725638665</v>
      </c>
      <c r="AF13" s="24">
        <v>33711792</v>
      </c>
      <c r="AG13" s="24">
        <v>9973143.1400000006</v>
      </c>
      <c r="AH13" s="25">
        <f t="shared" si="9"/>
        <v>0.29583544950680762</v>
      </c>
      <c r="AI13" s="26">
        <v>83675769</v>
      </c>
      <c r="AJ13" s="26">
        <v>20673265.760000002</v>
      </c>
      <c r="AK13" s="11">
        <f t="shared" si="10"/>
        <v>0.24706394703106943</v>
      </c>
      <c r="AL13" s="24">
        <v>148105308.47</v>
      </c>
      <c r="AM13" s="24">
        <v>40217760.060000002</v>
      </c>
      <c r="AN13" s="12">
        <f t="shared" si="11"/>
        <v>0.27154840346689163</v>
      </c>
      <c r="AO13" s="24">
        <v>54773440.140000001</v>
      </c>
      <c r="AP13" s="24">
        <v>14065034.039999999</v>
      </c>
      <c r="AQ13" s="12">
        <f t="shared" si="12"/>
        <v>0.25678566115347157</v>
      </c>
      <c r="AR13" s="24">
        <v>52369072.100000001</v>
      </c>
      <c r="AS13" s="24">
        <v>14847254.15</v>
      </c>
      <c r="AT13" s="12">
        <f t="shared" si="13"/>
        <v>0.28351188124259319</v>
      </c>
      <c r="AU13" s="24">
        <v>50188405.649999999</v>
      </c>
      <c r="AV13" s="24">
        <v>13650878.83</v>
      </c>
      <c r="AW13" s="12">
        <f t="shared" si="14"/>
        <v>0.27199267745617262</v>
      </c>
      <c r="AX13" s="24">
        <v>55573684.640000001</v>
      </c>
      <c r="AY13" s="24">
        <v>16658656.439999999</v>
      </c>
      <c r="AZ13" s="12">
        <f t="shared" si="15"/>
        <v>0.29975799783499829</v>
      </c>
      <c r="BA13" s="24">
        <v>32272314.710000001</v>
      </c>
      <c r="BB13" s="24">
        <v>11255916.43</v>
      </c>
      <c r="BC13" s="12">
        <f t="shared" si="16"/>
        <v>0.34877933396305799</v>
      </c>
      <c r="BD13" s="24">
        <v>68755091.069999993</v>
      </c>
      <c r="BE13" s="24">
        <v>22799748.789999999</v>
      </c>
      <c r="BF13" s="12">
        <f t="shared" si="17"/>
        <v>0.331608153449865</v>
      </c>
      <c r="BG13" s="24">
        <v>62869784</v>
      </c>
      <c r="BH13" s="24">
        <v>17002605.559999999</v>
      </c>
      <c r="BI13" s="12">
        <f t="shared" si="18"/>
        <v>0.27044160927926836</v>
      </c>
      <c r="BJ13" s="26">
        <v>39627039.409999996</v>
      </c>
      <c r="BK13" s="26">
        <v>10753517.880000001</v>
      </c>
      <c r="BL13" s="12">
        <f t="shared" si="19"/>
        <v>0.27136818798747603</v>
      </c>
      <c r="BM13" s="26">
        <v>62730907.979999997</v>
      </c>
      <c r="BN13" s="26">
        <v>15838161.640000001</v>
      </c>
      <c r="BO13" s="12">
        <f t="shared" si="20"/>
        <v>0.25247780001924341</v>
      </c>
      <c r="BP13" s="26">
        <v>48843393</v>
      </c>
      <c r="BQ13" s="26">
        <v>11476588.01</v>
      </c>
      <c r="BR13" s="12">
        <f t="shared" si="21"/>
        <v>0.23496705091720388</v>
      </c>
      <c r="BS13" s="26">
        <v>48645831.969999999</v>
      </c>
      <c r="BT13" s="26">
        <v>13519899.02</v>
      </c>
      <c r="BU13" s="12">
        <f t="shared" si="22"/>
        <v>0.27792512682973031</v>
      </c>
      <c r="BV13" s="26">
        <v>298850414</v>
      </c>
      <c r="BW13" s="26">
        <v>79410122.689999998</v>
      </c>
      <c r="BX13" s="25">
        <f t="shared" si="23"/>
        <v>0.26571863035799576</v>
      </c>
      <c r="BY13" s="26">
        <v>850177034.23000002</v>
      </c>
      <c r="BZ13" s="26">
        <v>152322138.08000001</v>
      </c>
      <c r="CA13" s="12">
        <f t="shared" si="24"/>
        <v>0.1791651996551015</v>
      </c>
      <c r="CB13" s="3">
        <f t="shared" ref="CB13:CC28" si="28">BY13+BV13+BS13+BP13+BM13+BJ13+BG13+BD13+BA13+AX13+AU13+AR13+AO13+AL13+AI13+AF13+AC13+Z13+W13+T13+Q13+N13+K13+H13+E13+B13</f>
        <v>2958312662.4599996</v>
      </c>
      <c r="CC13" s="3">
        <f t="shared" si="28"/>
        <v>747787822.66000009</v>
      </c>
      <c r="CD13" s="19">
        <f t="shared" si="25"/>
        <v>0.25277511472981812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1479670</v>
      </c>
      <c r="C14" s="26">
        <v>316209.11</v>
      </c>
      <c r="D14" s="25">
        <f t="shared" si="26"/>
        <v>0.21370245392553744</v>
      </c>
      <c r="E14" s="26">
        <v>556068</v>
      </c>
      <c r="F14" s="26">
        <v>90719.73</v>
      </c>
      <c r="G14" s="25">
        <f t="shared" si="0"/>
        <v>0.16314502902522712</v>
      </c>
      <c r="H14" s="26">
        <v>3184128</v>
      </c>
      <c r="I14" s="26">
        <v>820606.15</v>
      </c>
      <c r="J14" s="25">
        <f t="shared" si="1"/>
        <v>0.25771770167530955</v>
      </c>
      <c r="K14" s="26">
        <v>2696817</v>
      </c>
      <c r="L14" s="26">
        <v>540266.16</v>
      </c>
      <c r="M14" s="25">
        <f t="shared" si="2"/>
        <v>0.20033475018883373</v>
      </c>
      <c r="N14" s="26">
        <v>935534</v>
      </c>
      <c r="O14" s="26">
        <v>130211.7</v>
      </c>
      <c r="P14" s="25">
        <f t="shared" si="3"/>
        <v>0.13918435887952763</v>
      </c>
      <c r="Q14" s="26">
        <v>739835</v>
      </c>
      <c r="R14" s="26">
        <v>144830.68</v>
      </c>
      <c r="S14" s="25">
        <f t="shared" si="4"/>
        <v>0.19576078449924644</v>
      </c>
      <c r="T14" s="24">
        <v>2849557</v>
      </c>
      <c r="U14" s="24">
        <v>551014.66</v>
      </c>
      <c r="V14" s="25">
        <f t="shared" si="5"/>
        <v>0.19336853412653265</v>
      </c>
      <c r="W14" s="24">
        <v>630052</v>
      </c>
      <c r="X14" s="24">
        <v>106888</v>
      </c>
      <c r="Y14" s="25">
        <f t="shared" si="6"/>
        <v>0.16964948924850648</v>
      </c>
      <c r="Z14" s="26">
        <v>885414</v>
      </c>
      <c r="AA14" s="26">
        <v>194545</v>
      </c>
      <c r="AB14" s="25">
        <f t="shared" si="7"/>
        <v>0.21972207351589201</v>
      </c>
      <c r="AC14" s="24">
        <v>1770833</v>
      </c>
      <c r="AD14" s="24">
        <v>227524.34</v>
      </c>
      <c r="AE14" s="25">
        <f t="shared" si="8"/>
        <v>0.12848435736176139</v>
      </c>
      <c r="AF14" s="24">
        <v>630053</v>
      </c>
      <c r="AG14" s="24">
        <v>84937</v>
      </c>
      <c r="AH14" s="25">
        <f t="shared" si="9"/>
        <v>0.13480929382131346</v>
      </c>
      <c r="AI14" s="26">
        <v>393784</v>
      </c>
      <c r="AJ14" s="26">
        <v>92476.03</v>
      </c>
      <c r="AK14" s="11">
        <f t="shared" si="10"/>
        <v>0.23483948052739573</v>
      </c>
      <c r="AL14" s="24">
        <v>1856749</v>
      </c>
      <c r="AM14" s="24">
        <v>264635.13</v>
      </c>
      <c r="AN14" s="12">
        <f t="shared" si="11"/>
        <v>0.14252606572024545</v>
      </c>
      <c r="AO14" s="24">
        <v>458222</v>
      </c>
      <c r="AP14" s="24">
        <v>47464.480000000003</v>
      </c>
      <c r="AQ14" s="12">
        <f t="shared" si="12"/>
        <v>0.10358402695636613</v>
      </c>
      <c r="AR14" s="24">
        <v>883029</v>
      </c>
      <c r="AS14" s="24">
        <v>198289.39</v>
      </c>
      <c r="AT14" s="12">
        <f t="shared" si="13"/>
        <v>0.2245559205869796</v>
      </c>
      <c r="AU14" s="24">
        <v>770858</v>
      </c>
      <c r="AV14" s="24">
        <v>69914</v>
      </c>
      <c r="AW14" s="12">
        <f t="shared" si="14"/>
        <v>9.0696340960332508E-2</v>
      </c>
      <c r="AX14" s="24">
        <v>1159783</v>
      </c>
      <c r="AY14" s="24">
        <v>47572.46</v>
      </c>
      <c r="AZ14" s="12">
        <f t="shared" si="15"/>
        <v>4.1018414651706393E-2</v>
      </c>
      <c r="BA14" s="24">
        <v>661081</v>
      </c>
      <c r="BB14" s="24">
        <v>87527.87</v>
      </c>
      <c r="BC14" s="12">
        <f t="shared" si="16"/>
        <v>0.1324011278496886</v>
      </c>
      <c r="BD14" s="24">
        <v>778021</v>
      </c>
      <c r="BE14" s="24">
        <v>238836.3</v>
      </c>
      <c r="BF14" s="12">
        <f t="shared" si="17"/>
        <v>0.30697924606148164</v>
      </c>
      <c r="BG14" s="24">
        <v>498794</v>
      </c>
      <c r="BH14" s="24">
        <v>112764.56</v>
      </c>
      <c r="BI14" s="12">
        <f t="shared" si="18"/>
        <v>0.22607441148049093</v>
      </c>
      <c r="BJ14" s="26">
        <v>618119</v>
      </c>
      <c r="BK14" s="26">
        <v>126584.44</v>
      </c>
      <c r="BL14" s="12">
        <f t="shared" si="19"/>
        <v>0.20478975731210333</v>
      </c>
      <c r="BM14" s="26">
        <v>1381755</v>
      </c>
      <c r="BN14" s="26">
        <v>255593.69</v>
      </c>
      <c r="BO14" s="12">
        <f t="shared" si="20"/>
        <v>0.18497757561941156</v>
      </c>
      <c r="BP14" s="26">
        <v>608576</v>
      </c>
      <c r="BQ14" s="26">
        <v>9191.5</v>
      </c>
      <c r="BR14" s="12">
        <f t="shared" si="21"/>
        <v>1.5103290303922599E-2</v>
      </c>
      <c r="BS14" s="26">
        <v>536978</v>
      </c>
      <c r="BT14" s="26">
        <v>56196.39</v>
      </c>
      <c r="BU14" s="12">
        <f t="shared" si="22"/>
        <v>0.10465305841207648</v>
      </c>
      <c r="BV14" s="26">
        <v>0</v>
      </c>
      <c r="BW14" s="26">
        <v>0</v>
      </c>
      <c r="BX14" s="25">
        <f t="shared" si="23"/>
        <v>0</v>
      </c>
      <c r="BY14" s="26">
        <v>0</v>
      </c>
      <c r="BZ14" s="26">
        <v>0</v>
      </c>
      <c r="CA14" s="12">
        <f t="shared" si="24"/>
        <v>0</v>
      </c>
      <c r="CB14" s="3">
        <f t="shared" si="28"/>
        <v>26963710</v>
      </c>
      <c r="CC14" s="3">
        <f t="shared" si="28"/>
        <v>4814798.7700000014</v>
      </c>
      <c r="CD14" s="19">
        <f t="shared" si="25"/>
        <v>0.17856588614845662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5075978.5999999996</v>
      </c>
      <c r="C15" s="26">
        <v>1779609.59</v>
      </c>
      <c r="D15" s="25">
        <f t="shared" si="26"/>
        <v>0.35059438390855319</v>
      </c>
      <c r="E15" s="26">
        <v>2617932</v>
      </c>
      <c r="F15" s="26">
        <v>592529.37</v>
      </c>
      <c r="G15" s="25">
        <f t="shared" si="0"/>
        <v>0.22633489716310431</v>
      </c>
      <c r="H15" s="26">
        <v>18266558.460000001</v>
      </c>
      <c r="I15" s="26">
        <v>5040513.42</v>
      </c>
      <c r="J15" s="25">
        <f t="shared" si="1"/>
        <v>0.2759421502981903</v>
      </c>
      <c r="K15" s="26">
        <v>14165063</v>
      </c>
      <c r="L15" s="26">
        <v>2148154.7599999998</v>
      </c>
      <c r="M15" s="25">
        <f t="shared" si="2"/>
        <v>0.15165162061051191</v>
      </c>
      <c r="N15" s="26">
        <v>3916988</v>
      </c>
      <c r="O15" s="26">
        <v>852364.91</v>
      </c>
      <c r="P15" s="25">
        <f t="shared" si="3"/>
        <v>0.21760723035148435</v>
      </c>
      <c r="Q15" s="26">
        <v>5613933</v>
      </c>
      <c r="R15" s="26">
        <v>1389997.03</v>
      </c>
      <c r="S15" s="25">
        <f t="shared" si="4"/>
        <v>0.24759772337860106</v>
      </c>
      <c r="T15" s="24">
        <v>16810402.800000001</v>
      </c>
      <c r="U15" s="24">
        <v>4368882.82</v>
      </c>
      <c r="V15" s="25">
        <f t="shared" si="5"/>
        <v>0.25989162020555512</v>
      </c>
      <c r="W15" s="24">
        <v>2678637</v>
      </c>
      <c r="X15" s="24">
        <v>737690.76</v>
      </c>
      <c r="Y15" s="25">
        <f t="shared" si="6"/>
        <v>0.27539780866164398</v>
      </c>
      <c r="Z15" s="26">
        <v>8715093</v>
      </c>
      <c r="AA15" s="26">
        <v>2424549.92</v>
      </c>
      <c r="AB15" s="25">
        <f t="shared" si="7"/>
        <v>0.27820126761699504</v>
      </c>
      <c r="AC15" s="24">
        <v>8029224.7400000002</v>
      </c>
      <c r="AD15" s="24">
        <v>2518271.5299999998</v>
      </c>
      <c r="AE15" s="25">
        <f t="shared" si="8"/>
        <v>0.31363819192337111</v>
      </c>
      <c r="AF15" s="24">
        <v>4850207</v>
      </c>
      <c r="AG15" s="24">
        <v>1215630.17</v>
      </c>
      <c r="AH15" s="25">
        <f t="shared" si="9"/>
        <v>0.25063469868399429</v>
      </c>
      <c r="AI15" s="26">
        <v>9888770</v>
      </c>
      <c r="AJ15" s="26">
        <v>4140417.41</v>
      </c>
      <c r="AK15" s="11">
        <f t="shared" si="10"/>
        <v>0.4186989291893734</v>
      </c>
      <c r="AL15" s="24">
        <v>6963695</v>
      </c>
      <c r="AM15" s="24">
        <v>2091648.54</v>
      </c>
      <c r="AN15" s="12">
        <f t="shared" si="11"/>
        <v>0.30036475463098256</v>
      </c>
      <c r="AO15" s="24">
        <v>6986150</v>
      </c>
      <c r="AP15" s="24">
        <v>1422237.43</v>
      </c>
      <c r="AQ15" s="12">
        <f t="shared" si="12"/>
        <v>0.2035795724397558</v>
      </c>
      <c r="AR15" s="24">
        <v>4371460</v>
      </c>
      <c r="AS15" s="24">
        <v>966992.1</v>
      </c>
      <c r="AT15" s="12">
        <f t="shared" si="13"/>
        <v>0.22120575276909774</v>
      </c>
      <c r="AU15" s="24">
        <v>4682810</v>
      </c>
      <c r="AV15" s="24">
        <v>1164479.3600000001</v>
      </c>
      <c r="AW15" s="12">
        <f t="shared" si="14"/>
        <v>0.24867106715839424</v>
      </c>
      <c r="AX15" s="24">
        <v>5001989</v>
      </c>
      <c r="AY15" s="24">
        <v>1372342.7</v>
      </c>
      <c r="AZ15" s="12">
        <f t="shared" si="15"/>
        <v>0.27435939983074731</v>
      </c>
      <c r="BA15" s="24">
        <v>2436294.87</v>
      </c>
      <c r="BB15" s="24">
        <v>636741.88</v>
      </c>
      <c r="BC15" s="12">
        <f t="shared" si="16"/>
        <v>0.26135665589609025</v>
      </c>
      <c r="BD15" s="24">
        <v>5539548.2199999997</v>
      </c>
      <c r="BE15" s="24">
        <v>2019224.37</v>
      </c>
      <c r="BF15" s="12">
        <f t="shared" si="17"/>
        <v>0.36451065859663195</v>
      </c>
      <c r="BG15" s="24">
        <v>5349170</v>
      </c>
      <c r="BH15" s="24">
        <v>2322817.2000000002</v>
      </c>
      <c r="BI15" s="12">
        <f t="shared" si="18"/>
        <v>0.43423880714204266</v>
      </c>
      <c r="BJ15" s="26">
        <v>5475478</v>
      </c>
      <c r="BK15" s="26">
        <v>1448539.1</v>
      </c>
      <c r="BL15" s="12">
        <f t="shared" si="19"/>
        <v>0.26455025479054067</v>
      </c>
      <c r="BM15" s="26">
        <v>6358490</v>
      </c>
      <c r="BN15" s="26">
        <v>1364898.2</v>
      </c>
      <c r="BO15" s="12">
        <f t="shared" si="20"/>
        <v>0.21465759952441538</v>
      </c>
      <c r="BP15" s="26">
        <v>3096517</v>
      </c>
      <c r="BQ15" s="26">
        <v>781738.09</v>
      </c>
      <c r="BR15" s="12">
        <f t="shared" si="21"/>
        <v>0.25245722532768267</v>
      </c>
      <c r="BS15" s="26">
        <v>3595015.15</v>
      </c>
      <c r="BT15" s="26">
        <v>1172205.77</v>
      </c>
      <c r="BU15" s="12">
        <f t="shared" si="22"/>
        <v>0.3260642086584809</v>
      </c>
      <c r="BV15" s="26">
        <v>29152493</v>
      </c>
      <c r="BW15" s="26">
        <v>6823529.6900000004</v>
      </c>
      <c r="BX15" s="25">
        <f t="shared" si="23"/>
        <v>0.23406333345144789</v>
      </c>
      <c r="BY15" s="26">
        <v>54417848</v>
      </c>
      <c r="BZ15" s="26">
        <v>17513709.41</v>
      </c>
      <c r="CA15" s="12">
        <f t="shared" si="24"/>
        <v>0.32183759655471861</v>
      </c>
      <c r="CB15" s="3">
        <f t="shared" si="28"/>
        <v>244055745.84000003</v>
      </c>
      <c r="CC15" s="3">
        <f t="shared" si="28"/>
        <v>68309715.530000001</v>
      </c>
      <c r="CD15" s="19">
        <f t="shared" si="25"/>
        <v>0.27989390413607806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19988182</v>
      </c>
      <c r="C16" s="26">
        <v>2685205.85</v>
      </c>
      <c r="D16" s="25">
        <f t="shared" si="26"/>
        <v>0.13433967381325626</v>
      </c>
      <c r="E16" s="26">
        <v>11135012</v>
      </c>
      <c r="F16" s="26">
        <v>1572784.68</v>
      </c>
      <c r="G16" s="25">
        <f t="shared" si="0"/>
        <v>0.14124678805914173</v>
      </c>
      <c r="H16" s="26">
        <v>143347253.84999999</v>
      </c>
      <c r="I16" s="26">
        <v>40088613.579999998</v>
      </c>
      <c r="J16" s="25">
        <f t="shared" si="1"/>
        <v>0.27966084109256201</v>
      </c>
      <c r="K16" s="26">
        <v>53419028</v>
      </c>
      <c r="L16" s="26">
        <v>10833363.359999999</v>
      </c>
      <c r="M16" s="25">
        <f t="shared" si="2"/>
        <v>0.20279970949677331</v>
      </c>
      <c r="N16" s="26">
        <v>21905084</v>
      </c>
      <c r="O16" s="26">
        <v>4753781.3099999996</v>
      </c>
      <c r="P16" s="25">
        <f t="shared" si="3"/>
        <v>0.21701726001142016</v>
      </c>
      <c r="Q16" s="26">
        <v>21909106.73</v>
      </c>
      <c r="R16" s="26">
        <v>3682494.77</v>
      </c>
      <c r="S16" s="25">
        <f t="shared" si="4"/>
        <v>0.16808055277569045</v>
      </c>
      <c r="T16" s="24">
        <v>67314687.609999999</v>
      </c>
      <c r="U16" s="24">
        <v>9238670.2100000009</v>
      </c>
      <c r="V16" s="25">
        <f t="shared" si="5"/>
        <v>0.13724597911715691</v>
      </c>
      <c r="W16" s="24">
        <v>15364491.15</v>
      </c>
      <c r="X16" s="24">
        <v>4665502.88</v>
      </c>
      <c r="Y16" s="25">
        <f t="shared" si="6"/>
        <v>0.3036548906469968</v>
      </c>
      <c r="Z16" s="26">
        <v>65248404.189999998</v>
      </c>
      <c r="AA16" s="26">
        <v>27560035.289999999</v>
      </c>
      <c r="AB16" s="25">
        <f t="shared" si="7"/>
        <v>0.42238635001319869</v>
      </c>
      <c r="AC16" s="24">
        <v>46806284.140000001</v>
      </c>
      <c r="AD16" s="24">
        <v>6467618.8300000001</v>
      </c>
      <c r="AE16" s="25">
        <f t="shared" si="8"/>
        <v>0.13817842943171946</v>
      </c>
      <c r="AF16" s="24">
        <v>16640160</v>
      </c>
      <c r="AG16" s="24">
        <v>2344803.9</v>
      </c>
      <c r="AH16" s="25">
        <f t="shared" si="9"/>
        <v>0.14091234098710589</v>
      </c>
      <c r="AI16" s="26">
        <v>51463790.57</v>
      </c>
      <c r="AJ16" s="26">
        <v>13736601.949999999</v>
      </c>
      <c r="AK16" s="11">
        <f t="shared" si="10"/>
        <v>0.26691780371901974</v>
      </c>
      <c r="AL16" s="24">
        <v>71468859.239999995</v>
      </c>
      <c r="AM16" s="24">
        <v>11383788.66</v>
      </c>
      <c r="AN16" s="12">
        <f t="shared" si="11"/>
        <v>0.15928320083817252</v>
      </c>
      <c r="AO16" s="24">
        <v>21594914.780000001</v>
      </c>
      <c r="AP16" s="24">
        <v>1762295.94</v>
      </c>
      <c r="AQ16" s="12">
        <f t="shared" si="12"/>
        <v>8.1606987476150611E-2</v>
      </c>
      <c r="AR16" s="24">
        <v>28929751.52</v>
      </c>
      <c r="AS16" s="24">
        <v>5319996.01</v>
      </c>
      <c r="AT16" s="12">
        <f t="shared" si="13"/>
        <v>0.18389359501833702</v>
      </c>
      <c r="AU16" s="24">
        <v>30765865.350000001</v>
      </c>
      <c r="AV16" s="24">
        <v>5340143.7699999996</v>
      </c>
      <c r="AW16" s="12">
        <f t="shared" si="14"/>
        <v>0.17357365733904179</v>
      </c>
      <c r="AX16" s="24">
        <v>20326879</v>
      </c>
      <c r="AY16" s="24">
        <v>5528754.96</v>
      </c>
      <c r="AZ16" s="12">
        <f t="shared" si="15"/>
        <v>0.27199231913566269</v>
      </c>
      <c r="BA16" s="24">
        <v>12725832.560000001</v>
      </c>
      <c r="BB16" s="24">
        <v>1879799.76</v>
      </c>
      <c r="BC16" s="12">
        <f t="shared" si="16"/>
        <v>0.14771526744023103</v>
      </c>
      <c r="BD16" s="24">
        <v>44404930.469999999</v>
      </c>
      <c r="BE16" s="24">
        <v>6726835.0099999998</v>
      </c>
      <c r="BF16" s="12">
        <f t="shared" si="17"/>
        <v>0.15148847073512825</v>
      </c>
      <c r="BG16" s="24">
        <v>23542204.620000001</v>
      </c>
      <c r="BH16" s="24">
        <v>4033771.73</v>
      </c>
      <c r="BI16" s="12">
        <f t="shared" si="18"/>
        <v>0.17134214042864776</v>
      </c>
      <c r="BJ16" s="26">
        <v>13179683</v>
      </c>
      <c r="BK16" s="26">
        <v>4142568.86</v>
      </c>
      <c r="BL16" s="12">
        <f t="shared" si="19"/>
        <v>0.31431475703930056</v>
      </c>
      <c r="BM16" s="26">
        <v>32093384.16</v>
      </c>
      <c r="BN16" s="26">
        <v>3982989.17</v>
      </c>
      <c r="BO16" s="12">
        <f t="shared" si="20"/>
        <v>0.12410623791317868</v>
      </c>
      <c r="BP16" s="26">
        <v>43493719.68</v>
      </c>
      <c r="BQ16" s="26">
        <v>3296441.75</v>
      </c>
      <c r="BR16" s="12">
        <f t="shared" si="21"/>
        <v>7.5791212484312406E-2</v>
      </c>
      <c r="BS16" s="26">
        <v>24221994.300000001</v>
      </c>
      <c r="BT16" s="26">
        <v>3815779.03</v>
      </c>
      <c r="BU16" s="12">
        <f t="shared" si="22"/>
        <v>0.15753364412277149</v>
      </c>
      <c r="BV16" s="26">
        <v>357021253</v>
      </c>
      <c r="BW16" s="26">
        <v>101328072.31999999</v>
      </c>
      <c r="BX16" s="25">
        <f t="shared" si="23"/>
        <v>0.2838152392008999</v>
      </c>
      <c r="BY16" s="26">
        <v>1429978051.71</v>
      </c>
      <c r="BZ16" s="26">
        <v>676272437.15999997</v>
      </c>
      <c r="CA16" s="12">
        <f t="shared" si="24"/>
        <v>0.47292504689236181</v>
      </c>
      <c r="CB16" s="3">
        <f t="shared" si="28"/>
        <v>2688288807.6300001</v>
      </c>
      <c r="CC16" s="3">
        <f t="shared" si="28"/>
        <v>962443150.74000001</v>
      </c>
      <c r="CD16" s="19">
        <f t="shared" si="25"/>
        <v>0.35801330125258807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69629260.099999994</v>
      </c>
      <c r="C17" s="26">
        <v>20957946.75</v>
      </c>
      <c r="D17" s="25">
        <f t="shared" si="26"/>
        <v>0.30099338582516405</v>
      </c>
      <c r="E17" s="26">
        <v>6397933.4100000001</v>
      </c>
      <c r="F17" s="26">
        <v>1281478.06</v>
      </c>
      <c r="G17" s="25">
        <f t="shared" si="0"/>
        <v>0.20029562327063982</v>
      </c>
      <c r="H17" s="26">
        <v>279647164.35000002</v>
      </c>
      <c r="I17" s="26">
        <v>37560495.469999999</v>
      </c>
      <c r="J17" s="25">
        <f t="shared" si="1"/>
        <v>0.13431387926748342</v>
      </c>
      <c r="K17" s="26">
        <v>91873608.25</v>
      </c>
      <c r="L17" s="26">
        <v>35277728.609999999</v>
      </c>
      <c r="M17" s="25">
        <f t="shared" si="2"/>
        <v>0.38398109404830083</v>
      </c>
      <c r="N17" s="26">
        <v>37045823.710000001</v>
      </c>
      <c r="O17" s="26">
        <v>23032556.57</v>
      </c>
      <c r="P17" s="25">
        <f t="shared" si="3"/>
        <v>0.62173152769667483</v>
      </c>
      <c r="Q17" s="26">
        <v>15455218.859999999</v>
      </c>
      <c r="R17" s="26">
        <v>5313659.1399999997</v>
      </c>
      <c r="S17" s="25">
        <f t="shared" si="4"/>
        <v>0.34381002224125085</v>
      </c>
      <c r="T17" s="24">
        <v>127748130.79000001</v>
      </c>
      <c r="U17" s="24">
        <v>47539253.270000003</v>
      </c>
      <c r="V17" s="25">
        <f t="shared" si="5"/>
        <v>0.37213267212612183</v>
      </c>
      <c r="W17" s="24">
        <v>23039046.719999999</v>
      </c>
      <c r="X17" s="24">
        <v>10678337.58</v>
      </c>
      <c r="Y17" s="25">
        <f t="shared" si="6"/>
        <v>0.46348868986537656</v>
      </c>
      <c r="Z17" s="26">
        <v>112003095.25</v>
      </c>
      <c r="AA17" s="26">
        <v>58522405.100000001</v>
      </c>
      <c r="AB17" s="25">
        <f t="shared" si="7"/>
        <v>0.52250703401877641</v>
      </c>
      <c r="AC17" s="24">
        <v>120405105.7</v>
      </c>
      <c r="AD17" s="24">
        <v>59047822.799999997</v>
      </c>
      <c r="AE17" s="25">
        <f t="shared" si="8"/>
        <v>0.49040962554464163</v>
      </c>
      <c r="AF17" s="24">
        <v>20212732.57</v>
      </c>
      <c r="AG17" s="24">
        <v>5664791.1600000001</v>
      </c>
      <c r="AH17" s="25">
        <f t="shared" si="9"/>
        <v>0.28025855189949711</v>
      </c>
      <c r="AI17" s="26">
        <v>100667985.33</v>
      </c>
      <c r="AJ17" s="26">
        <v>39777792.780000001</v>
      </c>
      <c r="AK17" s="11">
        <f t="shared" si="10"/>
        <v>0.39513846084834525</v>
      </c>
      <c r="AL17" s="24">
        <v>187212177.11000001</v>
      </c>
      <c r="AM17" s="24">
        <v>81575509.769999996</v>
      </c>
      <c r="AN17" s="12">
        <f t="shared" si="11"/>
        <v>0.43573826782682401</v>
      </c>
      <c r="AO17" s="24">
        <v>30123238.75</v>
      </c>
      <c r="AP17" s="24">
        <v>9589452.2799999993</v>
      </c>
      <c r="AQ17" s="12">
        <f t="shared" si="12"/>
        <v>0.31834067908783542</v>
      </c>
      <c r="AR17" s="24">
        <v>39850424.280000001</v>
      </c>
      <c r="AS17" s="24">
        <v>11186542.07</v>
      </c>
      <c r="AT17" s="12">
        <f t="shared" si="13"/>
        <v>0.28071324890797372</v>
      </c>
      <c r="AU17" s="24">
        <v>22935512.5</v>
      </c>
      <c r="AV17" s="24">
        <v>7541928.4100000001</v>
      </c>
      <c r="AW17" s="12">
        <f t="shared" si="14"/>
        <v>0.32883191121192518</v>
      </c>
      <c r="AX17" s="24">
        <v>87987141.329999998</v>
      </c>
      <c r="AY17" s="24">
        <v>46100691.479999997</v>
      </c>
      <c r="AZ17" s="12">
        <f t="shared" si="15"/>
        <v>0.52394805403549982</v>
      </c>
      <c r="BA17" s="24">
        <v>23029238.579999998</v>
      </c>
      <c r="BB17" s="24">
        <v>14395051.26</v>
      </c>
      <c r="BC17" s="12">
        <f t="shared" si="16"/>
        <v>0.62507716918185663</v>
      </c>
      <c r="BD17" s="24">
        <v>71412325.909999996</v>
      </c>
      <c r="BE17" s="24">
        <v>36042538.530000001</v>
      </c>
      <c r="BF17" s="12">
        <f t="shared" si="17"/>
        <v>0.50471032935440208</v>
      </c>
      <c r="BG17" s="24">
        <v>56224286.649999999</v>
      </c>
      <c r="BH17" s="24">
        <v>15733759.77</v>
      </c>
      <c r="BI17" s="12">
        <f t="shared" si="18"/>
        <v>0.27983920663936074</v>
      </c>
      <c r="BJ17" s="26">
        <v>16378183.1</v>
      </c>
      <c r="BK17" s="26">
        <v>6356508.2599999998</v>
      </c>
      <c r="BL17" s="12">
        <f t="shared" si="19"/>
        <v>0.38810826702749462</v>
      </c>
      <c r="BM17" s="26">
        <v>55423937.759999998</v>
      </c>
      <c r="BN17" s="26">
        <v>15685129.41</v>
      </c>
      <c r="BO17" s="12">
        <f t="shared" si="20"/>
        <v>0.28300279705712489</v>
      </c>
      <c r="BP17" s="26">
        <v>19867831.969999999</v>
      </c>
      <c r="BQ17" s="26">
        <v>8596305.5700000003</v>
      </c>
      <c r="BR17" s="12">
        <f t="shared" si="21"/>
        <v>0.43267456574930963</v>
      </c>
      <c r="BS17" s="26">
        <v>21593903.550000001</v>
      </c>
      <c r="BT17" s="26">
        <v>10527655.16</v>
      </c>
      <c r="BU17" s="12">
        <f t="shared" si="22"/>
        <v>0.48752904427972216</v>
      </c>
      <c r="BV17" s="26">
        <v>450755423</v>
      </c>
      <c r="BW17" s="26">
        <v>130629585.40000001</v>
      </c>
      <c r="BX17" s="25">
        <f t="shared" si="23"/>
        <v>0.28980147267135598</v>
      </c>
      <c r="BY17" s="26">
        <v>1113299538.28</v>
      </c>
      <c r="BZ17" s="26">
        <v>560115167.92999995</v>
      </c>
      <c r="CA17" s="12">
        <f t="shared" si="24"/>
        <v>0.50311272813007168</v>
      </c>
      <c r="CB17" s="3">
        <f t="shared" si="28"/>
        <v>3200218267.8099995</v>
      </c>
      <c r="CC17" s="3">
        <f t="shared" si="28"/>
        <v>1298730092.5899994</v>
      </c>
      <c r="CD17" s="19">
        <f t="shared" si="25"/>
        <v>0.40582547311023176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26"/>
        <v>0</v>
      </c>
      <c r="E18" s="26">
        <v>0</v>
      </c>
      <c r="F18" s="26">
        <v>0</v>
      </c>
      <c r="G18" s="25">
        <f t="shared" si="0"/>
        <v>0</v>
      </c>
      <c r="H18" s="26">
        <v>1696320</v>
      </c>
      <c r="I18" s="26">
        <v>363031.69</v>
      </c>
      <c r="J18" s="25">
        <f t="shared" si="1"/>
        <v>0.2140113245142426</v>
      </c>
      <c r="K18" s="26">
        <v>1681800</v>
      </c>
      <c r="L18" s="26">
        <v>45600</v>
      </c>
      <c r="M18" s="25">
        <f t="shared" si="2"/>
        <v>2.7113806635747414E-2</v>
      </c>
      <c r="N18" s="26">
        <v>0</v>
      </c>
      <c r="O18" s="26">
        <v>0</v>
      </c>
      <c r="P18" s="25">
        <f t="shared" si="3"/>
        <v>0</v>
      </c>
      <c r="Q18" s="26">
        <v>0</v>
      </c>
      <c r="R18" s="26">
        <v>0</v>
      </c>
      <c r="S18" s="25">
        <f t="shared" si="4"/>
        <v>0</v>
      </c>
      <c r="T18" s="24">
        <v>480000</v>
      </c>
      <c r="U18" s="24">
        <v>0</v>
      </c>
      <c r="V18" s="25">
        <f t="shared" si="5"/>
        <v>0</v>
      </c>
      <c r="W18" s="24">
        <v>0</v>
      </c>
      <c r="X18" s="24">
        <v>0</v>
      </c>
      <c r="Y18" s="25">
        <f t="shared" si="6"/>
        <v>0</v>
      </c>
      <c r="Z18" s="26">
        <v>80000</v>
      </c>
      <c r="AA18" s="26">
        <v>50000</v>
      </c>
      <c r="AB18" s="25">
        <f t="shared" si="7"/>
        <v>0.625</v>
      </c>
      <c r="AC18" s="24">
        <v>1550000</v>
      </c>
      <c r="AD18" s="24">
        <v>0</v>
      </c>
      <c r="AE18" s="25">
        <f t="shared" si="8"/>
        <v>0</v>
      </c>
      <c r="AF18" s="24">
        <v>50000</v>
      </c>
      <c r="AG18" s="24">
        <v>0</v>
      </c>
      <c r="AH18" s="25">
        <f t="shared" si="9"/>
        <v>0</v>
      </c>
      <c r="AI18" s="26">
        <v>1370000</v>
      </c>
      <c r="AJ18" s="26">
        <v>0</v>
      </c>
      <c r="AK18" s="11">
        <f t="shared" si="10"/>
        <v>0</v>
      </c>
      <c r="AL18" s="24">
        <v>0</v>
      </c>
      <c r="AM18" s="24">
        <v>0</v>
      </c>
      <c r="AN18" s="12">
        <f t="shared" si="11"/>
        <v>0</v>
      </c>
      <c r="AO18" s="24">
        <v>70000</v>
      </c>
      <c r="AP18" s="24">
        <v>0</v>
      </c>
      <c r="AQ18" s="12">
        <f t="shared" si="12"/>
        <v>0</v>
      </c>
      <c r="AR18" s="24">
        <v>0</v>
      </c>
      <c r="AS18" s="24">
        <v>0</v>
      </c>
      <c r="AT18" s="12">
        <f t="shared" si="13"/>
        <v>0</v>
      </c>
      <c r="AU18" s="24">
        <v>300000</v>
      </c>
      <c r="AV18" s="24">
        <v>0</v>
      </c>
      <c r="AW18" s="12">
        <f t="shared" si="14"/>
        <v>0</v>
      </c>
      <c r="AX18" s="24">
        <v>1500000</v>
      </c>
      <c r="AY18" s="24">
        <v>0</v>
      </c>
      <c r="AZ18" s="12">
        <f t="shared" si="15"/>
        <v>0</v>
      </c>
      <c r="BA18" s="24">
        <v>0</v>
      </c>
      <c r="BB18" s="24">
        <v>0</v>
      </c>
      <c r="BC18" s="12">
        <f t="shared" si="16"/>
        <v>0</v>
      </c>
      <c r="BD18" s="24">
        <v>535519.09</v>
      </c>
      <c r="BE18" s="24">
        <v>16990</v>
      </c>
      <c r="BF18" s="12">
        <f t="shared" si="17"/>
        <v>3.172622660379857E-2</v>
      </c>
      <c r="BG18" s="24">
        <v>0</v>
      </c>
      <c r="BH18" s="24">
        <v>0</v>
      </c>
      <c r="BI18" s="12">
        <f t="shared" si="18"/>
        <v>0</v>
      </c>
      <c r="BJ18" s="26">
        <v>0</v>
      </c>
      <c r="BK18" s="26">
        <v>0</v>
      </c>
      <c r="BL18" s="12">
        <f t="shared" si="19"/>
        <v>0</v>
      </c>
      <c r="BM18" s="26">
        <v>0</v>
      </c>
      <c r="BN18" s="26">
        <v>0</v>
      </c>
      <c r="BO18" s="12">
        <f t="shared" si="20"/>
        <v>0</v>
      </c>
      <c r="BP18" s="26">
        <v>2593379</v>
      </c>
      <c r="BQ18" s="26">
        <v>550853.5</v>
      </c>
      <c r="BR18" s="12">
        <f t="shared" si="21"/>
        <v>0.21240763498123491</v>
      </c>
      <c r="BS18" s="26">
        <v>3000000</v>
      </c>
      <c r="BT18" s="26">
        <v>57442.400000000001</v>
      </c>
      <c r="BU18" s="12">
        <f t="shared" si="22"/>
        <v>1.9147466666666668E-2</v>
      </c>
      <c r="BV18" s="26">
        <v>850000</v>
      </c>
      <c r="BW18" s="26">
        <v>123287</v>
      </c>
      <c r="BX18" s="25">
        <f t="shared" si="23"/>
        <v>0.14504352941176471</v>
      </c>
      <c r="BY18" s="26">
        <v>4478200</v>
      </c>
      <c r="BZ18" s="26">
        <v>350409.83</v>
      </c>
      <c r="CA18" s="12">
        <f t="shared" si="24"/>
        <v>7.8247918806663389E-2</v>
      </c>
      <c r="CB18" s="3">
        <f t="shared" si="28"/>
        <v>20235218.09</v>
      </c>
      <c r="CC18" s="3">
        <f t="shared" si="28"/>
        <v>1557614.42</v>
      </c>
      <c r="CD18" s="19">
        <f t="shared" si="25"/>
        <v>7.6975420431458261E-2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267740779.96000001</v>
      </c>
      <c r="C19" s="26">
        <v>78084373.620000005</v>
      </c>
      <c r="D19" s="25">
        <f t="shared" si="26"/>
        <v>0.29164169026349168</v>
      </c>
      <c r="E19" s="26">
        <v>73800469</v>
      </c>
      <c r="F19" s="26">
        <v>22541650.329999998</v>
      </c>
      <c r="G19" s="25">
        <f t="shared" si="0"/>
        <v>0.30544047531730451</v>
      </c>
      <c r="H19" s="26">
        <v>716848532.70000005</v>
      </c>
      <c r="I19" s="26">
        <v>190318796.49000001</v>
      </c>
      <c r="J19" s="25">
        <f t="shared" si="1"/>
        <v>0.26549373794930836</v>
      </c>
      <c r="K19" s="26">
        <v>637709189</v>
      </c>
      <c r="L19" s="26">
        <v>172757014.97999999</v>
      </c>
      <c r="M19" s="25">
        <f t="shared" si="2"/>
        <v>0.27090250220622114</v>
      </c>
      <c r="N19" s="26">
        <v>172972877.91999999</v>
      </c>
      <c r="O19" s="26">
        <v>58828375.490000002</v>
      </c>
      <c r="P19" s="25">
        <f t="shared" si="3"/>
        <v>0.34010173269596722</v>
      </c>
      <c r="Q19" s="26">
        <v>150225743.06999999</v>
      </c>
      <c r="R19" s="26">
        <v>41872399.609999999</v>
      </c>
      <c r="S19" s="25">
        <f t="shared" si="4"/>
        <v>0.27872985517860882</v>
      </c>
      <c r="T19" s="24">
        <v>515456114.81999999</v>
      </c>
      <c r="U19" s="24">
        <v>165578941.43000001</v>
      </c>
      <c r="V19" s="25">
        <f t="shared" si="5"/>
        <v>0.32122800888262049</v>
      </c>
      <c r="W19" s="24">
        <v>101032115.94</v>
      </c>
      <c r="X19" s="24">
        <v>23453941.309999999</v>
      </c>
      <c r="Y19" s="25">
        <f t="shared" si="6"/>
        <v>0.2321434238191013</v>
      </c>
      <c r="Z19" s="26">
        <v>461309534</v>
      </c>
      <c r="AA19" s="26">
        <v>127221208.66</v>
      </c>
      <c r="AB19" s="25">
        <f t="shared" si="7"/>
        <v>0.27578274300309602</v>
      </c>
      <c r="AC19" s="24">
        <v>410195926.94</v>
      </c>
      <c r="AD19" s="24">
        <v>115009378.93000001</v>
      </c>
      <c r="AE19" s="25">
        <f t="shared" si="8"/>
        <v>0.28037669654097419</v>
      </c>
      <c r="AF19" s="24">
        <v>118646431</v>
      </c>
      <c r="AG19" s="24">
        <v>34455827.770000003</v>
      </c>
      <c r="AH19" s="25">
        <f t="shared" si="9"/>
        <v>0.29040762102654399</v>
      </c>
      <c r="AI19" s="26">
        <v>494345664.06</v>
      </c>
      <c r="AJ19" s="26">
        <v>145445196.74000001</v>
      </c>
      <c r="AK19" s="11">
        <f t="shared" si="10"/>
        <v>0.29421760382295364</v>
      </c>
      <c r="AL19" s="24">
        <v>715110850.83000004</v>
      </c>
      <c r="AM19" s="24">
        <v>212204674.18000001</v>
      </c>
      <c r="AN19" s="12">
        <f t="shared" si="11"/>
        <v>0.2967437480968198</v>
      </c>
      <c r="AO19" s="24">
        <v>241489973.08000001</v>
      </c>
      <c r="AP19" s="24">
        <v>53766434.670000002</v>
      </c>
      <c r="AQ19" s="12">
        <f t="shared" si="12"/>
        <v>0.22264458430407971</v>
      </c>
      <c r="AR19" s="24">
        <v>141058573</v>
      </c>
      <c r="AS19" s="24">
        <v>44047510.450000003</v>
      </c>
      <c r="AT19" s="12">
        <f t="shared" si="13"/>
        <v>0.31226397313688975</v>
      </c>
      <c r="AU19" s="24">
        <v>138112310</v>
      </c>
      <c r="AV19" s="24">
        <v>37588871.68</v>
      </c>
      <c r="AW19" s="12">
        <f t="shared" si="14"/>
        <v>0.2721616319356327</v>
      </c>
      <c r="AX19" s="24">
        <v>171162943.56</v>
      </c>
      <c r="AY19" s="24">
        <v>49366195.869999997</v>
      </c>
      <c r="AZ19" s="12">
        <f t="shared" si="15"/>
        <v>0.28841637590028368</v>
      </c>
      <c r="BA19" s="24">
        <v>88573243</v>
      </c>
      <c r="BB19" s="24">
        <v>27474519.170000002</v>
      </c>
      <c r="BC19" s="12">
        <f t="shared" si="16"/>
        <v>0.31018982978866433</v>
      </c>
      <c r="BD19" s="24">
        <v>280764881.22000003</v>
      </c>
      <c r="BE19" s="24">
        <v>82438584.700000003</v>
      </c>
      <c r="BF19" s="12">
        <f t="shared" si="17"/>
        <v>0.29362142566328758</v>
      </c>
      <c r="BG19" s="24">
        <v>177047333</v>
      </c>
      <c r="BH19" s="24">
        <v>47334398.719999999</v>
      </c>
      <c r="BI19" s="12">
        <f t="shared" si="18"/>
        <v>0.26735448604583045</v>
      </c>
      <c r="BJ19" s="26">
        <v>79278089.299999997</v>
      </c>
      <c r="BK19" s="26">
        <v>21446806.989999998</v>
      </c>
      <c r="BL19" s="12">
        <f t="shared" si="19"/>
        <v>0.27052628512327176</v>
      </c>
      <c r="BM19" s="26">
        <v>247065702.43000001</v>
      </c>
      <c r="BN19" s="26">
        <v>80213184.599999994</v>
      </c>
      <c r="BO19" s="12">
        <f t="shared" si="20"/>
        <v>0.32466337419993141</v>
      </c>
      <c r="BP19" s="26">
        <v>144780836.28</v>
      </c>
      <c r="BQ19" s="26">
        <v>41442911.960000001</v>
      </c>
      <c r="BR19" s="12">
        <f t="shared" si="21"/>
        <v>0.28624583905463263</v>
      </c>
      <c r="BS19" s="26">
        <v>162859959.31999999</v>
      </c>
      <c r="BT19" s="26">
        <v>50652928.770000003</v>
      </c>
      <c r="BU19" s="12">
        <f t="shared" si="22"/>
        <v>0.31102137677974712</v>
      </c>
      <c r="BV19" s="26">
        <v>1516649835</v>
      </c>
      <c r="BW19" s="26">
        <v>459019050.11000001</v>
      </c>
      <c r="BX19" s="25">
        <f t="shared" si="23"/>
        <v>0.30265328193570801</v>
      </c>
      <c r="BY19" s="26">
        <v>3754149111.2800002</v>
      </c>
      <c r="BZ19" s="26">
        <v>1160516588.23</v>
      </c>
      <c r="CA19" s="12">
        <f t="shared" si="24"/>
        <v>0.30912906062868523</v>
      </c>
      <c r="CB19" s="3">
        <f t="shared" si="28"/>
        <v>11978387019.710001</v>
      </c>
      <c r="CC19" s="3">
        <f>BZ19+BW19+BT19+BQ19+BN19+BK19+BH19+BE19+BB19+AY19+AV19+AS19+AP19+AM19+AJ19+AG19+AD19+AA19+X19+U19+R19+O19+L19+I19+F19+C19</f>
        <v>3543079765.4599991</v>
      </c>
      <c r="CD19" s="19">
        <f t="shared" si="25"/>
        <v>0.29578938797268695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36456345</v>
      </c>
      <c r="C20" s="26">
        <v>9859826.4700000007</v>
      </c>
      <c r="D20" s="25">
        <f t="shared" si="26"/>
        <v>0.27045570448710643</v>
      </c>
      <c r="E20" s="26">
        <v>13769942</v>
      </c>
      <c r="F20" s="26">
        <v>3646792.36</v>
      </c>
      <c r="G20" s="25">
        <f t="shared" si="0"/>
        <v>0.26483716198659368</v>
      </c>
      <c r="H20" s="26">
        <v>97332780.540000007</v>
      </c>
      <c r="I20" s="26">
        <v>27988348.16</v>
      </c>
      <c r="J20" s="25">
        <f t="shared" si="1"/>
        <v>0.28755315531644421</v>
      </c>
      <c r="K20" s="26">
        <v>75014163</v>
      </c>
      <c r="L20" s="26">
        <v>21897229.690000001</v>
      </c>
      <c r="M20" s="25">
        <f t="shared" si="2"/>
        <v>0.29190793863820091</v>
      </c>
      <c r="N20" s="26">
        <v>26618699.420000002</v>
      </c>
      <c r="O20" s="26">
        <v>7432852.3700000001</v>
      </c>
      <c r="P20" s="25">
        <f t="shared" si="3"/>
        <v>0.27923424254211737</v>
      </c>
      <c r="Q20" s="26">
        <v>24575138</v>
      </c>
      <c r="R20" s="26">
        <v>7930049.7300000004</v>
      </c>
      <c r="S20" s="25">
        <f t="shared" si="4"/>
        <v>0.32268586772534097</v>
      </c>
      <c r="T20" s="24">
        <v>81058294.450000003</v>
      </c>
      <c r="U20" s="24">
        <v>28156858</v>
      </c>
      <c r="V20" s="25">
        <f t="shared" si="5"/>
        <v>0.3473655372476197</v>
      </c>
      <c r="W20" s="24">
        <v>11502831</v>
      </c>
      <c r="X20" s="24">
        <v>3098712.16</v>
      </c>
      <c r="Y20" s="25">
        <f t="shared" si="6"/>
        <v>0.26938691527329228</v>
      </c>
      <c r="Z20" s="26">
        <v>53710566</v>
      </c>
      <c r="AA20" s="26">
        <v>15977804.5</v>
      </c>
      <c r="AB20" s="25">
        <f t="shared" si="7"/>
        <v>0.2974797268008682</v>
      </c>
      <c r="AC20" s="24">
        <v>50472660</v>
      </c>
      <c r="AD20" s="24">
        <v>15597351.109999999</v>
      </c>
      <c r="AE20" s="25">
        <f t="shared" si="8"/>
        <v>0.30902574007393308</v>
      </c>
      <c r="AF20" s="24">
        <v>15904292</v>
      </c>
      <c r="AG20" s="24">
        <v>5324940.7300000004</v>
      </c>
      <c r="AH20" s="25">
        <f t="shared" si="9"/>
        <v>0.3348115546419797</v>
      </c>
      <c r="AI20" s="26">
        <v>49703606</v>
      </c>
      <c r="AJ20" s="26">
        <v>15024383.93</v>
      </c>
      <c r="AK20" s="11">
        <f t="shared" si="10"/>
        <v>0.30227955553164493</v>
      </c>
      <c r="AL20" s="24">
        <v>102535407.13</v>
      </c>
      <c r="AM20" s="24">
        <v>28298114.920000002</v>
      </c>
      <c r="AN20" s="12">
        <f t="shared" si="11"/>
        <v>0.27598383536061943</v>
      </c>
      <c r="AO20" s="24">
        <v>35492883.490000002</v>
      </c>
      <c r="AP20" s="24">
        <v>8816245.1099999994</v>
      </c>
      <c r="AQ20" s="12">
        <f t="shared" si="12"/>
        <v>0.24839472714252553</v>
      </c>
      <c r="AR20" s="24">
        <v>20060080</v>
      </c>
      <c r="AS20" s="24">
        <v>5633044.8600000003</v>
      </c>
      <c r="AT20" s="12">
        <f t="shared" si="13"/>
        <v>0.28080869368417277</v>
      </c>
      <c r="AU20" s="24">
        <v>31619500</v>
      </c>
      <c r="AV20" s="24">
        <v>7761828.4199999999</v>
      </c>
      <c r="AW20" s="12">
        <f t="shared" si="14"/>
        <v>0.24547600120179003</v>
      </c>
      <c r="AX20" s="24">
        <v>23842797</v>
      </c>
      <c r="AY20" s="24">
        <v>8094342.0300000003</v>
      </c>
      <c r="AZ20" s="12">
        <f t="shared" si="15"/>
        <v>0.3394879396909683</v>
      </c>
      <c r="BA20" s="24">
        <v>22167739</v>
      </c>
      <c r="BB20" s="24">
        <v>5691217.3300000001</v>
      </c>
      <c r="BC20" s="12">
        <f t="shared" si="16"/>
        <v>0.25673422670665691</v>
      </c>
      <c r="BD20" s="24">
        <v>60697508.229999997</v>
      </c>
      <c r="BE20" s="24">
        <v>16198881.92</v>
      </c>
      <c r="BF20" s="12">
        <f t="shared" si="17"/>
        <v>0.26687886195620852</v>
      </c>
      <c r="BG20" s="24">
        <v>36286345</v>
      </c>
      <c r="BH20" s="24">
        <v>16879509.359999999</v>
      </c>
      <c r="BI20" s="12">
        <f t="shared" si="18"/>
        <v>0.46517524319409959</v>
      </c>
      <c r="BJ20" s="26">
        <v>15396752</v>
      </c>
      <c r="BK20" s="26">
        <v>4740964.05</v>
      </c>
      <c r="BL20" s="12">
        <f t="shared" si="19"/>
        <v>0.3079197515164237</v>
      </c>
      <c r="BM20" s="26">
        <v>28389661.68</v>
      </c>
      <c r="BN20" s="26">
        <v>7095921.5599999996</v>
      </c>
      <c r="BO20" s="12">
        <f t="shared" si="20"/>
        <v>0.24994738014081186</v>
      </c>
      <c r="BP20" s="26">
        <v>12969373</v>
      </c>
      <c r="BQ20" s="26">
        <v>4139945.14</v>
      </c>
      <c r="BR20" s="12">
        <f t="shared" si="21"/>
        <v>0.31920935113825472</v>
      </c>
      <c r="BS20" s="26">
        <v>24496503</v>
      </c>
      <c r="BT20" s="26">
        <v>8800951.7300000004</v>
      </c>
      <c r="BU20" s="12">
        <f t="shared" si="22"/>
        <v>0.35927380042775903</v>
      </c>
      <c r="BV20" s="26">
        <v>167681000</v>
      </c>
      <c r="BW20" s="26">
        <v>55843450.289999999</v>
      </c>
      <c r="BX20" s="25">
        <f t="shared" si="23"/>
        <v>0.33303385768214644</v>
      </c>
      <c r="BY20" s="26">
        <v>218954832</v>
      </c>
      <c r="BZ20" s="26">
        <v>62017148.229999997</v>
      </c>
      <c r="CA20" s="12">
        <f t="shared" si="24"/>
        <v>0.28324174289060677</v>
      </c>
      <c r="CB20" s="3">
        <f t="shared" si="28"/>
        <v>1336709698.9400001</v>
      </c>
      <c r="CC20" s="3">
        <f t="shared" si="28"/>
        <v>401946714.16000015</v>
      </c>
      <c r="CD20" s="19">
        <f t="shared" si="25"/>
        <v>0.30069858435136709</v>
      </c>
      <c r="CF20" s="27"/>
      <c r="CG20" s="27"/>
      <c r="CH20" s="23"/>
      <c r="CI20" s="23"/>
    </row>
    <row r="21" spans="1:87" ht="15.75" x14ac:dyDescent="0.2">
      <c r="A21" s="14" t="s">
        <v>80</v>
      </c>
      <c r="B21" s="26">
        <v>0</v>
      </c>
      <c r="C21" s="26">
        <v>0</v>
      </c>
      <c r="D21" s="25">
        <f t="shared" si="26"/>
        <v>0</v>
      </c>
      <c r="E21" s="26">
        <v>0</v>
      </c>
      <c r="F21" s="26">
        <v>0</v>
      </c>
      <c r="G21" s="25">
        <f t="shared" si="0"/>
        <v>0</v>
      </c>
      <c r="H21" s="26">
        <v>1737298</v>
      </c>
      <c r="I21" s="26">
        <v>295300.76</v>
      </c>
      <c r="J21" s="25">
        <f t="shared" si="1"/>
        <v>0.16997703330113775</v>
      </c>
      <c r="K21" s="26">
        <v>0</v>
      </c>
      <c r="L21" s="26">
        <v>0</v>
      </c>
      <c r="M21" s="25">
        <f t="shared" si="2"/>
        <v>0</v>
      </c>
      <c r="N21" s="26">
        <v>0</v>
      </c>
      <c r="O21" s="26">
        <v>0</v>
      </c>
      <c r="P21" s="25">
        <f t="shared" si="3"/>
        <v>0</v>
      </c>
      <c r="Q21" s="26">
        <v>0</v>
      </c>
      <c r="R21" s="26">
        <v>0</v>
      </c>
      <c r="S21" s="25">
        <f t="shared" si="4"/>
        <v>0</v>
      </c>
      <c r="T21" s="24">
        <v>0</v>
      </c>
      <c r="U21" s="24">
        <v>0</v>
      </c>
      <c r="V21" s="25">
        <f t="shared" si="5"/>
        <v>0</v>
      </c>
      <c r="W21" s="24">
        <v>0</v>
      </c>
      <c r="X21" s="24">
        <v>0</v>
      </c>
      <c r="Y21" s="25">
        <f t="shared" si="6"/>
        <v>0</v>
      </c>
      <c r="Z21" s="26">
        <v>0</v>
      </c>
      <c r="AA21" s="26">
        <v>0</v>
      </c>
      <c r="AB21" s="25">
        <f t="shared" si="7"/>
        <v>0</v>
      </c>
      <c r="AC21" s="24">
        <v>0</v>
      </c>
      <c r="AD21" s="24">
        <v>0</v>
      </c>
      <c r="AE21" s="25">
        <f t="shared" si="8"/>
        <v>0</v>
      </c>
      <c r="AF21" s="24">
        <v>0</v>
      </c>
      <c r="AG21" s="24">
        <v>0</v>
      </c>
      <c r="AH21" s="25">
        <f t="shared" si="9"/>
        <v>0</v>
      </c>
      <c r="AI21" s="26">
        <v>0</v>
      </c>
      <c r="AJ21" s="26">
        <v>0</v>
      </c>
      <c r="AK21" s="11">
        <f t="shared" si="10"/>
        <v>0</v>
      </c>
      <c r="AL21" s="24">
        <v>0</v>
      </c>
      <c r="AM21" s="24">
        <v>0</v>
      </c>
      <c r="AN21" s="12">
        <f t="shared" si="11"/>
        <v>0</v>
      </c>
      <c r="AO21" s="24">
        <v>0</v>
      </c>
      <c r="AP21" s="24">
        <v>0</v>
      </c>
      <c r="AQ21" s="12">
        <f t="shared" si="12"/>
        <v>0</v>
      </c>
      <c r="AR21" s="24">
        <v>0</v>
      </c>
      <c r="AS21" s="24">
        <v>0</v>
      </c>
      <c r="AT21" s="12">
        <f t="shared" si="13"/>
        <v>0</v>
      </c>
      <c r="AU21" s="24">
        <v>0</v>
      </c>
      <c r="AV21" s="24">
        <v>0</v>
      </c>
      <c r="AW21" s="12">
        <f t="shared" si="14"/>
        <v>0</v>
      </c>
      <c r="AX21" s="24">
        <v>0</v>
      </c>
      <c r="AY21" s="24">
        <v>0</v>
      </c>
      <c r="AZ21" s="12">
        <f t="shared" si="15"/>
        <v>0</v>
      </c>
      <c r="BA21" s="24">
        <v>0</v>
      </c>
      <c r="BB21" s="24">
        <v>0</v>
      </c>
      <c r="BC21" s="12">
        <f t="shared" si="16"/>
        <v>0</v>
      </c>
      <c r="BD21" s="24">
        <v>0</v>
      </c>
      <c r="BE21" s="24">
        <v>0</v>
      </c>
      <c r="BF21" s="12">
        <f t="shared" si="17"/>
        <v>0</v>
      </c>
      <c r="BG21" s="24">
        <v>0</v>
      </c>
      <c r="BH21" s="24">
        <v>0</v>
      </c>
      <c r="BI21" s="12">
        <f t="shared" si="18"/>
        <v>0</v>
      </c>
      <c r="BJ21" s="26">
        <v>0</v>
      </c>
      <c r="BK21" s="26">
        <v>0</v>
      </c>
      <c r="BL21" s="12">
        <f t="shared" si="19"/>
        <v>0</v>
      </c>
      <c r="BM21" s="26">
        <v>0</v>
      </c>
      <c r="BN21" s="26">
        <v>0</v>
      </c>
      <c r="BO21" s="12">
        <f t="shared" si="20"/>
        <v>0</v>
      </c>
      <c r="BP21" s="26">
        <v>0</v>
      </c>
      <c r="BQ21" s="26">
        <v>0</v>
      </c>
      <c r="BR21" s="12">
        <f t="shared" si="21"/>
        <v>0</v>
      </c>
      <c r="BS21" s="26">
        <v>0</v>
      </c>
      <c r="BT21" s="26">
        <v>0</v>
      </c>
      <c r="BU21" s="12">
        <f t="shared" si="22"/>
        <v>0</v>
      </c>
      <c r="BV21" s="26">
        <v>0</v>
      </c>
      <c r="BW21" s="26">
        <v>0</v>
      </c>
      <c r="BX21" s="25">
        <f t="shared" si="23"/>
        <v>0</v>
      </c>
      <c r="BY21" s="26">
        <v>0</v>
      </c>
      <c r="BZ21" s="26">
        <v>0</v>
      </c>
      <c r="CA21" s="12">
        <f t="shared" si="24"/>
        <v>0</v>
      </c>
      <c r="CB21" s="3">
        <f t="shared" si="28"/>
        <v>1737298</v>
      </c>
      <c r="CC21" s="3">
        <f t="shared" si="28"/>
        <v>295300.76</v>
      </c>
      <c r="CD21" s="19">
        <f t="shared" si="25"/>
        <v>0.16997703330113775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161192329</v>
      </c>
      <c r="C22" s="26">
        <v>47103282.210000001</v>
      </c>
      <c r="D22" s="25">
        <f t="shared" si="26"/>
        <v>0.29221788966148632</v>
      </c>
      <c r="E22" s="26">
        <v>42876116</v>
      </c>
      <c r="F22" s="26">
        <v>12172880.58</v>
      </c>
      <c r="G22" s="25">
        <f t="shared" si="0"/>
        <v>0.28390819215061364</v>
      </c>
      <c r="H22" s="26">
        <v>392885311.39999998</v>
      </c>
      <c r="I22" s="26">
        <v>103133286.08</v>
      </c>
      <c r="J22" s="25">
        <f t="shared" si="1"/>
        <v>0.26250226996905746</v>
      </c>
      <c r="K22" s="26">
        <v>296409019</v>
      </c>
      <c r="L22" s="26">
        <v>97273351.540000007</v>
      </c>
      <c r="M22" s="25">
        <f t="shared" si="2"/>
        <v>0.32817271170820889</v>
      </c>
      <c r="N22" s="26">
        <v>127880589.59</v>
      </c>
      <c r="O22" s="26">
        <v>35210930.189999998</v>
      </c>
      <c r="P22" s="25">
        <f t="shared" si="3"/>
        <v>0.27534225720174049</v>
      </c>
      <c r="Q22" s="26">
        <v>122869905.12</v>
      </c>
      <c r="R22" s="26">
        <v>39083912.520000003</v>
      </c>
      <c r="S22" s="25">
        <f t="shared" si="4"/>
        <v>0.31809182632499783</v>
      </c>
      <c r="T22" s="24">
        <v>257425214</v>
      </c>
      <c r="U22" s="24">
        <v>100492133.23999999</v>
      </c>
      <c r="V22" s="25">
        <f t="shared" si="5"/>
        <v>0.39037408837504162</v>
      </c>
      <c r="W22" s="24">
        <v>54439060</v>
      </c>
      <c r="X22" s="24">
        <v>18625518.199999999</v>
      </c>
      <c r="Y22" s="25">
        <f t="shared" si="6"/>
        <v>0.34213519116604879</v>
      </c>
      <c r="Z22" s="26">
        <v>234662950</v>
      </c>
      <c r="AA22" s="26">
        <v>81564843.930000007</v>
      </c>
      <c r="AB22" s="25">
        <f t="shared" si="7"/>
        <v>0.34758296497167535</v>
      </c>
      <c r="AC22" s="24">
        <v>316667445</v>
      </c>
      <c r="AD22" s="24">
        <v>96577847.430000007</v>
      </c>
      <c r="AE22" s="25">
        <f t="shared" si="8"/>
        <v>0.30498192648126493</v>
      </c>
      <c r="AF22" s="24">
        <v>86826680</v>
      </c>
      <c r="AG22" s="24">
        <v>30845493.609999999</v>
      </c>
      <c r="AH22" s="25">
        <f t="shared" si="9"/>
        <v>0.3552536341364198</v>
      </c>
      <c r="AI22" s="26">
        <v>539320110</v>
      </c>
      <c r="AJ22" s="26">
        <v>169362243.22</v>
      </c>
      <c r="AK22" s="11">
        <f t="shared" si="10"/>
        <v>0.31402916390416075</v>
      </c>
      <c r="AL22" s="24">
        <v>344992188</v>
      </c>
      <c r="AM22" s="24">
        <v>125940255.31</v>
      </c>
      <c r="AN22" s="12">
        <f t="shared" si="11"/>
        <v>0.36505248434784848</v>
      </c>
      <c r="AO22" s="24">
        <v>63733678</v>
      </c>
      <c r="AP22" s="24">
        <v>18969294.359999999</v>
      </c>
      <c r="AQ22" s="12">
        <f t="shared" si="12"/>
        <v>0.29763376216888032</v>
      </c>
      <c r="AR22" s="24">
        <v>74354484</v>
      </c>
      <c r="AS22" s="24">
        <v>21494179.690000001</v>
      </c>
      <c r="AT22" s="12">
        <f t="shared" si="13"/>
        <v>0.28907711456917651</v>
      </c>
      <c r="AU22" s="24">
        <v>67478152</v>
      </c>
      <c r="AV22" s="24">
        <v>18953253.449999999</v>
      </c>
      <c r="AW22" s="12">
        <f t="shared" si="14"/>
        <v>0.28087985352651623</v>
      </c>
      <c r="AX22" s="24">
        <v>90708928</v>
      </c>
      <c r="AY22" s="24">
        <v>29263519.100000001</v>
      </c>
      <c r="AZ22" s="12">
        <f t="shared" si="15"/>
        <v>0.32260902807714803</v>
      </c>
      <c r="BA22" s="24">
        <v>61776347</v>
      </c>
      <c r="BB22" s="24">
        <v>17653194.32</v>
      </c>
      <c r="BC22" s="12">
        <f t="shared" si="16"/>
        <v>0.28575976368431111</v>
      </c>
      <c r="BD22" s="24">
        <v>155031209</v>
      </c>
      <c r="BE22" s="24">
        <v>48657096.130000003</v>
      </c>
      <c r="BF22" s="12">
        <f t="shared" si="17"/>
        <v>0.31385355531865849</v>
      </c>
      <c r="BG22" s="24">
        <v>92868577</v>
      </c>
      <c r="BH22" s="24">
        <v>34915553.710000001</v>
      </c>
      <c r="BI22" s="12">
        <f t="shared" si="18"/>
        <v>0.37596735987458924</v>
      </c>
      <c r="BJ22" s="26">
        <v>97283480</v>
      </c>
      <c r="BK22" s="26">
        <v>28682108.600000001</v>
      </c>
      <c r="BL22" s="12">
        <f t="shared" si="19"/>
        <v>0.29483020755425282</v>
      </c>
      <c r="BM22" s="26">
        <v>104255442</v>
      </c>
      <c r="BN22" s="26">
        <v>31754061.140000001</v>
      </c>
      <c r="BO22" s="12">
        <f t="shared" si="20"/>
        <v>0.3045794112119346</v>
      </c>
      <c r="BP22" s="26">
        <v>125398545</v>
      </c>
      <c r="BQ22" s="26">
        <v>40090076.869999997</v>
      </c>
      <c r="BR22" s="12">
        <f t="shared" si="21"/>
        <v>0.31970129214816645</v>
      </c>
      <c r="BS22" s="26">
        <v>68293192</v>
      </c>
      <c r="BT22" s="26">
        <v>17862050.710000001</v>
      </c>
      <c r="BU22" s="12">
        <f t="shared" si="22"/>
        <v>0.26154950716024522</v>
      </c>
      <c r="BV22" s="26">
        <v>687419525.97000003</v>
      </c>
      <c r="BW22" s="26">
        <v>207130659.40000001</v>
      </c>
      <c r="BX22" s="25">
        <f t="shared" si="23"/>
        <v>0.30131622913638256</v>
      </c>
      <c r="BY22" s="26">
        <v>1987303989.45</v>
      </c>
      <c r="BZ22" s="26">
        <v>652831109.41999996</v>
      </c>
      <c r="CA22" s="12">
        <f t="shared" si="24"/>
        <v>0.32850088002926792</v>
      </c>
      <c r="CB22" s="3">
        <f t="shared" si="28"/>
        <v>6654352466.5299997</v>
      </c>
      <c r="CC22" s="3">
        <f t="shared" si="28"/>
        <v>2125642134.9599998</v>
      </c>
      <c r="CD22" s="19">
        <f t="shared" si="25"/>
        <v>0.31943636073555387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842010</v>
      </c>
      <c r="C23" s="26">
        <v>88575</v>
      </c>
      <c r="D23" s="25">
        <f t="shared" si="26"/>
        <v>0.10519471265186875</v>
      </c>
      <c r="E23" s="26">
        <v>7058857</v>
      </c>
      <c r="F23" s="26">
        <v>1773496.22</v>
      </c>
      <c r="G23" s="25">
        <f t="shared" si="0"/>
        <v>0.25124410651752827</v>
      </c>
      <c r="H23" s="26">
        <v>30794245.52</v>
      </c>
      <c r="I23" s="26">
        <v>6997533.6699999999</v>
      </c>
      <c r="J23" s="25">
        <f t="shared" si="1"/>
        <v>0.22723510681420325</v>
      </c>
      <c r="K23" s="26">
        <v>10845400</v>
      </c>
      <c r="L23" s="26">
        <v>4280630.43</v>
      </c>
      <c r="M23" s="25">
        <f t="shared" si="2"/>
        <v>0.39469548656573289</v>
      </c>
      <c r="N23" s="26">
        <v>6101180</v>
      </c>
      <c r="O23" s="26">
        <v>514179.55</v>
      </c>
      <c r="P23" s="25">
        <f t="shared" si="3"/>
        <v>8.4275427048538146E-2</v>
      </c>
      <c r="Q23" s="26">
        <v>750000</v>
      </c>
      <c r="R23" s="26">
        <v>98071.98</v>
      </c>
      <c r="S23" s="25">
        <f t="shared" si="4"/>
        <v>0.13076263999999999</v>
      </c>
      <c r="T23" s="24">
        <v>14591964.800000001</v>
      </c>
      <c r="U23" s="24">
        <v>5158207.08</v>
      </c>
      <c r="V23" s="25">
        <f t="shared" si="5"/>
        <v>0.35349640371939495</v>
      </c>
      <c r="W23" s="24">
        <v>5638490</v>
      </c>
      <c r="X23" s="24">
        <v>1197192.19</v>
      </c>
      <c r="Y23" s="25">
        <f t="shared" si="6"/>
        <v>0.21232496466252487</v>
      </c>
      <c r="Z23" s="26">
        <v>600000</v>
      </c>
      <c r="AA23" s="26">
        <v>213425.37</v>
      </c>
      <c r="AB23" s="25">
        <f t="shared" si="7"/>
        <v>0.35570894999999997</v>
      </c>
      <c r="AC23" s="24">
        <v>2701000</v>
      </c>
      <c r="AD23" s="24">
        <v>409232.05</v>
      </c>
      <c r="AE23" s="25">
        <f t="shared" si="8"/>
        <v>0.15151131062569417</v>
      </c>
      <c r="AF23" s="24">
        <v>6770300</v>
      </c>
      <c r="AG23" s="24">
        <v>2084873.45</v>
      </c>
      <c r="AH23" s="25">
        <f t="shared" si="9"/>
        <v>0.3079440275910964</v>
      </c>
      <c r="AI23" s="26">
        <v>15921000</v>
      </c>
      <c r="AJ23" s="26">
        <v>5088669.04</v>
      </c>
      <c r="AK23" s="11">
        <f t="shared" si="10"/>
        <v>0.3196199384460775</v>
      </c>
      <c r="AL23" s="24">
        <v>18630800</v>
      </c>
      <c r="AM23" s="24">
        <v>6087140.3799999999</v>
      </c>
      <c r="AN23" s="12">
        <f t="shared" si="11"/>
        <v>0.32672458402215687</v>
      </c>
      <c r="AO23" s="24">
        <v>5426500</v>
      </c>
      <c r="AP23" s="24">
        <v>769819.61</v>
      </c>
      <c r="AQ23" s="12">
        <f t="shared" si="12"/>
        <v>0.14186300746337419</v>
      </c>
      <c r="AR23" s="24">
        <v>6092820</v>
      </c>
      <c r="AS23" s="24">
        <v>1698509.51</v>
      </c>
      <c r="AT23" s="12">
        <f t="shared" si="13"/>
        <v>0.27877231068700536</v>
      </c>
      <c r="AU23" s="24">
        <v>3317301.32</v>
      </c>
      <c r="AV23" s="24">
        <v>178189.33</v>
      </c>
      <c r="AW23" s="12">
        <f t="shared" si="14"/>
        <v>5.3715147588703216E-2</v>
      </c>
      <c r="AX23" s="24">
        <v>11851590</v>
      </c>
      <c r="AY23" s="24">
        <v>3050869.77</v>
      </c>
      <c r="AZ23" s="12">
        <f t="shared" si="15"/>
        <v>0.25742282427927393</v>
      </c>
      <c r="BA23" s="24">
        <v>500000</v>
      </c>
      <c r="BB23" s="24">
        <v>167000</v>
      </c>
      <c r="BC23" s="12">
        <f t="shared" si="16"/>
        <v>0.33400000000000002</v>
      </c>
      <c r="BD23" s="24">
        <v>3784040</v>
      </c>
      <c r="BE23" s="24">
        <v>985249.44</v>
      </c>
      <c r="BF23" s="12">
        <f t="shared" si="17"/>
        <v>0.26036972125030389</v>
      </c>
      <c r="BG23" s="24">
        <v>15867662</v>
      </c>
      <c r="BH23" s="24">
        <v>4307565.17</v>
      </c>
      <c r="BI23" s="12">
        <f t="shared" si="18"/>
        <v>0.27146817029503151</v>
      </c>
      <c r="BJ23" s="26">
        <v>630000</v>
      </c>
      <c r="BK23" s="26">
        <v>249391.6</v>
      </c>
      <c r="BL23" s="12">
        <f t="shared" si="19"/>
        <v>0.39585968253968257</v>
      </c>
      <c r="BM23" s="26">
        <v>1330000</v>
      </c>
      <c r="BN23" s="26">
        <v>287401</v>
      </c>
      <c r="BO23" s="12">
        <f t="shared" si="20"/>
        <v>0.21609097744360903</v>
      </c>
      <c r="BP23" s="26">
        <v>2405000</v>
      </c>
      <c r="BQ23" s="26">
        <v>290241.55</v>
      </c>
      <c r="BR23" s="12">
        <f t="shared" si="21"/>
        <v>0.12068255717255717</v>
      </c>
      <c r="BS23" s="26">
        <v>1030758.1</v>
      </c>
      <c r="BT23" s="26">
        <v>181050</v>
      </c>
      <c r="BU23" s="12">
        <f t="shared" si="22"/>
        <v>0.17564741911802587</v>
      </c>
      <c r="BV23" s="26">
        <v>32500000</v>
      </c>
      <c r="BW23" s="26">
        <v>10548302.84</v>
      </c>
      <c r="BX23" s="25">
        <f t="shared" si="23"/>
        <v>0.32456316430769228</v>
      </c>
      <c r="BY23" s="26">
        <v>90520316.799999997</v>
      </c>
      <c r="BZ23" s="26">
        <v>45854971.170000002</v>
      </c>
      <c r="CA23" s="12">
        <f t="shared" si="24"/>
        <v>0.50657104162940803</v>
      </c>
      <c r="CB23" s="3">
        <f t="shared" si="28"/>
        <v>296501235.53999996</v>
      </c>
      <c r="CC23" s="3">
        <f>C23+F23+I23+L23+O23+R23+U23+X23+AA23+AD23+AG23+AJ23+AM23+AP23+AS23+AV23+AY23+BB23+BE23+BH23+BK23+BN23+BQ23+BT23+BW23+BZ23</f>
        <v>102559787.40000001</v>
      </c>
      <c r="CD23" s="19">
        <f t="shared" si="25"/>
        <v>0.34590003381676976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1000000</v>
      </c>
      <c r="C24" s="26">
        <v>360000</v>
      </c>
      <c r="D24" s="25">
        <f t="shared" si="26"/>
        <v>0.36</v>
      </c>
      <c r="E24" s="26">
        <v>1100000</v>
      </c>
      <c r="F24" s="26">
        <v>387482</v>
      </c>
      <c r="G24" s="25">
        <f t="shared" si="0"/>
        <v>0.35225636363636365</v>
      </c>
      <c r="H24" s="26">
        <v>12346416</v>
      </c>
      <c r="I24" s="26">
        <v>4126958.23</v>
      </c>
      <c r="J24" s="25">
        <f t="shared" si="1"/>
        <v>0.33426366242640781</v>
      </c>
      <c r="K24" s="26">
        <v>1367400</v>
      </c>
      <c r="L24" s="26">
        <v>267665</v>
      </c>
      <c r="M24" s="25">
        <f t="shared" si="2"/>
        <v>0.19574740383209011</v>
      </c>
      <c r="N24" s="26">
        <v>1050000</v>
      </c>
      <c r="O24" s="26">
        <v>350000</v>
      </c>
      <c r="P24" s="25">
        <f t="shared" si="3"/>
        <v>0.33333333333333331</v>
      </c>
      <c r="Q24" s="26">
        <v>850000</v>
      </c>
      <c r="R24" s="26">
        <v>157500</v>
      </c>
      <c r="S24" s="25">
        <f t="shared" si="4"/>
        <v>0.18529411764705883</v>
      </c>
      <c r="T24" s="24">
        <v>8279147</v>
      </c>
      <c r="U24" s="24">
        <v>2507783.0099999998</v>
      </c>
      <c r="V24" s="25">
        <f t="shared" si="5"/>
        <v>0.30290354912166673</v>
      </c>
      <c r="W24" s="24">
        <v>2500000</v>
      </c>
      <c r="X24" s="24">
        <v>579600</v>
      </c>
      <c r="Y24" s="25">
        <f t="shared" si="6"/>
        <v>0.23183999999999999</v>
      </c>
      <c r="Z24" s="26">
        <v>3400000</v>
      </c>
      <c r="AA24" s="26">
        <v>1636000</v>
      </c>
      <c r="AB24" s="25">
        <f t="shared" si="7"/>
        <v>0.48117647058823532</v>
      </c>
      <c r="AC24" s="24">
        <v>2750000</v>
      </c>
      <c r="AD24" s="24">
        <v>977000</v>
      </c>
      <c r="AE24" s="25">
        <f t="shared" si="8"/>
        <v>0.3552727272727273</v>
      </c>
      <c r="AF24" s="24">
        <v>1500000</v>
      </c>
      <c r="AG24" s="24">
        <v>405000</v>
      </c>
      <c r="AH24" s="25">
        <f t="shared" si="9"/>
        <v>0.27</v>
      </c>
      <c r="AI24" s="26">
        <v>2300000</v>
      </c>
      <c r="AJ24" s="26">
        <v>760000</v>
      </c>
      <c r="AK24" s="11">
        <f t="shared" si="10"/>
        <v>0.33043478260869563</v>
      </c>
      <c r="AL24" s="24">
        <v>8600000</v>
      </c>
      <c r="AM24" s="24">
        <v>2941157.45</v>
      </c>
      <c r="AN24" s="12">
        <f t="shared" si="11"/>
        <v>0.34199505232558142</v>
      </c>
      <c r="AO24" s="24">
        <v>2412072</v>
      </c>
      <c r="AP24" s="24">
        <v>547690</v>
      </c>
      <c r="AQ24" s="12">
        <f t="shared" si="12"/>
        <v>0.22706204458241711</v>
      </c>
      <c r="AR24" s="24">
        <v>2000000</v>
      </c>
      <c r="AS24" s="24">
        <v>680000</v>
      </c>
      <c r="AT24" s="12">
        <f t="shared" si="13"/>
        <v>0.34</v>
      </c>
      <c r="AU24" s="24">
        <v>1700000</v>
      </c>
      <c r="AV24" s="24">
        <v>545582.98</v>
      </c>
      <c r="AW24" s="12">
        <f t="shared" si="14"/>
        <v>0.32093116470588234</v>
      </c>
      <c r="AX24" s="24">
        <v>1700000</v>
      </c>
      <c r="AY24" s="24">
        <v>524000</v>
      </c>
      <c r="AZ24" s="12">
        <f t="shared" si="15"/>
        <v>0.30823529411764705</v>
      </c>
      <c r="BA24" s="24">
        <v>1650000</v>
      </c>
      <c r="BB24" s="24">
        <v>612000</v>
      </c>
      <c r="BC24" s="12">
        <f t="shared" si="16"/>
        <v>0.37090909090909091</v>
      </c>
      <c r="BD24" s="24">
        <v>4000000</v>
      </c>
      <c r="BE24" s="24">
        <v>1580000</v>
      </c>
      <c r="BF24" s="12">
        <f t="shared" si="17"/>
        <v>0.39500000000000002</v>
      </c>
      <c r="BG24" s="24">
        <v>2109100</v>
      </c>
      <c r="BH24" s="24">
        <v>626516</v>
      </c>
      <c r="BI24" s="12">
        <f t="shared" si="18"/>
        <v>0.29705371959603621</v>
      </c>
      <c r="BJ24" s="26">
        <v>1300000</v>
      </c>
      <c r="BK24" s="26">
        <v>381691.2</v>
      </c>
      <c r="BL24" s="12">
        <f t="shared" si="19"/>
        <v>0.29360861538461541</v>
      </c>
      <c r="BM24" s="26">
        <v>4200000</v>
      </c>
      <c r="BN24" s="26">
        <v>1391582.6</v>
      </c>
      <c r="BO24" s="12">
        <f t="shared" si="20"/>
        <v>0.33132919047619047</v>
      </c>
      <c r="BP24" s="26">
        <v>2500000</v>
      </c>
      <c r="BQ24" s="26">
        <v>978775.5</v>
      </c>
      <c r="BR24" s="12">
        <f t="shared" si="21"/>
        <v>0.39151019999999997</v>
      </c>
      <c r="BS24" s="26">
        <v>1500000</v>
      </c>
      <c r="BT24" s="26">
        <v>550000</v>
      </c>
      <c r="BU24" s="12">
        <f t="shared" si="22"/>
        <v>0.36666666666666664</v>
      </c>
      <c r="BV24" s="26">
        <v>3450000</v>
      </c>
      <c r="BW24" s="26">
        <v>781610.36</v>
      </c>
      <c r="BX24" s="25">
        <f t="shared" si="23"/>
        <v>0.22655372753623187</v>
      </c>
      <c r="BY24" s="26">
        <v>36089045</v>
      </c>
      <c r="BZ24" s="26">
        <v>8700000</v>
      </c>
      <c r="CA24" s="12">
        <f t="shared" si="24"/>
        <v>0.24107038576387932</v>
      </c>
      <c r="CB24" s="3">
        <f t="shared" si="28"/>
        <v>111653180</v>
      </c>
      <c r="CC24" s="3">
        <f>C24+F24+I24+L24+O24+R24+U24+X24+AA24+AD24+AG24+AJ24+AM24+AP24+AS24+AV24+AY24+BB24+BE24+BH24+BK24+BN24+BQ24+BT24+BW24+BZ24</f>
        <v>33355594.330000002</v>
      </c>
      <c r="CD24" s="19">
        <f t="shared" si="25"/>
        <v>0.29874289590318881</v>
      </c>
      <c r="CE24" s="31"/>
      <c r="CF24" s="27"/>
      <c r="CG24" s="27"/>
      <c r="CH24" s="23"/>
      <c r="CI24" s="23"/>
    </row>
    <row r="25" spans="1:87" s="34" customFormat="1" ht="31.5" x14ac:dyDescent="0.2">
      <c r="A25" s="14" t="s">
        <v>55</v>
      </c>
      <c r="B25" s="26">
        <v>1888500</v>
      </c>
      <c r="C25" s="26">
        <v>486863.15</v>
      </c>
      <c r="D25" s="25">
        <f t="shared" si="26"/>
        <v>0.25780415673815199</v>
      </c>
      <c r="E25" s="26">
        <v>3108</v>
      </c>
      <c r="F25" s="26">
        <v>0</v>
      </c>
      <c r="G25" s="25">
        <f t="shared" si="0"/>
        <v>0</v>
      </c>
      <c r="H25" s="26">
        <v>10118975</v>
      </c>
      <c r="I25" s="26">
        <v>3642737.07</v>
      </c>
      <c r="J25" s="25">
        <f t="shared" si="1"/>
        <v>0.35999071743926631</v>
      </c>
      <c r="K25" s="26">
        <v>1617860</v>
      </c>
      <c r="L25" s="26">
        <v>510872</v>
      </c>
      <c r="M25" s="25">
        <f t="shared" si="2"/>
        <v>0.3157702149753378</v>
      </c>
      <c r="N25" s="26">
        <v>128000</v>
      </c>
      <c r="O25" s="26">
        <v>0</v>
      </c>
      <c r="P25" s="25">
        <f t="shared" si="3"/>
        <v>0</v>
      </c>
      <c r="Q25" s="26">
        <v>530000</v>
      </c>
      <c r="R25" s="26">
        <v>98252</v>
      </c>
      <c r="S25" s="25">
        <f t="shared" si="4"/>
        <v>0.18538113207547169</v>
      </c>
      <c r="T25" s="24">
        <v>1039790</v>
      </c>
      <c r="U25" s="24">
        <v>40718</v>
      </c>
      <c r="V25" s="25">
        <f t="shared" si="5"/>
        <v>3.9159830350359207E-2</v>
      </c>
      <c r="W25" s="24">
        <v>201300</v>
      </c>
      <c r="X25" s="24">
        <v>90800.22</v>
      </c>
      <c r="Y25" s="25">
        <f t="shared" si="6"/>
        <v>0.45106915052160956</v>
      </c>
      <c r="Z25" s="26">
        <v>1665900</v>
      </c>
      <c r="AA25" s="26">
        <v>439655.45</v>
      </c>
      <c r="AB25" s="25">
        <f t="shared" si="7"/>
        <v>0.26391467074854436</v>
      </c>
      <c r="AC25" s="24">
        <v>1500000</v>
      </c>
      <c r="AD25" s="24">
        <v>142394</v>
      </c>
      <c r="AE25" s="25">
        <f t="shared" si="8"/>
        <v>9.4929333333333338E-2</v>
      </c>
      <c r="AF25" s="24">
        <v>648000</v>
      </c>
      <c r="AG25" s="24">
        <v>81843</v>
      </c>
      <c r="AH25" s="25">
        <f t="shared" si="9"/>
        <v>0.12630092592592593</v>
      </c>
      <c r="AI25" s="26">
        <v>1935619.74</v>
      </c>
      <c r="AJ25" s="26">
        <v>63401</v>
      </c>
      <c r="AK25" s="11">
        <f t="shared" si="10"/>
        <v>3.2754883973233298E-2</v>
      </c>
      <c r="AL25" s="24">
        <v>5300975</v>
      </c>
      <c r="AM25" s="24">
        <v>1781177.47</v>
      </c>
      <c r="AN25" s="12">
        <f t="shared" si="11"/>
        <v>0.33600940770329984</v>
      </c>
      <c r="AO25" s="24">
        <v>316374.82</v>
      </c>
      <c r="AP25" s="24">
        <v>67247</v>
      </c>
      <c r="AQ25" s="12">
        <f t="shared" si="12"/>
        <v>0.21255484238600278</v>
      </c>
      <c r="AR25" s="24">
        <v>309743</v>
      </c>
      <c r="AS25" s="24">
        <v>98392</v>
      </c>
      <c r="AT25" s="12">
        <f t="shared" si="13"/>
        <v>0.31765689620104409</v>
      </c>
      <c r="AU25" s="24">
        <v>325000</v>
      </c>
      <c r="AV25" s="24">
        <v>99016</v>
      </c>
      <c r="AW25" s="12">
        <f t="shared" si="14"/>
        <v>0.30466461538461537</v>
      </c>
      <c r="AX25" s="24">
        <v>754400</v>
      </c>
      <c r="AY25" s="24">
        <v>49630</v>
      </c>
      <c r="AZ25" s="12">
        <f t="shared" si="15"/>
        <v>6.5787380699893955E-2</v>
      </c>
      <c r="BA25" s="24">
        <v>120000</v>
      </c>
      <c r="BB25" s="24">
        <v>37340</v>
      </c>
      <c r="BC25" s="12">
        <f t="shared" si="16"/>
        <v>0.31116666666666665</v>
      </c>
      <c r="BD25" s="24">
        <v>230000</v>
      </c>
      <c r="BE25" s="24">
        <v>41207</v>
      </c>
      <c r="BF25" s="12">
        <f t="shared" si="17"/>
        <v>0.1791608695652174</v>
      </c>
      <c r="BG25" s="24">
        <v>1412000</v>
      </c>
      <c r="BH25" s="24">
        <v>775736.03</v>
      </c>
      <c r="BI25" s="12">
        <f t="shared" si="18"/>
        <v>0.54938812322946173</v>
      </c>
      <c r="BJ25" s="26">
        <v>0</v>
      </c>
      <c r="BK25" s="26">
        <v>0</v>
      </c>
      <c r="BL25" s="32">
        <f t="shared" si="19"/>
        <v>0</v>
      </c>
      <c r="BM25" s="26">
        <v>37400</v>
      </c>
      <c r="BN25" s="26">
        <v>0</v>
      </c>
      <c r="BO25" s="12">
        <f t="shared" si="20"/>
        <v>0</v>
      </c>
      <c r="BP25" s="26">
        <v>150000</v>
      </c>
      <c r="BQ25" s="26">
        <v>0</v>
      </c>
      <c r="BR25" s="12">
        <f t="shared" si="21"/>
        <v>0</v>
      </c>
      <c r="BS25" s="26">
        <v>448312</v>
      </c>
      <c r="BT25" s="26">
        <v>115474</v>
      </c>
      <c r="BU25" s="12">
        <f t="shared" si="22"/>
        <v>0.25757508163957243</v>
      </c>
      <c r="BV25" s="26">
        <v>17430000</v>
      </c>
      <c r="BW25" s="26">
        <v>4723749.3600000003</v>
      </c>
      <c r="BX25" s="25">
        <f t="shared" si="23"/>
        <v>0.27101258519793464</v>
      </c>
      <c r="BY25" s="26">
        <v>155892900</v>
      </c>
      <c r="BZ25" s="26">
        <v>42404169.840000004</v>
      </c>
      <c r="CA25" s="12">
        <f t="shared" si="24"/>
        <v>0.27200834572966442</v>
      </c>
      <c r="CB25" s="3">
        <f t="shared" si="28"/>
        <v>204004157.56</v>
      </c>
      <c r="CC25" s="3">
        <f>C25+F25+I25+L25+O25+R25+U25+X25+AA25+AD25+AG25+AJ25+AM25+AP25+AS25+AV25+AY25+BB25+BE25+BH25+BK25+BN25+BQ25+BT25+BW25+BZ25</f>
        <v>55790674.590000004</v>
      </c>
      <c r="CD25" s="19">
        <f t="shared" si="25"/>
        <v>0.27347812543276878</v>
      </c>
      <c r="CE25" s="33"/>
      <c r="CF25" s="27"/>
      <c r="CG25" s="27"/>
      <c r="CH25" s="23"/>
      <c r="CI25" s="23"/>
    </row>
    <row r="26" spans="1:87" ht="15.75" x14ac:dyDescent="0.2">
      <c r="A26" s="5" t="s">
        <v>42</v>
      </c>
      <c r="B26" s="35">
        <v>0</v>
      </c>
      <c r="C26" s="35">
        <v>0</v>
      </c>
      <c r="D26" s="25">
        <f t="shared" si="26"/>
        <v>0</v>
      </c>
      <c r="E26" s="24">
        <v>0</v>
      </c>
      <c r="F26" s="24">
        <v>0</v>
      </c>
      <c r="G26" s="25">
        <f t="shared" si="0"/>
        <v>0</v>
      </c>
      <c r="H26" s="24">
        <v>0</v>
      </c>
      <c r="I26" s="24">
        <v>0</v>
      </c>
      <c r="J26" s="25">
        <f t="shared" si="1"/>
        <v>0</v>
      </c>
      <c r="K26" s="26">
        <v>0</v>
      </c>
      <c r="L26" s="26">
        <v>0</v>
      </c>
      <c r="M26" s="25">
        <f t="shared" si="2"/>
        <v>0</v>
      </c>
      <c r="N26" s="24">
        <v>0</v>
      </c>
      <c r="O26" s="24">
        <v>0</v>
      </c>
      <c r="P26" s="25">
        <f t="shared" si="3"/>
        <v>0</v>
      </c>
      <c r="Q26" s="24">
        <v>0</v>
      </c>
      <c r="R26" s="24">
        <v>0</v>
      </c>
      <c r="S26" s="25">
        <f t="shared" si="4"/>
        <v>0</v>
      </c>
      <c r="T26" s="24">
        <v>2000000</v>
      </c>
      <c r="U26" s="24">
        <v>0</v>
      </c>
      <c r="V26" s="25">
        <f t="shared" si="5"/>
        <v>0</v>
      </c>
      <c r="W26" s="24">
        <v>250000</v>
      </c>
      <c r="X26" s="24">
        <v>0</v>
      </c>
      <c r="Y26" s="25">
        <f t="shared" si="6"/>
        <v>0</v>
      </c>
      <c r="Z26" s="24">
        <v>0</v>
      </c>
      <c r="AA26" s="24">
        <v>0</v>
      </c>
      <c r="AB26" s="25">
        <f t="shared" si="7"/>
        <v>0</v>
      </c>
      <c r="AC26" s="24">
        <v>0</v>
      </c>
      <c r="AD26" s="24">
        <v>0</v>
      </c>
      <c r="AE26" s="25">
        <f t="shared" si="8"/>
        <v>0</v>
      </c>
      <c r="AF26" s="24">
        <v>0</v>
      </c>
      <c r="AG26" s="24">
        <v>0</v>
      </c>
      <c r="AH26" s="25">
        <f t="shared" si="9"/>
        <v>0</v>
      </c>
      <c r="AI26" s="24">
        <v>0</v>
      </c>
      <c r="AJ26" s="24">
        <v>0</v>
      </c>
      <c r="AK26" s="11">
        <f t="shared" si="10"/>
        <v>0</v>
      </c>
      <c r="AL26" s="24">
        <v>0</v>
      </c>
      <c r="AM26" s="24">
        <v>0</v>
      </c>
      <c r="AN26" s="12">
        <f t="shared" si="11"/>
        <v>0</v>
      </c>
      <c r="AO26" s="24">
        <v>0</v>
      </c>
      <c r="AP26" s="24">
        <v>0</v>
      </c>
      <c r="AQ26" s="12">
        <f t="shared" si="12"/>
        <v>0</v>
      </c>
      <c r="AR26" s="35">
        <v>0</v>
      </c>
      <c r="AS26" s="35">
        <v>0</v>
      </c>
      <c r="AT26" s="12">
        <f t="shared" si="13"/>
        <v>0</v>
      </c>
      <c r="AU26" s="24">
        <v>0</v>
      </c>
      <c r="AV26" s="24">
        <v>0</v>
      </c>
      <c r="AW26" s="12">
        <f t="shared" si="14"/>
        <v>0</v>
      </c>
      <c r="AX26" s="24">
        <v>0</v>
      </c>
      <c r="AY26" s="24">
        <v>0</v>
      </c>
      <c r="AZ26" s="12">
        <f t="shared" si="15"/>
        <v>0</v>
      </c>
      <c r="BA26" s="24">
        <v>0</v>
      </c>
      <c r="BB26" s="24">
        <v>0</v>
      </c>
      <c r="BC26" s="12">
        <f t="shared" si="16"/>
        <v>0</v>
      </c>
      <c r="BD26" s="24">
        <v>0</v>
      </c>
      <c r="BE26" s="24">
        <v>0</v>
      </c>
      <c r="BF26" s="12">
        <f t="shared" si="17"/>
        <v>0</v>
      </c>
      <c r="BG26" s="36">
        <v>0</v>
      </c>
      <c r="BH26" s="36">
        <v>0</v>
      </c>
      <c r="BI26" s="12">
        <f t="shared" si="18"/>
        <v>0</v>
      </c>
      <c r="BJ26" s="24">
        <v>0</v>
      </c>
      <c r="BK26" s="24">
        <v>0</v>
      </c>
      <c r="BL26" s="12">
        <f t="shared" si="19"/>
        <v>0</v>
      </c>
      <c r="BM26" s="36">
        <v>0</v>
      </c>
      <c r="BN26" s="36">
        <v>0</v>
      </c>
      <c r="BO26" s="12">
        <f t="shared" si="20"/>
        <v>0</v>
      </c>
      <c r="BP26" s="24">
        <v>0</v>
      </c>
      <c r="BQ26" s="24">
        <v>0</v>
      </c>
      <c r="BR26" s="12">
        <f t="shared" si="21"/>
        <v>0</v>
      </c>
      <c r="BS26" s="36">
        <v>0</v>
      </c>
      <c r="BT26" s="36">
        <v>0</v>
      </c>
      <c r="BU26" s="12">
        <f t="shared" si="22"/>
        <v>0</v>
      </c>
      <c r="BV26" s="24">
        <v>0</v>
      </c>
      <c r="BW26" s="24">
        <v>0</v>
      </c>
      <c r="BX26" s="25">
        <f t="shared" si="23"/>
        <v>0</v>
      </c>
      <c r="BY26" s="24">
        <v>0</v>
      </c>
      <c r="BZ26" s="24">
        <v>0</v>
      </c>
      <c r="CA26" s="12">
        <f t="shared" si="24"/>
        <v>0</v>
      </c>
      <c r="CB26" s="3">
        <f t="shared" si="28"/>
        <v>2250000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626248404.84000003</v>
      </c>
      <c r="C27" s="3">
        <f>SUM(C13:C26)</f>
        <v>179346534.73000002</v>
      </c>
      <c r="D27" s="16">
        <f t="shared" si="26"/>
        <v>0.286382421645962</v>
      </c>
      <c r="E27" s="3">
        <f>SUM(E13:E26)</f>
        <v>190980862.89999998</v>
      </c>
      <c r="F27" s="3">
        <f>SUM(F13:F26)</f>
        <v>51925490.799999997</v>
      </c>
      <c r="G27" s="16">
        <f t="shared" si="0"/>
        <v>0.27188845003380707</v>
      </c>
      <c r="H27" s="3">
        <f>SUM(H13:H26)</f>
        <v>1970418631.9499998</v>
      </c>
      <c r="I27" s="3">
        <f>SUM(I13:I26)</f>
        <v>495943817.02000004</v>
      </c>
      <c r="J27" s="16">
        <f t="shared" si="1"/>
        <v>0.25169464446709761</v>
      </c>
      <c r="K27" s="3">
        <f>SUM(K13:K26)</f>
        <v>1306627484.25</v>
      </c>
      <c r="L27" s="3">
        <f>SUM(L13:L26)</f>
        <v>381152322.74000001</v>
      </c>
      <c r="M27" s="16">
        <f t="shared" si="2"/>
        <v>0.29170695346178199</v>
      </c>
      <c r="N27" s="3">
        <f>SUM(N13:N26)</f>
        <v>444840126.27999997</v>
      </c>
      <c r="O27" s="3">
        <f>SUM(O13:O26)</f>
        <v>144213694.18000001</v>
      </c>
      <c r="P27" s="16">
        <f t="shared" si="3"/>
        <v>0.32419218874429101</v>
      </c>
      <c r="Q27" s="3">
        <f>SUM(Q13:Q26)</f>
        <v>386916492.5</v>
      </c>
      <c r="R27" s="3">
        <f>SUM(R13:R26)</f>
        <v>111290433.07000001</v>
      </c>
      <c r="S27" s="16">
        <f t="shared" si="4"/>
        <v>0.28763424466844095</v>
      </c>
      <c r="T27" s="3">
        <f>SUM(T13:T26)</f>
        <v>1261660764.4400001</v>
      </c>
      <c r="U27" s="3">
        <f>SUM(U13:U26)</f>
        <v>415119418.03000003</v>
      </c>
      <c r="V27" s="16">
        <f t="shared" si="5"/>
        <v>0.32902617702806558</v>
      </c>
      <c r="W27" s="3">
        <f>SUM(W13:W26)</f>
        <v>257667661.37</v>
      </c>
      <c r="X27" s="3">
        <f>SUM(X13:X26)</f>
        <v>73624840.86999999</v>
      </c>
      <c r="Y27" s="16">
        <f t="shared" si="6"/>
        <v>0.28573566616214907</v>
      </c>
      <c r="Z27" s="3">
        <f>SUM(Z13:Z26)</f>
        <v>1023040435.34</v>
      </c>
      <c r="AA27" s="3">
        <f>SUM(AA13:AA26)</f>
        <v>336360938.49000001</v>
      </c>
      <c r="AB27" s="16">
        <f t="shared" si="7"/>
        <v>0.32878557569253153</v>
      </c>
      <c r="AC27" s="3">
        <f>SUM(AC13:AC26)</f>
        <v>1077887758.8199999</v>
      </c>
      <c r="AD27" s="3">
        <f>SUM(AD13:AD26)</f>
        <v>336857423.40000004</v>
      </c>
      <c r="AE27" s="16">
        <f t="shared" si="8"/>
        <v>0.31251623431438652</v>
      </c>
      <c r="AF27" s="3">
        <f>SUM(AF13:AF26)</f>
        <v>306390647.56999999</v>
      </c>
      <c r="AG27" s="3">
        <f>SUM(AG13:AG26)</f>
        <v>92481283.930000007</v>
      </c>
      <c r="AH27" s="16">
        <f t="shared" si="9"/>
        <v>0.30184107988763309</v>
      </c>
      <c r="AI27" s="3">
        <f>SUM(AI13:AI26)</f>
        <v>1350986098.7</v>
      </c>
      <c r="AJ27" s="3">
        <f>SUM(AJ13:AJ26)</f>
        <v>414164447.86000007</v>
      </c>
      <c r="AK27" s="19">
        <f t="shared" si="10"/>
        <v>0.30656455181776776</v>
      </c>
      <c r="AL27" s="3">
        <f>SUM(AL13:AL26)</f>
        <v>1610777009.7800002</v>
      </c>
      <c r="AM27" s="3">
        <f>SUM(AM13:AM26)</f>
        <v>512785861.87000006</v>
      </c>
      <c r="AN27" s="16">
        <f t="shared" si="11"/>
        <v>0.31834689640873154</v>
      </c>
      <c r="AO27" s="3">
        <f>SUM(AO13:AO26)</f>
        <v>462877447.06</v>
      </c>
      <c r="AP27" s="3">
        <f>SUM(AP13:AP26)</f>
        <v>109823214.92</v>
      </c>
      <c r="AQ27" s="16">
        <f t="shared" si="12"/>
        <v>0.23726196991784801</v>
      </c>
      <c r="AR27" s="3">
        <f>SUM(AR13:AR26)</f>
        <v>370279436.89999998</v>
      </c>
      <c r="AS27" s="3">
        <f>SUM(AS13:AS26)</f>
        <v>106170710.23</v>
      </c>
      <c r="AT27" s="16">
        <f t="shared" si="13"/>
        <v>0.2867313159997949</v>
      </c>
      <c r="AU27" s="3">
        <f>SUM(AU13:AU26)</f>
        <v>352195714.81999999</v>
      </c>
      <c r="AV27" s="3">
        <f>SUM(AV13:AV26)</f>
        <v>92894086.230000004</v>
      </c>
      <c r="AW27" s="16">
        <f t="shared" si="14"/>
        <v>0.26375700305574779</v>
      </c>
      <c r="AX27" s="3">
        <f>SUM(AX13:AX26)</f>
        <v>471570135.52999997</v>
      </c>
      <c r="AY27" s="3">
        <f>SUM(AY13:AY26)</f>
        <v>160056574.81</v>
      </c>
      <c r="AZ27" s="16">
        <f t="shared" si="15"/>
        <v>0.33941202538220883</v>
      </c>
      <c r="BA27" s="3">
        <f>SUM(BA13:BA26)</f>
        <v>245912090.72</v>
      </c>
      <c r="BB27" s="3">
        <f>SUM(BB13:BB26)</f>
        <v>79890308.020000011</v>
      </c>
      <c r="BC27" s="16">
        <f t="shared" si="16"/>
        <v>0.32487344475861735</v>
      </c>
      <c r="BD27" s="3">
        <f>SUM(BD13:BD26)</f>
        <v>695933074.21000004</v>
      </c>
      <c r="BE27" s="3">
        <f>SUM(BE13:BE26)</f>
        <v>217745192.18999997</v>
      </c>
      <c r="BF27" s="16">
        <f t="shared" si="17"/>
        <v>0.31288237369258104</v>
      </c>
      <c r="BG27" s="3">
        <f>SUM(BG13:BG26)</f>
        <v>474075256.26999998</v>
      </c>
      <c r="BH27" s="3">
        <f>SUM(BH13:BH26)</f>
        <v>144044997.80999997</v>
      </c>
      <c r="BI27" s="16">
        <f t="shared" si="18"/>
        <v>0.30384415956094968</v>
      </c>
      <c r="BJ27" s="3">
        <f>SUM(BJ13:BJ26)</f>
        <v>269166823.81</v>
      </c>
      <c r="BK27" s="3">
        <f>SUM(BK13:BK26)</f>
        <v>78328680.980000004</v>
      </c>
      <c r="BL27" s="16">
        <f t="shared" si="19"/>
        <v>0.29100421764938911</v>
      </c>
      <c r="BM27" s="3">
        <f>SUM(BM13:BM26)</f>
        <v>543266681.00999999</v>
      </c>
      <c r="BN27" s="3">
        <f>SUM(BN13:BN26)</f>
        <v>157868923.00999999</v>
      </c>
      <c r="BO27" s="16">
        <f t="shared" si="20"/>
        <v>0.2905919478008519</v>
      </c>
      <c r="BP27" s="3">
        <f>SUM(BP13:BP26)</f>
        <v>406707170.93000001</v>
      </c>
      <c r="BQ27" s="3">
        <f>SUM(BQ13:BQ26)</f>
        <v>111653069.43999998</v>
      </c>
      <c r="BR27" s="16">
        <f t="shared" si="21"/>
        <v>0.27452938482664974</v>
      </c>
      <c r="BS27" s="3">
        <f>SUM(BS13:BS26)</f>
        <v>360222447.38999999</v>
      </c>
      <c r="BT27" s="3">
        <f>SUM(BT13:BT26)</f>
        <v>107311632.98000002</v>
      </c>
      <c r="BU27" s="16">
        <f t="shared" si="22"/>
        <v>0.29790379183065607</v>
      </c>
      <c r="BV27" s="3">
        <f>SUM(BV13:BV26)</f>
        <v>3561759943.9700003</v>
      </c>
      <c r="BW27" s="3">
        <f>SUM(BW13:BW26)</f>
        <v>1056361419.46</v>
      </c>
      <c r="BX27" s="16">
        <f t="shared" si="23"/>
        <v>0.29658411461682088</v>
      </c>
      <c r="BY27" s="3">
        <f>SUM(BY13:BY26)</f>
        <v>9695260866.75</v>
      </c>
      <c r="BZ27" s="3">
        <f>SUM(BZ13:BZ26)</f>
        <v>3378897849.3000002</v>
      </c>
      <c r="CA27" s="16">
        <f t="shared" si="24"/>
        <v>0.34851025627252241</v>
      </c>
      <c r="CB27" s="3">
        <f>SUM(CB13:CB26)</f>
        <v>29723669468.110001</v>
      </c>
      <c r="CC27" s="3">
        <f>SUM(CC13:CC26)</f>
        <v>9346313166.369997</v>
      </c>
      <c r="CD27" s="19">
        <f t="shared" si="25"/>
        <v>0.31444008541399948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-15670398.470000029</v>
      </c>
      <c r="C28" s="3">
        <f>C12-C27</f>
        <v>9920767.7899999917</v>
      </c>
      <c r="D28" s="16"/>
      <c r="E28" s="3">
        <f>E12-E27</f>
        <v>0</v>
      </c>
      <c r="F28" s="3">
        <f>F12-F27</f>
        <v>4092095.0200000033</v>
      </c>
      <c r="G28" s="16"/>
      <c r="H28" s="3">
        <f>H12-H27</f>
        <v>-90220769.909999847</v>
      </c>
      <c r="I28" s="3">
        <f>I12-I27</f>
        <v>81733970.619999945</v>
      </c>
      <c r="J28" s="16"/>
      <c r="K28" s="3">
        <f>K12-K27</f>
        <v>-25985464.940000057</v>
      </c>
      <c r="L28" s="3">
        <f>L12-L27</f>
        <v>40318684.889999986</v>
      </c>
      <c r="M28" s="16"/>
      <c r="N28" s="3">
        <f>N12-N27</f>
        <v>-12259772.699999988</v>
      </c>
      <c r="O28" s="3">
        <f>O12-O27</f>
        <v>-231688.43000000715</v>
      </c>
      <c r="P28" s="16"/>
      <c r="Q28" s="3">
        <f>Q12-Q27</f>
        <v>-5726396.0699999928</v>
      </c>
      <c r="R28" s="3">
        <f>R12-R27</f>
        <v>-674577.38000001013</v>
      </c>
      <c r="S28" s="16"/>
      <c r="T28" s="3">
        <f>T12-T27</f>
        <v>-22214135.170000076</v>
      </c>
      <c r="U28" s="3">
        <f>U12-U27</f>
        <v>18262562.369999945</v>
      </c>
      <c r="V28" s="16"/>
      <c r="W28" s="3">
        <f>W12-W27</f>
        <v>-5435532.900000006</v>
      </c>
      <c r="X28" s="3">
        <f>X12-X27</f>
        <v>3743276.3700000048</v>
      </c>
      <c r="Y28" s="16"/>
      <c r="Z28" s="3">
        <f>Z12-Z27</f>
        <v>-39637479.530000091</v>
      </c>
      <c r="AA28" s="3">
        <f>AA12-AA27</f>
        <v>-23045284.360000014</v>
      </c>
      <c r="AB28" s="16"/>
      <c r="AC28" s="3">
        <f>AC12-AC27</f>
        <v>-17127846.429999948</v>
      </c>
      <c r="AD28" s="3">
        <f>AD12-AD27</f>
        <v>79989327.219999969</v>
      </c>
      <c r="AE28" s="16"/>
      <c r="AF28" s="3">
        <f>AF12-AF27</f>
        <v>0</v>
      </c>
      <c r="AG28" s="3">
        <f>AG12-AG27</f>
        <v>3988459.9799999893</v>
      </c>
      <c r="AH28" s="16"/>
      <c r="AI28" s="3">
        <f>AI12-AI27</f>
        <v>63843128.909999847</v>
      </c>
      <c r="AJ28" s="3">
        <f>AJ12-AJ27</f>
        <v>8334674.3199999332</v>
      </c>
      <c r="AK28" s="19"/>
      <c r="AL28" s="3">
        <f>AL12-AL27</f>
        <v>-97523620.390000105</v>
      </c>
      <c r="AM28" s="3">
        <f>AM12-AM27</f>
        <v>1431487.3099999428</v>
      </c>
      <c r="AN28" s="16"/>
      <c r="AO28" s="3">
        <f>AO12-AO27</f>
        <v>-17831796.060000002</v>
      </c>
      <c r="AP28" s="3">
        <f>AP12-AP27</f>
        <v>8949866.8199999928</v>
      </c>
      <c r="AQ28" s="16"/>
      <c r="AR28" s="3">
        <f>AR12-AR27</f>
        <v>-10577595.060000002</v>
      </c>
      <c r="AS28" s="3">
        <f>AS12-AS27</f>
        <v>5141565.299999997</v>
      </c>
      <c r="AT28" s="16"/>
      <c r="AU28" s="3">
        <f>AU12-AU27</f>
        <v>-4841873.4800000191</v>
      </c>
      <c r="AV28" s="3">
        <f>AV12-AV27</f>
        <v>942319.33999998868</v>
      </c>
      <c r="AW28" s="16"/>
      <c r="AX28" s="3">
        <f>AX12-AX27</f>
        <v>-14280611.229999959</v>
      </c>
      <c r="AY28" s="3">
        <f>AY12-AY27</f>
        <v>25316906.409999996</v>
      </c>
      <c r="AZ28" s="16"/>
      <c r="BA28" s="3">
        <f>BA12-BA27</f>
        <v>-3372125.4499999881</v>
      </c>
      <c r="BB28" s="3">
        <f>BB12-BB27</f>
        <v>4029663.5599999875</v>
      </c>
      <c r="BC28" s="16"/>
      <c r="BD28" s="3">
        <f>BD12-BD27</f>
        <v>-13200038.300000072</v>
      </c>
      <c r="BE28" s="3">
        <f>BE12-BE27</f>
        <v>3729940.180000037</v>
      </c>
      <c r="BF28" s="16"/>
      <c r="BG28" s="3">
        <f>BG12-BG27</f>
        <v>-177907</v>
      </c>
      <c r="BH28" s="3">
        <f>BH12-BH27</f>
        <v>10700966.440000027</v>
      </c>
      <c r="BI28" s="16"/>
      <c r="BJ28" s="3">
        <f>BJ12-BJ27</f>
        <v>-560500</v>
      </c>
      <c r="BK28" s="3">
        <f>BK12-BK27</f>
        <v>938689.00999999046</v>
      </c>
      <c r="BL28" s="16"/>
      <c r="BM28" s="3">
        <f>BM12-BM27</f>
        <v>-16518505.550000012</v>
      </c>
      <c r="BN28" s="3">
        <f>BN12-BN27</f>
        <v>10699166.340000004</v>
      </c>
      <c r="BO28" s="16"/>
      <c r="BP28" s="3">
        <f>BP12-BP27</f>
        <v>-23632281.879999995</v>
      </c>
      <c r="BQ28" s="3">
        <f>BQ12-BQ27</f>
        <v>28104172.420000032</v>
      </c>
      <c r="BR28" s="16"/>
      <c r="BS28" s="3">
        <f>BS12-BS27</f>
        <v>-10215381.789999962</v>
      </c>
      <c r="BT28" s="3">
        <f>BT12-BT27</f>
        <v>-150031.95000001788</v>
      </c>
      <c r="BU28" s="16"/>
      <c r="BV28" s="3">
        <f>BV12-BV27</f>
        <v>-158697773.71000004</v>
      </c>
      <c r="BW28" s="3">
        <f>BW12-BW27</f>
        <v>89497860.920000076</v>
      </c>
      <c r="BX28" s="16"/>
      <c r="BY28" s="3">
        <f>BY12-BY27</f>
        <v>79197734.340000153</v>
      </c>
      <c r="BZ28" s="3">
        <f>BZ12-BZ27</f>
        <v>410961384.9199996</v>
      </c>
      <c r="CA28" s="16"/>
      <c r="CB28" s="3">
        <f t="shared" si="28"/>
        <v>-462666942.77000022</v>
      </c>
      <c r="CC28" s="3">
        <f>BZ28+BW28+BT28+BQ28+BN28+BK28+BH28+BE28+BB28+AY28+AV28+AS28+AP28+AM28+AJ28+AG28+AD28+AA28+X28+U28+R28+O28+L28+I28+F28+C28</f>
        <v>826726225.42999935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">
      <c r="BE36" s="34"/>
      <c r="BF36" s="15"/>
      <c r="BG36" s="34"/>
      <c r="CF36" s="23"/>
      <c r="CG36" s="23"/>
      <c r="CH36" s="23"/>
      <c r="CI36" s="23"/>
    </row>
    <row r="37" spans="1:87" x14ac:dyDescent="0.2">
      <c r="BD37" s="41"/>
      <c r="BE37" s="42"/>
      <c r="BF37" s="15"/>
      <c r="BG37" s="34"/>
    </row>
    <row r="38" spans="1:87" x14ac:dyDescent="0.2">
      <c r="BE38" s="34"/>
      <c r="BF38" s="34"/>
      <c r="BG38" s="34"/>
    </row>
    <row r="39" spans="1:87" x14ac:dyDescent="0.2">
      <c r="BE39" s="34"/>
      <c r="BF39" s="34"/>
      <c r="BG39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sqref="A1:IV65536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51" t="s">
        <v>72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 t="s">
        <v>0</v>
      </c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</row>
    <row r="3" spans="1:87" ht="15.75" x14ac:dyDescent="0.25">
      <c r="A3" s="47"/>
      <c r="B3" s="49" t="s">
        <v>1</v>
      </c>
      <c r="C3" s="48"/>
      <c r="D3" s="48"/>
      <c r="E3" s="49" t="s">
        <v>2</v>
      </c>
      <c r="F3" s="48"/>
      <c r="G3" s="48"/>
      <c r="H3" s="49" t="s">
        <v>3</v>
      </c>
      <c r="I3" s="48"/>
      <c r="J3" s="48"/>
      <c r="K3" s="49" t="s">
        <v>4</v>
      </c>
      <c r="L3" s="48"/>
      <c r="M3" s="48"/>
      <c r="N3" s="49" t="s">
        <v>5</v>
      </c>
      <c r="O3" s="48"/>
      <c r="P3" s="48"/>
      <c r="Q3" s="49" t="s">
        <v>6</v>
      </c>
      <c r="R3" s="48"/>
      <c r="S3" s="48"/>
      <c r="T3" s="49" t="s">
        <v>7</v>
      </c>
      <c r="U3" s="48"/>
      <c r="V3" s="48"/>
      <c r="W3" s="49" t="s">
        <v>8</v>
      </c>
      <c r="X3" s="48"/>
      <c r="Y3" s="48"/>
      <c r="Z3" s="49" t="s">
        <v>49</v>
      </c>
      <c r="AA3" s="48"/>
      <c r="AB3" s="48"/>
      <c r="AC3" s="49" t="s">
        <v>9</v>
      </c>
      <c r="AD3" s="48"/>
      <c r="AE3" s="48"/>
      <c r="AF3" s="49" t="s">
        <v>10</v>
      </c>
      <c r="AG3" s="48"/>
      <c r="AH3" s="48"/>
      <c r="AI3" s="49" t="s">
        <v>51</v>
      </c>
      <c r="AJ3" s="48"/>
      <c r="AK3" s="48"/>
      <c r="AL3" s="49" t="s">
        <v>11</v>
      </c>
      <c r="AM3" s="48"/>
      <c r="AN3" s="48"/>
      <c r="AO3" s="49" t="s">
        <v>12</v>
      </c>
      <c r="AP3" s="48"/>
      <c r="AQ3" s="48"/>
      <c r="AR3" s="49" t="s">
        <v>13</v>
      </c>
      <c r="AS3" s="48"/>
      <c r="AT3" s="48"/>
      <c r="AU3" s="49" t="s">
        <v>14</v>
      </c>
      <c r="AV3" s="48"/>
      <c r="AW3" s="48"/>
      <c r="AX3" s="49" t="s">
        <v>15</v>
      </c>
      <c r="AY3" s="48"/>
      <c r="AZ3" s="48"/>
      <c r="BA3" s="49" t="s">
        <v>16</v>
      </c>
      <c r="BB3" s="48"/>
      <c r="BC3" s="48"/>
      <c r="BD3" s="49" t="s">
        <v>17</v>
      </c>
      <c r="BE3" s="48"/>
      <c r="BF3" s="48"/>
      <c r="BG3" s="49" t="s">
        <v>18</v>
      </c>
      <c r="BH3" s="48"/>
      <c r="BI3" s="48"/>
      <c r="BJ3" s="49" t="s">
        <v>19</v>
      </c>
      <c r="BK3" s="48"/>
      <c r="BL3" s="48"/>
      <c r="BM3" s="49" t="s">
        <v>20</v>
      </c>
      <c r="BN3" s="48"/>
      <c r="BO3" s="48"/>
      <c r="BP3" s="49" t="s">
        <v>21</v>
      </c>
      <c r="BQ3" s="48"/>
      <c r="BR3" s="48"/>
      <c r="BS3" s="49" t="s">
        <v>22</v>
      </c>
      <c r="BT3" s="48"/>
      <c r="BU3" s="48"/>
      <c r="BV3" s="49" t="s">
        <v>23</v>
      </c>
      <c r="BW3" s="48"/>
      <c r="BX3" s="48"/>
      <c r="BY3" s="49" t="s">
        <v>24</v>
      </c>
      <c r="BZ3" s="48"/>
      <c r="CA3" s="48"/>
      <c r="CB3" s="49" t="s">
        <v>25</v>
      </c>
      <c r="CC3" s="48"/>
      <c r="CD3" s="48"/>
    </row>
    <row r="4" spans="1:87" ht="13.15" customHeight="1" x14ac:dyDescent="0.2">
      <c r="A4" s="48"/>
      <c r="B4" s="49" t="s">
        <v>26</v>
      </c>
      <c r="C4" s="49" t="s">
        <v>59</v>
      </c>
      <c r="D4" s="50" t="s">
        <v>27</v>
      </c>
      <c r="E4" s="49" t="s">
        <v>26</v>
      </c>
      <c r="F4" s="49" t="s">
        <v>59</v>
      </c>
      <c r="G4" s="50" t="s">
        <v>27</v>
      </c>
      <c r="H4" s="49" t="s">
        <v>26</v>
      </c>
      <c r="I4" s="49" t="s">
        <v>59</v>
      </c>
      <c r="J4" s="50" t="s">
        <v>27</v>
      </c>
      <c r="K4" s="49" t="s">
        <v>26</v>
      </c>
      <c r="L4" s="49" t="s">
        <v>59</v>
      </c>
      <c r="M4" s="50" t="s">
        <v>27</v>
      </c>
      <c r="N4" s="49" t="s">
        <v>26</v>
      </c>
      <c r="O4" s="49" t="s">
        <v>59</v>
      </c>
      <c r="P4" s="50" t="s">
        <v>27</v>
      </c>
      <c r="Q4" s="49" t="s">
        <v>26</v>
      </c>
      <c r="R4" s="49" t="s">
        <v>59</v>
      </c>
      <c r="S4" s="50" t="s">
        <v>27</v>
      </c>
      <c r="T4" s="49" t="s">
        <v>26</v>
      </c>
      <c r="U4" s="49" t="s">
        <v>59</v>
      </c>
      <c r="V4" s="50" t="s">
        <v>27</v>
      </c>
      <c r="W4" s="49" t="s">
        <v>26</v>
      </c>
      <c r="X4" s="49" t="s">
        <v>59</v>
      </c>
      <c r="Y4" s="50" t="s">
        <v>27</v>
      </c>
      <c r="Z4" s="49" t="s">
        <v>26</v>
      </c>
      <c r="AA4" s="49" t="s">
        <v>59</v>
      </c>
      <c r="AB4" s="50" t="s">
        <v>27</v>
      </c>
      <c r="AC4" s="49" t="s">
        <v>26</v>
      </c>
      <c r="AD4" s="49" t="s">
        <v>59</v>
      </c>
      <c r="AE4" s="50" t="s">
        <v>27</v>
      </c>
      <c r="AF4" s="49" t="s">
        <v>26</v>
      </c>
      <c r="AG4" s="49" t="s">
        <v>59</v>
      </c>
      <c r="AH4" s="50" t="s">
        <v>27</v>
      </c>
      <c r="AI4" s="49" t="s">
        <v>26</v>
      </c>
      <c r="AJ4" s="49" t="s">
        <v>59</v>
      </c>
      <c r="AK4" s="50" t="s">
        <v>27</v>
      </c>
      <c r="AL4" s="49" t="s">
        <v>26</v>
      </c>
      <c r="AM4" s="49" t="s">
        <v>59</v>
      </c>
      <c r="AN4" s="50" t="s">
        <v>27</v>
      </c>
      <c r="AO4" s="49" t="s">
        <v>26</v>
      </c>
      <c r="AP4" s="49" t="s">
        <v>59</v>
      </c>
      <c r="AQ4" s="50" t="s">
        <v>27</v>
      </c>
      <c r="AR4" s="49" t="s">
        <v>26</v>
      </c>
      <c r="AS4" s="49" t="s">
        <v>59</v>
      </c>
      <c r="AT4" s="50" t="s">
        <v>27</v>
      </c>
      <c r="AU4" s="49" t="s">
        <v>26</v>
      </c>
      <c r="AV4" s="49" t="s">
        <v>59</v>
      </c>
      <c r="AW4" s="50" t="s">
        <v>27</v>
      </c>
      <c r="AX4" s="49" t="s">
        <v>26</v>
      </c>
      <c r="AY4" s="49" t="s">
        <v>59</v>
      </c>
      <c r="AZ4" s="50" t="s">
        <v>27</v>
      </c>
      <c r="BA4" s="49" t="s">
        <v>26</v>
      </c>
      <c r="BB4" s="49" t="s">
        <v>59</v>
      </c>
      <c r="BC4" s="50" t="s">
        <v>27</v>
      </c>
      <c r="BD4" s="49" t="s">
        <v>26</v>
      </c>
      <c r="BE4" s="49" t="s">
        <v>59</v>
      </c>
      <c r="BF4" s="50" t="s">
        <v>27</v>
      </c>
      <c r="BG4" s="49" t="s">
        <v>26</v>
      </c>
      <c r="BH4" s="49" t="s">
        <v>59</v>
      </c>
      <c r="BI4" s="50" t="s">
        <v>27</v>
      </c>
      <c r="BJ4" s="49" t="s">
        <v>26</v>
      </c>
      <c r="BK4" s="49" t="s">
        <v>59</v>
      </c>
      <c r="BL4" s="50" t="s">
        <v>27</v>
      </c>
      <c r="BM4" s="49" t="s">
        <v>26</v>
      </c>
      <c r="BN4" s="49" t="s">
        <v>59</v>
      </c>
      <c r="BO4" s="50" t="s">
        <v>27</v>
      </c>
      <c r="BP4" s="49" t="s">
        <v>26</v>
      </c>
      <c r="BQ4" s="49" t="s">
        <v>59</v>
      </c>
      <c r="BR4" s="50" t="s">
        <v>27</v>
      </c>
      <c r="BS4" s="49" t="s">
        <v>26</v>
      </c>
      <c r="BT4" s="49" t="s">
        <v>59</v>
      </c>
      <c r="BU4" s="50" t="s">
        <v>27</v>
      </c>
      <c r="BV4" s="49" t="s">
        <v>26</v>
      </c>
      <c r="BW4" s="49" t="s">
        <v>59</v>
      </c>
      <c r="BX4" s="50" t="s">
        <v>27</v>
      </c>
      <c r="BY4" s="49" t="s">
        <v>26</v>
      </c>
      <c r="BZ4" s="49" t="s">
        <v>59</v>
      </c>
      <c r="CA4" s="50" t="s">
        <v>27</v>
      </c>
      <c r="CB4" s="49" t="s">
        <v>26</v>
      </c>
      <c r="CC4" s="49" t="s">
        <v>59</v>
      </c>
      <c r="CD4" s="50" t="s">
        <v>27</v>
      </c>
    </row>
    <row r="5" spans="1:87" ht="18" customHeight="1" x14ac:dyDescent="0.2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52"/>
      <c r="CF5" s="23"/>
      <c r="CG5" s="23"/>
      <c r="CH5" s="23"/>
      <c r="CI5" s="23"/>
    </row>
    <row r="6" spans="1:87" ht="15.75" x14ac:dyDescent="0.2">
      <c r="A6" s="5" t="s">
        <v>28</v>
      </c>
      <c r="B6" s="24">
        <v>234745862.53</v>
      </c>
      <c r="C6" s="24">
        <v>95462950.980000004</v>
      </c>
      <c r="D6" s="25">
        <f t="shared" ref="D6:D27" si="0">IF(B6=0,0,C6/B6)</f>
        <v>0.4066651056216169</v>
      </c>
      <c r="E6" s="26">
        <v>55930488</v>
      </c>
      <c r="F6" s="26">
        <v>20269215.710000001</v>
      </c>
      <c r="G6" s="25">
        <f t="shared" ref="G6:G27" si="1">IF(E6=0,0,F6/E6)</f>
        <v>0.3624001226307913</v>
      </c>
      <c r="H6" s="26">
        <v>1022349521.52</v>
      </c>
      <c r="I6" s="26">
        <v>403601747.38999999</v>
      </c>
      <c r="J6" s="25">
        <f t="shared" ref="J6:J27" si="2">IF(H6=0,0,I6/H6)</f>
        <v>0.39477863381785172</v>
      </c>
      <c r="K6" s="26">
        <v>496889779</v>
      </c>
      <c r="L6" s="26">
        <v>206649528.28999999</v>
      </c>
      <c r="M6" s="25">
        <f t="shared" ref="M6:M27" si="3">IF(K6=0,0,L6/K6)</f>
        <v>0.41588605164285336</v>
      </c>
      <c r="N6" s="26">
        <v>141027278.09999999</v>
      </c>
      <c r="O6" s="26">
        <v>50900683.119999997</v>
      </c>
      <c r="P6" s="25">
        <f t="shared" ref="P6:P27" si="4">IF(N6=0,0,O6/N6)</f>
        <v>0.36092792689303133</v>
      </c>
      <c r="Q6" s="26">
        <v>99139381.950000003</v>
      </c>
      <c r="R6" s="26">
        <v>34637345.579999998</v>
      </c>
      <c r="S6" s="25">
        <f t="shared" ref="S6:S27" si="5">IF(Q6=0,0,R6/Q6)</f>
        <v>0.34938028560102391</v>
      </c>
      <c r="T6" s="26">
        <v>613690196.13999999</v>
      </c>
      <c r="U6" s="26">
        <v>259122416.27000001</v>
      </c>
      <c r="V6" s="25">
        <f t="shared" ref="V6:V27" si="6">IF(T6=0,0,U6/T6)</f>
        <v>0.42223652569298487</v>
      </c>
      <c r="W6" s="26">
        <v>83251799</v>
      </c>
      <c r="X6" s="26">
        <v>29858240.719999999</v>
      </c>
      <c r="Y6" s="25">
        <f t="shared" ref="Y6:Y27" si="7">IF(W6=0,0,X6/W6)</f>
        <v>0.35864979590411011</v>
      </c>
      <c r="Z6" s="26">
        <v>361529670.13999999</v>
      </c>
      <c r="AA6" s="26">
        <v>132098043.53</v>
      </c>
      <c r="AB6" s="25">
        <f t="shared" ref="AB6:AB27" si="8">IF(Z6=0,0,AA6/Z6)</f>
        <v>0.36538645217928006</v>
      </c>
      <c r="AC6" s="26">
        <v>373830699</v>
      </c>
      <c r="AD6" s="26">
        <v>155327108.11000001</v>
      </c>
      <c r="AE6" s="25">
        <f t="shared" ref="AE6:AE27" si="9">IF(AC6=0,0,AD6/AC6)</f>
        <v>0.41550121091045017</v>
      </c>
      <c r="AF6" s="26">
        <v>62645367</v>
      </c>
      <c r="AG6" s="26">
        <v>23791418.170000002</v>
      </c>
      <c r="AH6" s="25">
        <f t="shared" ref="AH6:AH27" si="10">IF(AF6=0,0,AG6/AF6)</f>
        <v>0.37977937251129845</v>
      </c>
      <c r="AI6" s="26">
        <v>374606313</v>
      </c>
      <c r="AJ6" s="26">
        <v>156684432.53</v>
      </c>
      <c r="AK6" s="11">
        <f t="shared" ref="AK6:AK27" si="11">IF(AI6=0,0,AJ6/AI6)</f>
        <v>0.41826426061858707</v>
      </c>
      <c r="AL6" s="26">
        <v>616546884.38999999</v>
      </c>
      <c r="AM6" s="26">
        <v>253328774.09</v>
      </c>
      <c r="AN6" s="12">
        <f t="shared" ref="AN6:AN27" si="12">IF(AL6=0,0,AM6/AL6)</f>
        <v>0.41088322802999611</v>
      </c>
      <c r="AO6" s="26">
        <v>213989247.81999999</v>
      </c>
      <c r="AP6" s="26">
        <v>63930247.899999999</v>
      </c>
      <c r="AQ6" s="12">
        <f t="shared" ref="AQ6:AQ27" si="13">IF(AO6=0,0,AP6/AO6)</f>
        <v>0.29875448673839822</v>
      </c>
      <c r="AR6" s="26">
        <v>104701156</v>
      </c>
      <c r="AS6" s="26">
        <v>44894989.880000003</v>
      </c>
      <c r="AT6" s="12">
        <f t="shared" ref="AT6:AT27" si="14">IF(AR6=0,0,AS6/AR6)</f>
        <v>0.42879173062807446</v>
      </c>
      <c r="AU6" s="26">
        <v>130493362.19</v>
      </c>
      <c r="AV6" s="26">
        <v>42901618.25</v>
      </c>
      <c r="AW6" s="12">
        <f t="shared" ref="AW6:AW27" si="15">IF(AU6=0,0,AV6/AU6)</f>
        <v>0.32876475500366598</v>
      </c>
      <c r="AX6" s="26">
        <v>130090705</v>
      </c>
      <c r="AY6" s="26">
        <v>62472700.950000003</v>
      </c>
      <c r="AZ6" s="12">
        <f t="shared" ref="AZ6:AZ27" si="16">IF(AX6=0,0,AY6/AX6)</f>
        <v>0.48022417089676012</v>
      </c>
      <c r="BA6" s="26">
        <v>70934800.560000002</v>
      </c>
      <c r="BB6" s="26">
        <v>30231122.059999999</v>
      </c>
      <c r="BC6" s="12">
        <f t="shared" ref="BC6:BC27" si="17">IF(BA6=0,0,BB6/BA6)</f>
        <v>0.42618181515050696</v>
      </c>
      <c r="BD6" s="26">
        <v>283896039.92000002</v>
      </c>
      <c r="BE6" s="26">
        <v>111719700.19</v>
      </c>
      <c r="BF6" s="12">
        <f t="shared" ref="BF6:BF27" si="18">IF(BD6=0,0,BE6/BD6)</f>
        <v>0.39352327782198671</v>
      </c>
      <c r="BG6" s="26">
        <v>239930450</v>
      </c>
      <c r="BH6" s="26">
        <v>91495485.969999999</v>
      </c>
      <c r="BI6" s="12">
        <f t="shared" ref="BI6:BI27" si="19">IF(BG6=0,0,BH6/BG6)</f>
        <v>0.38134170118882366</v>
      </c>
      <c r="BJ6" s="26">
        <v>65070685</v>
      </c>
      <c r="BK6" s="26">
        <v>23981997.949999999</v>
      </c>
      <c r="BL6" s="12">
        <f t="shared" ref="BL6:BL27" si="20">IF(BJ6=0,0,BK6/BJ6)</f>
        <v>0.36855302737323264</v>
      </c>
      <c r="BM6" s="26">
        <v>199697273.46000001</v>
      </c>
      <c r="BN6" s="26">
        <v>88337073.680000007</v>
      </c>
      <c r="BO6" s="12">
        <f t="shared" ref="BO6:BO27" si="21">IF(BM6=0,0,BN6/BM6)</f>
        <v>0.44235493128900533</v>
      </c>
      <c r="BP6" s="26">
        <v>95349610</v>
      </c>
      <c r="BQ6" s="26">
        <v>41295407.340000004</v>
      </c>
      <c r="BR6" s="12">
        <f t="shared" ref="BR6:BR27" si="22">IF(BP6=0,0,BQ6/BP6)</f>
        <v>0.43309466436202521</v>
      </c>
      <c r="BS6" s="26">
        <v>157826201</v>
      </c>
      <c r="BT6" s="26">
        <v>58298025.649999999</v>
      </c>
      <c r="BU6" s="12">
        <f t="shared" ref="BU6:BU27" si="23">IF(BS6=0,0,BT6/BS6)</f>
        <v>0.36938116282733052</v>
      </c>
      <c r="BV6" s="26">
        <v>1800670000</v>
      </c>
      <c r="BW6" s="26">
        <v>721104950.75</v>
      </c>
      <c r="BX6" s="25">
        <f t="shared" ref="BX6:BX27" si="24">IF(BV6=0,0,BW6/BV6)</f>
        <v>0.40046479963013765</v>
      </c>
      <c r="BY6" s="24">
        <v>3967275399</v>
      </c>
      <c r="BZ6" s="24">
        <v>1673247488.03</v>
      </c>
      <c r="CA6" s="12">
        <f t="shared" ref="CA6:CA27" si="25">IF(BY6=0,0,BZ6/BY6)</f>
        <v>0.42176237335370326</v>
      </c>
      <c r="CB6" s="3">
        <f>B6+E6+H6+K6+N6+Q6+T6+W6+Z6+AC6+AF6+AI6+AL6+AO6+AR6+AU6+AX6+BA6+BD6+BG6+BJ6+BM6+BP6+BS6+BV6+BY6</f>
        <v>11996108169.719999</v>
      </c>
      <c r="CC6" s="3">
        <f>C6+F6+I6+L6+O6+R6+U6+X6+AA6+AD6+AG6+AJ6+AM6+AP6+AS6+AV6+AY6+BB6+BE6+BH6+BK6+BN6+BQ6+BT6+BW6+BZ6</f>
        <v>4875642713.0899992</v>
      </c>
      <c r="CD6" s="19">
        <f t="shared" ref="CD6:CD27" si="26">IF(CB6=0,0,CC6/CB6)</f>
        <v>0.40643537421551956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0</v>
      </c>
      <c r="C7" s="24">
        <v>0</v>
      </c>
      <c r="D7" s="25">
        <f t="shared" si="0"/>
        <v>0</v>
      </c>
      <c r="E7" s="26">
        <v>25664680</v>
      </c>
      <c r="F7" s="26">
        <v>6277447</v>
      </c>
      <c r="G7" s="25">
        <f t="shared" si="1"/>
        <v>0.24459478941486901</v>
      </c>
      <c r="H7" s="26">
        <v>0</v>
      </c>
      <c r="I7" s="26">
        <v>0</v>
      </c>
      <c r="J7" s="25">
        <f t="shared" si="2"/>
        <v>0</v>
      </c>
      <c r="K7" s="26">
        <v>0</v>
      </c>
      <c r="L7" s="26">
        <v>0</v>
      </c>
      <c r="M7" s="25">
        <f t="shared" si="3"/>
        <v>0</v>
      </c>
      <c r="N7" s="26">
        <v>14017408</v>
      </c>
      <c r="O7" s="26">
        <v>5520293</v>
      </c>
      <c r="P7" s="25">
        <f t="shared" si="4"/>
        <v>0.39381695959766599</v>
      </c>
      <c r="Q7" s="26">
        <v>41379132</v>
      </c>
      <c r="R7" s="26">
        <v>11220261</v>
      </c>
      <c r="S7" s="25">
        <f t="shared" si="5"/>
        <v>0.27115747618872238</v>
      </c>
      <c r="T7" s="26">
        <v>0</v>
      </c>
      <c r="U7" s="26">
        <v>0</v>
      </c>
      <c r="V7" s="25">
        <f t="shared" si="6"/>
        <v>0</v>
      </c>
      <c r="W7" s="26">
        <v>17287386</v>
      </c>
      <c r="X7" s="26">
        <v>3460923</v>
      </c>
      <c r="Y7" s="25">
        <f t="shared" si="7"/>
        <v>0.20019932452482983</v>
      </c>
      <c r="Z7" s="26">
        <v>0</v>
      </c>
      <c r="AA7" s="26">
        <v>0</v>
      </c>
      <c r="AB7" s="25">
        <f t="shared" si="8"/>
        <v>0</v>
      </c>
      <c r="AC7" s="26">
        <v>0</v>
      </c>
      <c r="AD7" s="26">
        <v>0</v>
      </c>
      <c r="AE7" s="25">
        <f t="shared" si="9"/>
        <v>0</v>
      </c>
      <c r="AF7" s="26">
        <v>48008432</v>
      </c>
      <c r="AG7" s="26">
        <v>11880703</v>
      </c>
      <c r="AH7" s="25">
        <f t="shared" si="10"/>
        <v>0.24747117339720656</v>
      </c>
      <c r="AI7" s="26">
        <v>0</v>
      </c>
      <c r="AJ7" s="26">
        <v>0</v>
      </c>
      <c r="AK7" s="11">
        <f t="shared" si="11"/>
        <v>0</v>
      </c>
      <c r="AL7" s="26">
        <v>0</v>
      </c>
      <c r="AM7" s="26">
        <v>0</v>
      </c>
      <c r="AN7" s="12">
        <f t="shared" si="12"/>
        <v>0</v>
      </c>
      <c r="AO7" s="26">
        <v>0</v>
      </c>
      <c r="AP7" s="26">
        <v>0</v>
      </c>
      <c r="AQ7" s="12">
        <f t="shared" si="13"/>
        <v>0</v>
      </c>
      <c r="AR7" s="26">
        <v>51592921</v>
      </c>
      <c r="AS7" s="26">
        <v>11449115</v>
      </c>
      <c r="AT7" s="12">
        <f t="shared" si="14"/>
        <v>0.22191251780452592</v>
      </c>
      <c r="AU7" s="26">
        <v>51737324</v>
      </c>
      <c r="AV7" s="26">
        <v>16276443</v>
      </c>
      <c r="AW7" s="12">
        <f t="shared" si="15"/>
        <v>0.31459769739927018</v>
      </c>
      <c r="AX7" s="26">
        <v>28582003</v>
      </c>
      <c r="AY7" s="26">
        <v>3872750</v>
      </c>
      <c r="AZ7" s="12">
        <f t="shared" si="16"/>
        <v>0.13549610221508968</v>
      </c>
      <c r="BA7" s="26">
        <v>32034855</v>
      </c>
      <c r="BB7" s="26">
        <v>9624571</v>
      </c>
      <c r="BC7" s="12">
        <f t="shared" si="17"/>
        <v>0.30044059821716063</v>
      </c>
      <c r="BD7" s="26">
        <v>0</v>
      </c>
      <c r="BE7" s="26">
        <v>0</v>
      </c>
      <c r="BF7" s="12">
        <f t="shared" si="18"/>
        <v>0</v>
      </c>
      <c r="BG7" s="26">
        <v>0</v>
      </c>
      <c r="BH7" s="26">
        <v>0</v>
      </c>
      <c r="BI7" s="25">
        <f t="shared" si="19"/>
        <v>0</v>
      </c>
      <c r="BJ7" s="26">
        <v>31653365</v>
      </c>
      <c r="BK7" s="26">
        <v>9065780</v>
      </c>
      <c r="BL7" s="12">
        <f t="shared" si="20"/>
        <v>0.28640809594809274</v>
      </c>
      <c r="BM7" s="26">
        <v>10763352</v>
      </c>
      <c r="BN7" s="26">
        <v>1451946</v>
      </c>
      <c r="BO7" s="25">
        <f t="shared" si="21"/>
        <v>0.13489719559482957</v>
      </c>
      <c r="BP7" s="26">
        <v>39624490</v>
      </c>
      <c r="BQ7" s="26">
        <v>4842040</v>
      </c>
      <c r="BR7" s="12">
        <f t="shared" si="22"/>
        <v>0.12219816583128262</v>
      </c>
      <c r="BS7" s="26">
        <v>1890226</v>
      </c>
      <c r="BT7" s="26">
        <v>447519</v>
      </c>
      <c r="BU7" s="12">
        <f t="shared" si="23"/>
        <v>0.23675422938844351</v>
      </c>
      <c r="BV7" s="26">
        <v>0</v>
      </c>
      <c r="BW7" s="26">
        <v>0</v>
      </c>
      <c r="BX7" s="25">
        <f t="shared" si="24"/>
        <v>0</v>
      </c>
      <c r="BY7" s="24">
        <v>211154741</v>
      </c>
      <c r="BZ7" s="24">
        <v>0</v>
      </c>
      <c r="CA7" s="12">
        <f t="shared" si="25"/>
        <v>0</v>
      </c>
      <c r="CB7" s="3">
        <f>B7+E7+H7+K7+N7+Q7+T7+W7+Z7+AC7+AF7+AI7+AL7+AO7+AR7+AU7+AX7+BA7+BD7+BG7+BJ7+BM7+BP7+BS7+BV7+BY7</f>
        <v>605390315</v>
      </c>
      <c r="CC7" s="3">
        <f t="shared" ref="CC7:CC12" si="27">BZ7+BW7+BT7+BQ7+BN7+BK7+BH7+BE7+BB7+AY7+AV7+AS7+AP7+AM7+AJ7+AG7+AD7+AA7+X7+U7+R7+O7+L7+I7+F7+C7</f>
        <v>95389791</v>
      </c>
      <c r="CD7" s="19">
        <f t="shared" si="26"/>
        <v>0.15756742160634005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18875301.940000001</v>
      </c>
      <c r="C8" s="24">
        <v>18178275.940000001</v>
      </c>
      <c r="D8" s="25">
        <f t="shared" si="0"/>
        <v>0.96307206092831377</v>
      </c>
      <c r="E8" s="26">
        <v>4077505.9</v>
      </c>
      <c r="F8" s="26">
        <v>2936859.9</v>
      </c>
      <c r="G8" s="25">
        <f t="shared" si="1"/>
        <v>0.72025889649846986</v>
      </c>
      <c r="H8" s="26">
        <v>19235089.68</v>
      </c>
      <c r="I8" s="26">
        <v>16398341.279999999</v>
      </c>
      <c r="J8" s="25">
        <f t="shared" si="2"/>
        <v>0.85252221605446654</v>
      </c>
      <c r="K8" s="26">
        <v>29767717.91</v>
      </c>
      <c r="L8" s="26">
        <v>28534785.690000001</v>
      </c>
      <c r="M8" s="25">
        <f t="shared" si="3"/>
        <v>0.95858156732982835</v>
      </c>
      <c r="N8" s="26">
        <v>21709292.579999998</v>
      </c>
      <c r="O8" s="26">
        <v>20732458.579999998</v>
      </c>
      <c r="P8" s="25">
        <f t="shared" si="4"/>
        <v>0.95500387696189037</v>
      </c>
      <c r="Q8" s="26">
        <v>3466567.48</v>
      </c>
      <c r="R8" s="26">
        <v>2350051.48</v>
      </c>
      <c r="S8" s="25">
        <f t="shared" si="5"/>
        <v>0.6779188616862003</v>
      </c>
      <c r="T8" s="26">
        <v>27583936.789999999</v>
      </c>
      <c r="U8" s="26">
        <v>26374082.789999999</v>
      </c>
      <c r="V8" s="25">
        <f t="shared" si="6"/>
        <v>0.95613918313361967</v>
      </c>
      <c r="W8" s="26">
        <v>12351383.550000001</v>
      </c>
      <c r="X8" s="26">
        <v>11782033.550000001</v>
      </c>
      <c r="Y8" s="25">
        <f t="shared" si="7"/>
        <v>0.95390394948912427</v>
      </c>
      <c r="Z8" s="26">
        <v>37031160.57</v>
      </c>
      <c r="AA8" s="26">
        <v>37031160.57</v>
      </c>
      <c r="AB8" s="25">
        <f t="shared" si="8"/>
        <v>1</v>
      </c>
      <c r="AC8" s="26">
        <v>60326259.390000001</v>
      </c>
      <c r="AD8" s="26">
        <v>59852762.390000001</v>
      </c>
      <c r="AE8" s="25">
        <f t="shared" si="9"/>
        <v>0.99215106315578239</v>
      </c>
      <c r="AF8" s="26">
        <v>21186403.370000001</v>
      </c>
      <c r="AG8" s="26">
        <v>8461050.3699999992</v>
      </c>
      <c r="AH8" s="25">
        <f t="shared" si="10"/>
        <v>0.39936228071541707</v>
      </c>
      <c r="AI8" s="26">
        <v>21308923.609999999</v>
      </c>
      <c r="AJ8" s="26">
        <v>20777723.609999999</v>
      </c>
      <c r="AK8" s="11">
        <f t="shared" si="11"/>
        <v>0.97507147663945282</v>
      </c>
      <c r="AL8" s="26">
        <v>109930852.78</v>
      </c>
      <c r="AM8" s="26">
        <v>74108981.140000001</v>
      </c>
      <c r="AN8" s="12">
        <f t="shared" si="12"/>
        <v>0.67414178336550512</v>
      </c>
      <c r="AO8" s="26">
        <v>47259569.18</v>
      </c>
      <c r="AP8" s="26">
        <v>22601387.460000001</v>
      </c>
      <c r="AQ8" s="12">
        <f t="shared" si="13"/>
        <v>0.47823938838538521</v>
      </c>
      <c r="AR8" s="26">
        <v>23472094.899999999</v>
      </c>
      <c r="AS8" s="26">
        <v>23472094.899999999</v>
      </c>
      <c r="AT8" s="12">
        <f t="shared" si="14"/>
        <v>1</v>
      </c>
      <c r="AU8" s="26">
        <v>5987500.0199999996</v>
      </c>
      <c r="AV8" s="26">
        <v>5348759</v>
      </c>
      <c r="AW8" s="12">
        <f t="shared" si="15"/>
        <v>0.8933209155964229</v>
      </c>
      <c r="AX8" s="26">
        <v>55186990.299999997</v>
      </c>
      <c r="AY8" s="26">
        <v>53719640.5</v>
      </c>
      <c r="AZ8" s="12">
        <f t="shared" si="16"/>
        <v>0.97341130958540423</v>
      </c>
      <c r="BA8" s="26">
        <v>13900035.710000001</v>
      </c>
      <c r="BB8" s="26">
        <v>13171013.710000001</v>
      </c>
      <c r="BC8" s="12">
        <f t="shared" si="17"/>
        <v>0.94755250884172004</v>
      </c>
      <c r="BD8" s="26">
        <v>48225269.859999999</v>
      </c>
      <c r="BE8" s="26">
        <v>29264119.91</v>
      </c>
      <c r="BF8" s="12">
        <f t="shared" si="18"/>
        <v>0.60682127844914047</v>
      </c>
      <c r="BG8" s="26">
        <v>14826836.65</v>
      </c>
      <c r="BH8" s="26">
        <v>14413447.65</v>
      </c>
      <c r="BI8" s="12">
        <f t="shared" si="19"/>
        <v>0.97211886731078267</v>
      </c>
      <c r="BJ8" s="26">
        <v>7666883.8099999996</v>
      </c>
      <c r="BK8" s="26">
        <v>6048644.8099999996</v>
      </c>
      <c r="BL8" s="12">
        <f t="shared" si="20"/>
        <v>0.78893132593331938</v>
      </c>
      <c r="BM8" s="26">
        <v>17362226.02</v>
      </c>
      <c r="BN8" s="26">
        <v>16507244.02</v>
      </c>
      <c r="BO8" s="12">
        <f t="shared" si="21"/>
        <v>0.95075619917543264</v>
      </c>
      <c r="BP8" s="26">
        <v>6841196.0499999998</v>
      </c>
      <c r="BQ8" s="26">
        <v>6531154.0499999998</v>
      </c>
      <c r="BR8" s="12">
        <f t="shared" si="22"/>
        <v>0.95468014690209035</v>
      </c>
      <c r="BS8" s="26">
        <v>5353860.3499999996</v>
      </c>
      <c r="BT8" s="26">
        <v>4752770.3</v>
      </c>
      <c r="BU8" s="12">
        <f t="shared" si="23"/>
        <v>0.88772773088861012</v>
      </c>
      <c r="BV8" s="26">
        <v>22993083.449999999</v>
      </c>
      <c r="BW8" s="26">
        <v>22993083.449999999</v>
      </c>
      <c r="BX8" s="25">
        <f t="shared" si="24"/>
        <v>1</v>
      </c>
      <c r="BY8" s="24">
        <v>1188349721.1700001</v>
      </c>
      <c r="BZ8" s="24">
        <v>1187190141.0699999</v>
      </c>
      <c r="CA8" s="12">
        <f t="shared" si="25"/>
        <v>0.99902420972602368</v>
      </c>
      <c r="CB8" s="3">
        <f>B8+E8+H8+K8+N8+Q8+T8+W8+Z8+AC8+AF8+AI8+AL8+AO8+AR8+AU8+AX8+BA8+BD8+BG8+BJ8+BM8+BP8+BS8+BV8+BY8</f>
        <v>1844275663.02</v>
      </c>
      <c r="CC8" s="3">
        <f t="shared" si="27"/>
        <v>1733532068.1200001</v>
      </c>
      <c r="CD8" s="19">
        <f t="shared" si="26"/>
        <v>0.9399527971221735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357159726</v>
      </c>
      <c r="C9" s="24">
        <v>132862079.81</v>
      </c>
      <c r="D9" s="25">
        <f t="shared" si="0"/>
        <v>0.37199625304337924</v>
      </c>
      <c r="E9" s="26">
        <v>105141809</v>
      </c>
      <c r="F9" s="26">
        <v>43919557.899999999</v>
      </c>
      <c r="G9" s="25">
        <f t="shared" si="1"/>
        <v>0.41771735066875249</v>
      </c>
      <c r="H9" s="26">
        <v>842665935</v>
      </c>
      <c r="I9" s="26">
        <v>301632880.19999999</v>
      </c>
      <c r="J9" s="25">
        <f t="shared" si="2"/>
        <v>0.35795072242952364</v>
      </c>
      <c r="K9" s="26">
        <v>718311778</v>
      </c>
      <c r="L9" s="26">
        <v>295179800.01999998</v>
      </c>
      <c r="M9" s="25">
        <f t="shared" si="3"/>
        <v>0.4109354865959054</v>
      </c>
      <c r="N9" s="26">
        <v>255407683</v>
      </c>
      <c r="O9" s="26">
        <v>105356185.26000001</v>
      </c>
      <c r="P9" s="25">
        <f t="shared" si="4"/>
        <v>0.41250202038753864</v>
      </c>
      <c r="Q9" s="26">
        <v>234906935</v>
      </c>
      <c r="R9" s="26">
        <v>90218758.409999996</v>
      </c>
      <c r="S9" s="25">
        <f t="shared" si="5"/>
        <v>0.38406170686276248</v>
      </c>
      <c r="T9" s="26">
        <v>590043924</v>
      </c>
      <c r="U9" s="26">
        <v>261489469.31</v>
      </c>
      <c r="V9" s="25">
        <f t="shared" si="6"/>
        <v>0.44316949751354445</v>
      </c>
      <c r="W9" s="26">
        <v>133249460</v>
      </c>
      <c r="X9" s="26">
        <v>49870576.990000002</v>
      </c>
      <c r="Y9" s="25">
        <f t="shared" si="7"/>
        <v>0.37426475867144227</v>
      </c>
      <c r="Z9" s="26">
        <v>584875457</v>
      </c>
      <c r="AA9" s="26">
        <v>221059619.69</v>
      </c>
      <c r="AB9" s="25">
        <f t="shared" si="8"/>
        <v>0.37796015723395282</v>
      </c>
      <c r="AC9" s="26">
        <v>607141143</v>
      </c>
      <c r="AD9" s="26">
        <v>223457241.77000001</v>
      </c>
      <c r="AE9" s="25">
        <f t="shared" si="9"/>
        <v>0.3680482608473134</v>
      </c>
      <c r="AF9" s="26">
        <v>182765500</v>
      </c>
      <c r="AG9" s="26">
        <v>74252053.739999995</v>
      </c>
      <c r="AH9" s="25">
        <f t="shared" si="10"/>
        <v>0.40626952975260644</v>
      </c>
      <c r="AI9" s="26">
        <v>896864661</v>
      </c>
      <c r="AJ9" s="26">
        <v>350474410.38999999</v>
      </c>
      <c r="AK9" s="11">
        <f t="shared" si="11"/>
        <v>0.39077736656411749</v>
      </c>
      <c r="AL9" s="26">
        <v>840842898</v>
      </c>
      <c r="AM9" s="26">
        <v>327030824.06999999</v>
      </c>
      <c r="AN9" s="12">
        <f t="shared" si="12"/>
        <v>0.38893213565561924</v>
      </c>
      <c r="AO9" s="26">
        <v>181623603</v>
      </c>
      <c r="AP9" s="26">
        <v>66161484.140000001</v>
      </c>
      <c r="AQ9" s="12">
        <f t="shared" si="13"/>
        <v>0.36427800708259267</v>
      </c>
      <c r="AR9" s="26">
        <v>185058495</v>
      </c>
      <c r="AS9" s="26">
        <v>74244925.530000001</v>
      </c>
      <c r="AT9" s="12">
        <f t="shared" si="14"/>
        <v>0.40119706760827167</v>
      </c>
      <c r="AU9" s="26">
        <v>157257474</v>
      </c>
      <c r="AV9" s="26">
        <v>62497217.060000002</v>
      </c>
      <c r="AW9" s="12">
        <f t="shared" si="15"/>
        <v>0.39741969313331332</v>
      </c>
      <c r="AX9" s="26">
        <v>231193071</v>
      </c>
      <c r="AY9" s="26">
        <v>83592093.930000007</v>
      </c>
      <c r="AZ9" s="12">
        <f t="shared" si="16"/>
        <v>0.36156833580016767</v>
      </c>
      <c r="BA9" s="26">
        <v>124060321</v>
      </c>
      <c r="BB9" s="26">
        <v>48424986.240000002</v>
      </c>
      <c r="BC9" s="12">
        <f t="shared" si="17"/>
        <v>0.39033420073127167</v>
      </c>
      <c r="BD9" s="26">
        <v>362039617</v>
      </c>
      <c r="BE9" s="26">
        <v>136522797.93000001</v>
      </c>
      <c r="BF9" s="12">
        <f t="shared" si="18"/>
        <v>0.37709353208712515</v>
      </c>
      <c r="BG9" s="26">
        <v>217816943</v>
      </c>
      <c r="BH9" s="26">
        <v>85754016.379999995</v>
      </c>
      <c r="BI9" s="12">
        <f t="shared" si="19"/>
        <v>0.39369763985715289</v>
      </c>
      <c r="BJ9" s="26">
        <v>165249058</v>
      </c>
      <c r="BK9" s="26">
        <v>61916358.75</v>
      </c>
      <c r="BL9" s="12">
        <f t="shared" si="20"/>
        <v>0.37468509351502627</v>
      </c>
      <c r="BM9" s="26">
        <v>284320657</v>
      </c>
      <c r="BN9" s="26">
        <v>100599213.95</v>
      </c>
      <c r="BO9" s="12">
        <f t="shared" si="21"/>
        <v>0.3538230918972588</v>
      </c>
      <c r="BP9" s="26">
        <v>237746711</v>
      </c>
      <c r="BQ9" s="26">
        <v>87732172.079999998</v>
      </c>
      <c r="BR9" s="12">
        <f t="shared" si="22"/>
        <v>0.36901529241344583</v>
      </c>
      <c r="BS9" s="26">
        <v>180930402</v>
      </c>
      <c r="BT9" s="26">
        <v>66106465.880000003</v>
      </c>
      <c r="BU9" s="12">
        <f t="shared" si="23"/>
        <v>0.36536958493023192</v>
      </c>
      <c r="BV9" s="26">
        <v>1466990635</v>
      </c>
      <c r="BW9" s="26">
        <v>519691859.16000003</v>
      </c>
      <c r="BX9" s="25">
        <f t="shared" si="24"/>
        <v>0.3542571075513376</v>
      </c>
      <c r="BY9" s="24">
        <v>4061645297</v>
      </c>
      <c r="BZ9" s="24">
        <v>1583136295.45</v>
      </c>
      <c r="CA9" s="12">
        <f t="shared" si="25"/>
        <v>0.38977709270165256</v>
      </c>
      <c r="CB9" s="3">
        <f>B9+E9+H9+K9+N9+Q9+T9+W9+Z9+AC9+AF9+AI9+AL9+AO9+AR9+AU9+AX9+BA9+BD9+BG9+BJ9+BM9+BP9+BS9+BV9+BY9</f>
        <v>14205309193</v>
      </c>
      <c r="CC9" s="3">
        <f t="shared" si="27"/>
        <v>5453183344.039999</v>
      </c>
      <c r="CD9" s="19">
        <f t="shared" si="26"/>
        <v>0.3838834670861781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3186070.7</v>
      </c>
      <c r="C10" s="24">
        <v>2281887.7000000002</v>
      </c>
      <c r="D10" s="25">
        <f t="shared" si="0"/>
        <v>0.71620749031087105</v>
      </c>
      <c r="E10" s="26">
        <v>604340</v>
      </c>
      <c r="F10" s="26">
        <v>163765.6</v>
      </c>
      <c r="G10" s="25">
        <f t="shared" si="1"/>
        <v>0.27098255948638184</v>
      </c>
      <c r="H10" s="26">
        <v>2861150</v>
      </c>
      <c r="I10" s="26">
        <v>1661828</v>
      </c>
      <c r="J10" s="25">
        <f t="shared" si="2"/>
        <v>0.58082519266728416</v>
      </c>
      <c r="K10" s="26">
        <v>42710560</v>
      </c>
      <c r="L10" s="26">
        <v>13456011.800000001</v>
      </c>
      <c r="M10" s="25">
        <f t="shared" si="3"/>
        <v>0.31505116767375563</v>
      </c>
      <c r="N10" s="26">
        <v>1109195</v>
      </c>
      <c r="O10" s="26">
        <v>712080.6</v>
      </c>
      <c r="P10" s="25">
        <f t="shared" si="4"/>
        <v>0.64197963387862367</v>
      </c>
      <c r="Q10" s="26">
        <v>1768080</v>
      </c>
      <c r="R10" s="26">
        <v>1318708</v>
      </c>
      <c r="S10" s="25">
        <f t="shared" si="5"/>
        <v>0.74584181711234787</v>
      </c>
      <c r="T10" s="26">
        <v>8648455</v>
      </c>
      <c r="U10" s="26">
        <v>7202237</v>
      </c>
      <c r="V10" s="25">
        <f t="shared" si="6"/>
        <v>0.8327772995292223</v>
      </c>
      <c r="W10" s="26">
        <v>6159562.9199999999</v>
      </c>
      <c r="X10" s="26">
        <v>5910884.9199999999</v>
      </c>
      <c r="Y10" s="25">
        <f t="shared" si="7"/>
        <v>0.95962733018075896</v>
      </c>
      <c r="Z10" s="26">
        <v>3428830</v>
      </c>
      <c r="AA10" s="26">
        <v>2880944</v>
      </c>
      <c r="AB10" s="25">
        <f t="shared" si="8"/>
        <v>0.84021196734746251</v>
      </c>
      <c r="AC10" s="26">
        <v>2965290</v>
      </c>
      <c r="AD10" s="26">
        <v>1747342.04</v>
      </c>
      <c r="AE10" s="25">
        <f t="shared" si="9"/>
        <v>0.58926514438722688</v>
      </c>
      <c r="AF10" s="26">
        <v>2681955.2000000002</v>
      </c>
      <c r="AG10" s="26">
        <v>2316005.2000000002</v>
      </c>
      <c r="AH10" s="25">
        <f t="shared" si="10"/>
        <v>0.86355103918216081</v>
      </c>
      <c r="AI10" s="26">
        <v>1689330</v>
      </c>
      <c r="AJ10" s="26">
        <v>1088124.5</v>
      </c>
      <c r="AK10" s="25">
        <f t="shared" si="11"/>
        <v>0.64411601048936562</v>
      </c>
      <c r="AL10" s="26">
        <v>5286087.22</v>
      </c>
      <c r="AM10" s="26">
        <v>4465642.12</v>
      </c>
      <c r="AN10" s="25">
        <f t="shared" si="12"/>
        <v>0.84479160750586335</v>
      </c>
      <c r="AO10" s="26">
        <v>2360970</v>
      </c>
      <c r="AP10" s="26">
        <v>1915508</v>
      </c>
      <c r="AQ10" s="25">
        <f t="shared" si="13"/>
        <v>0.81132246491907989</v>
      </c>
      <c r="AR10" s="26">
        <v>2100710</v>
      </c>
      <c r="AS10" s="26">
        <v>1704904</v>
      </c>
      <c r="AT10" s="25">
        <f t="shared" si="14"/>
        <v>0.81158465471197838</v>
      </c>
      <c r="AU10" s="26">
        <v>2416210</v>
      </c>
      <c r="AV10" s="26">
        <v>2003044</v>
      </c>
      <c r="AW10" s="25">
        <f t="shared" si="15"/>
        <v>0.82900244597944717</v>
      </c>
      <c r="AX10" s="26">
        <v>1692780</v>
      </c>
      <c r="AY10" s="26">
        <v>1294190</v>
      </c>
      <c r="AZ10" s="25">
        <f t="shared" si="16"/>
        <v>0.76453526152246598</v>
      </c>
      <c r="BA10" s="26">
        <v>773710</v>
      </c>
      <c r="BB10" s="26">
        <v>187632.43</v>
      </c>
      <c r="BC10" s="25">
        <f t="shared" si="17"/>
        <v>0.24251002313528325</v>
      </c>
      <c r="BD10" s="26">
        <v>7286640</v>
      </c>
      <c r="BE10" s="26">
        <v>6414298</v>
      </c>
      <c r="BF10" s="25">
        <f t="shared" si="18"/>
        <v>0.88028199554252717</v>
      </c>
      <c r="BG10" s="26">
        <v>879320</v>
      </c>
      <c r="BH10" s="26">
        <v>252686</v>
      </c>
      <c r="BI10" s="25">
        <f t="shared" si="19"/>
        <v>0.28736523677387071</v>
      </c>
      <c r="BJ10" s="26">
        <v>534340</v>
      </c>
      <c r="BK10" s="26">
        <v>121086</v>
      </c>
      <c r="BL10" s="25">
        <f t="shared" si="20"/>
        <v>0.22660852640640791</v>
      </c>
      <c r="BM10" s="26">
        <v>2294120.71</v>
      </c>
      <c r="BN10" s="26">
        <v>1808726.71</v>
      </c>
      <c r="BO10" s="25">
        <f t="shared" si="21"/>
        <v>0.7884182824887187</v>
      </c>
      <c r="BP10" s="26">
        <v>3855970</v>
      </c>
      <c r="BQ10" s="26">
        <v>3469188</v>
      </c>
      <c r="BR10" s="25">
        <f t="shared" si="22"/>
        <v>0.89969268433105032</v>
      </c>
      <c r="BS10" s="26">
        <v>4859790.21</v>
      </c>
      <c r="BT10" s="26">
        <v>4273108.21</v>
      </c>
      <c r="BU10" s="12">
        <f t="shared" si="23"/>
        <v>0.87927832794247307</v>
      </c>
      <c r="BV10" s="26">
        <v>115609170</v>
      </c>
      <c r="BW10" s="26">
        <v>107702780</v>
      </c>
      <c r="BX10" s="25">
        <f t="shared" si="24"/>
        <v>0.93161104780875081</v>
      </c>
      <c r="BY10" s="24">
        <v>11478882</v>
      </c>
      <c r="BZ10" s="24">
        <v>11193872</v>
      </c>
      <c r="CA10" s="12">
        <f t="shared" si="25"/>
        <v>0.97517092692476492</v>
      </c>
      <c r="CB10" s="3">
        <f>B10+E10+H10+K10+N10+Q10+T10+W10+Z10+AC10+AF10+AI10+AL10+AO10+AR10+AU10+AX10+BA10+BD10+BG10+BJ10+BM10+BP10+BS10+BV10+BY10</f>
        <v>239241518.95999998</v>
      </c>
      <c r="CC10" s="3">
        <f t="shared" si="27"/>
        <v>187546484.82999995</v>
      </c>
      <c r="CD10" s="19">
        <f t="shared" si="26"/>
        <v>0.78392114230539067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0</v>
      </c>
      <c r="C11" s="24">
        <v>2500</v>
      </c>
      <c r="D11" s="25">
        <f t="shared" si="0"/>
        <v>0</v>
      </c>
      <c r="E11" s="26">
        <v>0</v>
      </c>
      <c r="F11" s="26">
        <v>0</v>
      </c>
      <c r="G11" s="25">
        <f t="shared" si="1"/>
        <v>0</v>
      </c>
      <c r="H11" s="26">
        <v>308000</v>
      </c>
      <c r="I11" s="26">
        <v>218000</v>
      </c>
      <c r="J11" s="25">
        <f t="shared" si="2"/>
        <v>0.70779220779220775</v>
      </c>
      <c r="K11" s="26">
        <v>0</v>
      </c>
      <c r="L11" s="26">
        <v>0</v>
      </c>
      <c r="M11" s="25">
        <f t="shared" si="3"/>
        <v>0</v>
      </c>
      <c r="N11" s="26">
        <v>0</v>
      </c>
      <c r="O11" s="26">
        <v>0</v>
      </c>
      <c r="P11" s="25">
        <f t="shared" si="4"/>
        <v>0</v>
      </c>
      <c r="Q11" s="26">
        <v>550000</v>
      </c>
      <c r="R11" s="26">
        <v>0</v>
      </c>
      <c r="S11" s="25">
        <f t="shared" si="5"/>
        <v>0</v>
      </c>
      <c r="T11" s="26">
        <v>4346880</v>
      </c>
      <c r="U11" s="26">
        <v>581000</v>
      </c>
      <c r="V11" s="25">
        <f t="shared" si="6"/>
        <v>0.13365908421672557</v>
      </c>
      <c r="W11" s="26">
        <v>255625</v>
      </c>
      <c r="X11" s="26">
        <v>160350</v>
      </c>
      <c r="Y11" s="25">
        <f t="shared" si="7"/>
        <v>0.6272860635696822</v>
      </c>
      <c r="Z11" s="26">
        <v>0</v>
      </c>
      <c r="AA11" s="26">
        <v>0</v>
      </c>
      <c r="AB11" s="25">
        <f t="shared" si="8"/>
        <v>0</v>
      </c>
      <c r="AC11" s="26">
        <v>3223695</v>
      </c>
      <c r="AD11" s="26">
        <v>0</v>
      </c>
      <c r="AE11" s="25">
        <f t="shared" si="9"/>
        <v>0</v>
      </c>
      <c r="AF11" s="26">
        <v>0</v>
      </c>
      <c r="AG11" s="26">
        <v>150</v>
      </c>
      <c r="AH11" s="25">
        <f t="shared" si="10"/>
        <v>0</v>
      </c>
      <c r="AI11" s="26">
        <v>0</v>
      </c>
      <c r="AJ11" s="26">
        <v>0</v>
      </c>
      <c r="AK11" s="11">
        <f t="shared" si="11"/>
        <v>0</v>
      </c>
      <c r="AL11" s="26">
        <v>40000</v>
      </c>
      <c r="AM11" s="26">
        <v>31074</v>
      </c>
      <c r="AN11" s="12">
        <f t="shared" si="12"/>
        <v>0.77685000000000004</v>
      </c>
      <c r="AO11" s="26">
        <v>600000</v>
      </c>
      <c r="AP11" s="26">
        <v>1000300</v>
      </c>
      <c r="AQ11" s="25">
        <f t="shared" si="13"/>
        <v>1.6671666666666667</v>
      </c>
      <c r="AR11" s="26">
        <v>3383901.94</v>
      </c>
      <c r="AS11" s="26">
        <v>128720</v>
      </c>
      <c r="AT11" s="25">
        <f t="shared" si="14"/>
        <v>3.8038927333692185E-2</v>
      </c>
      <c r="AU11" s="26">
        <v>80000</v>
      </c>
      <c r="AV11" s="26">
        <v>1208956.21</v>
      </c>
      <c r="AW11" s="12">
        <f t="shared" si="15"/>
        <v>15.111952624999999</v>
      </c>
      <c r="AX11" s="26">
        <v>2112153</v>
      </c>
      <c r="AY11" s="26">
        <v>0</v>
      </c>
      <c r="AZ11" s="12">
        <f t="shared" si="16"/>
        <v>0</v>
      </c>
      <c r="BA11" s="26">
        <v>1300000</v>
      </c>
      <c r="BB11" s="26">
        <v>378674.63</v>
      </c>
      <c r="BC11" s="25">
        <f t="shared" si="17"/>
        <v>0.2912881769230769</v>
      </c>
      <c r="BD11" s="26">
        <v>4351637.99</v>
      </c>
      <c r="BE11" s="26">
        <v>435533.08</v>
      </c>
      <c r="BF11" s="12">
        <f t="shared" si="18"/>
        <v>0.10008486022983727</v>
      </c>
      <c r="BG11" s="26">
        <v>60000</v>
      </c>
      <c r="BH11" s="26">
        <v>137000</v>
      </c>
      <c r="BI11" s="12">
        <f t="shared" si="19"/>
        <v>2.2833333333333332</v>
      </c>
      <c r="BJ11" s="26">
        <v>77626</v>
      </c>
      <c r="BK11" s="26">
        <v>9245</v>
      </c>
      <c r="BL11" s="25">
        <f t="shared" si="20"/>
        <v>0.11909669440651328</v>
      </c>
      <c r="BM11" s="26">
        <v>12843979</v>
      </c>
      <c r="BN11" s="26">
        <v>33000</v>
      </c>
      <c r="BO11" s="25">
        <f t="shared" si="21"/>
        <v>2.5692972559360305E-3</v>
      </c>
      <c r="BP11" s="26">
        <v>0</v>
      </c>
      <c r="BQ11" s="26">
        <v>0</v>
      </c>
      <c r="BR11" s="25">
        <f t="shared" si="22"/>
        <v>0</v>
      </c>
      <c r="BS11" s="26">
        <v>0</v>
      </c>
      <c r="BT11" s="26">
        <v>0</v>
      </c>
      <c r="BU11" s="12">
        <f t="shared" si="23"/>
        <v>0</v>
      </c>
      <c r="BV11" s="26">
        <v>0</v>
      </c>
      <c r="BW11" s="26">
        <v>0</v>
      </c>
      <c r="BX11" s="25">
        <f t="shared" si="24"/>
        <v>0</v>
      </c>
      <c r="BY11" s="24">
        <v>350000000</v>
      </c>
      <c r="BZ11" s="24">
        <v>107081.76</v>
      </c>
      <c r="CA11" s="12">
        <f t="shared" si="25"/>
        <v>3.059478857142857E-4</v>
      </c>
      <c r="CB11" s="3">
        <f>B11+E11+H11+K11+N11+Q11+T11+W11+Z11+AC11+AF11+AI11+AL11+AO11+AR11+AU11+AX11+BA11+BD11+BG11+BJ11+BM11+BP11+BS11+BV11+BY11</f>
        <v>383533497.93000001</v>
      </c>
      <c r="CC11" s="3">
        <f t="shared" si="27"/>
        <v>4431584.68</v>
      </c>
      <c r="CD11" s="19">
        <f t="shared" si="26"/>
        <v>1.1554622227049444E-2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>
        <v>613662096.01999998</v>
      </c>
      <c r="C12" s="28">
        <v>248482829.28</v>
      </c>
      <c r="D12" s="16">
        <f t="shared" si="0"/>
        <v>0.40491800111425108</v>
      </c>
      <c r="E12" s="29">
        <v>191418822.90000001</v>
      </c>
      <c r="F12" s="29">
        <v>73566846.109999999</v>
      </c>
      <c r="G12" s="16">
        <f t="shared" si="1"/>
        <v>0.3843239917342528</v>
      </c>
      <c r="H12" s="29">
        <v>1887277581.1800001</v>
      </c>
      <c r="I12" s="29">
        <v>723131848.88999999</v>
      </c>
      <c r="J12" s="16">
        <f t="shared" si="2"/>
        <v>0.38316136221883668</v>
      </c>
      <c r="K12" s="29">
        <v>1302579114.3099999</v>
      </c>
      <c r="L12" s="29">
        <v>558719405.20000005</v>
      </c>
      <c r="M12" s="16">
        <f t="shared" si="3"/>
        <v>0.42893318268500258</v>
      </c>
      <c r="N12" s="29">
        <v>433270856.68000001</v>
      </c>
      <c r="O12" s="29">
        <v>183221700.56</v>
      </c>
      <c r="P12" s="16">
        <f t="shared" si="4"/>
        <v>0.42288027854899479</v>
      </c>
      <c r="Q12" s="29">
        <v>381210096.43000001</v>
      </c>
      <c r="R12" s="29">
        <v>139745124.47</v>
      </c>
      <c r="S12" s="16">
        <f t="shared" si="5"/>
        <v>0.36658295721624679</v>
      </c>
      <c r="T12" s="29">
        <v>1240950757.27</v>
      </c>
      <c r="U12" s="29">
        <v>551406570.71000004</v>
      </c>
      <c r="V12" s="16">
        <f t="shared" si="6"/>
        <v>0.44434202362957076</v>
      </c>
      <c r="W12" s="29">
        <v>252555216.47</v>
      </c>
      <c r="X12" s="29">
        <v>101043009.18000001</v>
      </c>
      <c r="Y12" s="16">
        <f t="shared" si="7"/>
        <v>0.40008284363432461</v>
      </c>
      <c r="Z12" s="29">
        <v>991865117.71000004</v>
      </c>
      <c r="AA12" s="29">
        <v>398069767.79000002</v>
      </c>
      <c r="AB12" s="16">
        <f t="shared" si="8"/>
        <v>0.40133457733553146</v>
      </c>
      <c r="AC12" s="29">
        <v>1061768198.39</v>
      </c>
      <c r="AD12" s="29">
        <v>500407452.31</v>
      </c>
      <c r="AE12" s="16">
        <f t="shared" si="9"/>
        <v>0.47129632726689979</v>
      </c>
      <c r="AF12" s="29">
        <v>317287657.56999999</v>
      </c>
      <c r="AG12" s="29">
        <v>120700610.5</v>
      </c>
      <c r="AH12" s="16">
        <f t="shared" si="10"/>
        <v>0.38041382203268037</v>
      </c>
      <c r="AI12" s="29">
        <v>1294469227.6099999</v>
      </c>
      <c r="AJ12" s="29">
        <v>527875447.29000002</v>
      </c>
      <c r="AK12" s="16">
        <f t="shared" si="11"/>
        <v>0.40779296721068081</v>
      </c>
      <c r="AL12" s="29">
        <v>1572646722.3900001</v>
      </c>
      <c r="AM12" s="29">
        <v>657139689.01999998</v>
      </c>
      <c r="AN12" s="16">
        <f t="shared" si="12"/>
        <v>0.417855885663453</v>
      </c>
      <c r="AO12" s="29">
        <v>445833390</v>
      </c>
      <c r="AP12" s="29">
        <v>155542077.49000001</v>
      </c>
      <c r="AQ12" s="16">
        <f t="shared" si="13"/>
        <v>0.34887938180224681</v>
      </c>
      <c r="AR12" s="29">
        <v>370312093.83999997</v>
      </c>
      <c r="AS12" s="29">
        <v>155507271.91</v>
      </c>
      <c r="AT12" s="16">
        <f t="shared" si="14"/>
        <v>0.41993570962656629</v>
      </c>
      <c r="AU12" s="29">
        <v>347971870.20999998</v>
      </c>
      <c r="AV12" s="29">
        <v>122556461.98999999</v>
      </c>
      <c r="AW12" s="16">
        <f t="shared" si="15"/>
        <v>0.35220221081674657</v>
      </c>
      <c r="AX12" s="29">
        <v>458857702.30000001</v>
      </c>
      <c r="AY12" s="29">
        <v>214926905.58000001</v>
      </c>
      <c r="AZ12" s="16">
        <f t="shared" si="16"/>
        <v>0.46839554943218831</v>
      </c>
      <c r="BA12" s="29">
        <v>243003722.27000001</v>
      </c>
      <c r="BB12" s="29">
        <v>102018000.06999999</v>
      </c>
      <c r="BC12" s="16">
        <f t="shared" si="17"/>
        <v>0.41982072997486181</v>
      </c>
      <c r="BD12" s="29">
        <v>705785447.42999995</v>
      </c>
      <c r="BE12" s="29">
        <v>284342691.76999998</v>
      </c>
      <c r="BF12" s="16">
        <f t="shared" si="18"/>
        <v>0.4028741210312376</v>
      </c>
      <c r="BG12" s="29">
        <v>473513549.64999998</v>
      </c>
      <c r="BH12" s="29">
        <v>192007597.99000001</v>
      </c>
      <c r="BI12" s="16">
        <f t="shared" si="19"/>
        <v>0.40549546709259626</v>
      </c>
      <c r="BJ12" s="29">
        <v>270251957.81</v>
      </c>
      <c r="BK12" s="29">
        <v>101102845.75</v>
      </c>
      <c r="BL12" s="16">
        <f t="shared" si="20"/>
        <v>0.37410587723135058</v>
      </c>
      <c r="BM12" s="29">
        <v>527241263.45999998</v>
      </c>
      <c r="BN12" s="29">
        <v>208696859.63</v>
      </c>
      <c r="BO12" s="16">
        <f t="shared" si="21"/>
        <v>0.39582800909859578</v>
      </c>
      <c r="BP12" s="29">
        <v>383417977.05000001</v>
      </c>
      <c r="BQ12" s="29">
        <v>168869918.83000001</v>
      </c>
      <c r="BR12" s="16">
        <f t="shared" si="22"/>
        <v>0.44043297116446462</v>
      </c>
      <c r="BS12" s="29">
        <v>350778155.60000002</v>
      </c>
      <c r="BT12" s="29">
        <v>133795565.08</v>
      </c>
      <c r="BU12" s="16">
        <f t="shared" si="23"/>
        <v>0.38142502018446667</v>
      </c>
      <c r="BV12" s="29">
        <v>3405075774.7399998</v>
      </c>
      <c r="BW12" s="29">
        <v>1370290855.1500001</v>
      </c>
      <c r="BX12" s="16">
        <f t="shared" si="24"/>
        <v>0.40242595049287294</v>
      </c>
      <c r="BY12" s="28">
        <v>9789904040.1700001</v>
      </c>
      <c r="BZ12" s="28">
        <v>4454075414.8400002</v>
      </c>
      <c r="CA12" s="16">
        <f t="shared" si="25"/>
        <v>0.45496619747895461</v>
      </c>
      <c r="CB12" s="3">
        <f>BY12+BV12+BS12+BP12+BM12+BJ12+BG12+BD12+BA12+AX12+AU12+AR12+AO12+AL12+AI12+AF12+AC12+Z12+W12+T12+Q12+N12+K12+H12+E12+B12</f>
        <v>29312908409.459999</v>
      </c>
      <c r="CC12" s="3">
        <f t="shared" si="27"/>
        <v>12447242767.390001</v>
      </c>
      <c r="CD12" s="16">
        <f t="shared" si="26"/>
        <v>0.42463349571184034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60947680.18</v>
      </c>
      <c r="C13" s="26">
        <v>21952798.23</v>
      </c>
      <c r="D13" s="25">
        <f t="shared" si="0"/>
        <v>0.36019087461845378</v>
      </c>
      <c r="E13" s="26">
        <v>31685425.489999998</v>
      </c>
      <c r="F13" s="26">
        <v>10104921.539999999</v>
      </c>
      <c r="G13" s="25">
        <f t="shared" si="1"/>
        <v>0.31891386603563643</v>
      </c>
      <c r="H13" s="26">
        <v>248250992.12</v>
      </c>
      <c r="I13" s="26">
        <v>95902084.120000005</v>
      </c>
      <c r="J13" s="25">
        <f t="shared" si="2"/>
        <v>0.38631098027452265</v>
      </c>
      <c r="K13" s="26">
        <v>119190745</v>
      </c>
      <c r="L13" s="26">
        <v>42716818.560000002</v>
      </c>
      <c r="M13" s="25">
        <f t="shared" si="3"/>
        <v>0.35839039818066415</v>
      </c>
      <c r="N13" s="26">
        <v>46097413.100000001</v>
      </c>
      <c r="O13" s="26">
        <v>15920499.09</v>
      </c>
      <c r="P13" s="25">
        <f t="shared" si="4"/>
        <v>0.34536643206991585</v>
      </c>
      <c r="Q13" s="26">
        <v>43455850.719999999</v>
      </c>
      <c r="R13" s="26">
        <v>14432773.32</v>
      </c>
      <c r="S13" s="25">
        <f t="shared" si="5"/>
        <v>0.33212497467820834</v>
      </c>
      <c r="T13" s="24">
        <v>165970445.84999999</v>
      </c>
      <c r="U13" s="24">
        <v>61517967.990000002</v>
      </c>
      <c r="V13" s="25">
        <f t="shared" si="6"/>
        <v>0.37065615914292616</v>
      </c>
      <c r="W13" s="24">
        <v>40137612.560000002</v>
      </c>
      <c r="X13" s="24">
        <v>13185361.279999999</v>
      </c>
      <c r="Y13" s="25">
        <f t="shared" si="7"/>
        <v>0.32850387551800114</v>
      </c>
      <c r="Z13" s="26">
        <v>80534378.900000006</v>
      </c>
      <c r="AA13" s="26">
        <v>25297335.239999998</v>
      </c>
      <c r="AB13" s="25">
        <f t="shared" si="8"/>
        <v>0.31411846202243443</v>
      </c>
      <c r="AC13" s="24">
        <v>114954035.3</v>
      </c>
      <c r="AD13" s="24">
        <v>48175184.530000001</v>
      </c>
      <c r="AE13" s="25">
        <f t="shared" si="9"/>
        <v>0.41908215230787987</v>
      </c>
      <c r="AF13" s="24">
        <v>33811792</v>
      </c>
      <c r="AG13" s="24">
        <v>12310583.470000001</v>
      </c>
      <c r="AH13" s="25">
        <f t="shared" si="10"/>
        <v>0.36409142319342319</v>
      </c>
      <c r="AI13" s="26">
        <v>83646402.849999994</v>
      </c>
      <c r="AJ13" s="26">
        <v>26086202.98</v>
      </c>
      <c r="AK13" s="11">
        <f t="shared" si="11"/>
        <v>0.31186281885641187</v>
      </c>
      <c r="AL13" s="24">
        <v>148146688.47</v>
      </c>
      <c r="AM13" s="24">
        <v>51529878.479999997</v>
      </c>
      <c r="AN13" s="12">
        <f t="shared" si="12"/>
        <v>0.34783010685004206</v>
      </c>
      <c r="AO13" s="24">
        <v>54904882.140000001</v>
      </c>
      <c r="AP13" s="24">
        <v>17912034.079999998</v>
      </c>
      <c r="AQ13" s="12">
        <f t="shared" si="13"/>
        <v>0.32623754722442971</v>
      </c>
      <c r="AR13" s="24">
        <v>52354572.100000001</v>
      </c>
      <c r="AS13" s="24">
        <v>19728225.579999998</v>
      </c>
      <c r="AT13" s="12">
        <f t="shared" si="14"/>
        <v>0.37681953626357684</v>
      </c>
      <c r="AU13" s="24">
        <v>50186429.649999999</v>
      </c>
      <c r="AV13" s="24">
        <v>17310087.579999998</v>
      </c>
      <c r="AW13" s="12">
        <f t="shared" si="15"/>
        <v>0.34491570133042926</v>
      </c>
      <c r="AX13" s="24">
        <v>55578594.640000001</v>
      </c>
      <c r="AY13" s="24">
        <v>21358671.859999999</v>
      </c>
      <c r="AZ13" s="12">
        <f t="shared" si="16"/>
        <v>0.38429672427571837</v>
      </c>
      <c r="BA13" s="24">
        <v>31602511.710000001</v>
      </c>
      <c r="BB13" s="24">
        <v>12951342.48</v>
      </c>
      <c r="BC13" s="12">
        <f t="shared" si="17"/>
        <v>0.40982003578854143</v>
      </c>
      <c r="BD13" s="24">
        <v>68600605.469999999</v>
      </c>
      <c r="BE13" s="24">
        <v>29128310.48</v>
      </c>
      <c r="BF13" s="12">
        <f t="shared" si="18"/>
        <v>0.42460719231899807</v>
      </c>
      <c r="BG13" s="24">
        <v>63023325</v>
      </c>
      <c r="BH13" s="24">
        <v>20656655.289999999</v>
      </c>
      <c r="BI13" s="12">
        <f t="shared" si="19"/>
        <v>0.32776206729809954</v>
      </c>
      <c r="BJ13" s="26">
        <v>39631439.409999996</v>
      </c>
      <c r="BK13" s="26">
        <v>14035258.35</v>
      </c>
      <c r="BL13" s="12">
        <f t="shared" si="20"/>
        <v>0.35414455187460475</v>
      </c>
      <c r="BM13" s="26">
        <v>62884907.979999997</v>
      </c>
      <c r="BN13" s="26">
        <v>19324888.02</v>
      </c>
      <c r="BO13" s="12">
        <f t="shared" si="21"/>
        <v>0.30730565791948228</v>
      </c>
      <c r="BP13" s="26">
        <v>48830991.899999999</v>
      </c>
      <c r="BQ13" s="26">
        <v>14314930.119999999</v>
      </c>
      <c r="BR13" s="12">
        <f t="shared" si="22"/>
        <v>0.29315255666555484</v>
      </c>
      <c r="BS13" s="26">
        <v>48906823.979999997</v>
      </c>
      <c r="BT13" s="26">
        <v>18480176.879999999</v>
      </c>
      <c r="BU13" s="12">
        <f t="shared" si="23"/>
        <v>0.37786499666298717</v>
      </c>
      <c r="BV13" s="26">
        <v>298850414</v>
      </c>
      <c r="BW13" s="26">
        <v>99511120.920000002</v>
      </c>
      <c r="BX13" s="25">
        <f t="shared" si="24"/>
        <v>0.33297969906777508</v>
      </c>
      <c r="BY13" s="26">
        <v>847917034.23000002</v>
      </c>
      <c r="BZ13" s="26">
        <v>177359725.72999999</v>
      </c>
      <c r="CA13" s="12">
        <f t="shared" si="25"/>
        <v>0.20917108463455003</v>
      </c>
      <c r="CB13" s="3">
        <f t="shared" ref="CB13:CC26" si="28">BY13+BV13+BS13+BP13+BM13+BJ13+BG13+BD13+BA13+AX13+AU13+AR13+AO13+AL13+AI13+AF13+AC13+Z13+W13+T13+Q13+N13+K13+H13+E13+B13</f>
        <v>2940101994.7499995</v>
      </c>
      <c r="CC13" s="3">
        <f t="shared" si="28"/>
        <v>921203836.20000017</v>
      </c>
      <c r="CD13" s="19">
        <f t="shared" si="26"/>
        <v>0.31332376830632069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1479670</v>
      </c>
      <c r="C14" s="26">
        <v>414202.79</v>
      </c>
      <c r="D14" s="25">
        <f t="shared" si="0"/>
        <v>0.2799291666385072</v>
      </c>
      <c r="E14" s="26">
        <v>556068</v>
      </c>
      <c r="F14" s="26">
        <v>144499.76999999999</v>
      </c>
      <c r="G14" s="25">
        <f t="shared" si="1"/>
        <v>0.25985989123632358</v>
      </c>
      <c r="H14" s="26">
        <v>3184128</v>
      </c>
      <c r="I14" s="26">
        <v>958627.18</v>
      </c>
      <c r="J14" s="25">
        <f t="shared" si="2"/>
        <v>0.3010642725418074</v>
      </c>
      <c r="K14" s="26">
        <v>2696817</v>
      </c>
      <c r="L14" s="26">
        <v>642032.46</v>
      </c>
      <c r="M14" s="25">
        <f t="shared" si="3"/>
        <v>0.23807045861843795</v>
      </c>
      <c r="N14" s="26">
        <v>935534</v>
      </c>
      <c r="O14" s="26">
        <v>169153.63</v>
      </c>
      <c r="P14" s="25">
        <f t="shared" si="4"/>
        <v>0.18080970867974869</v>
      </c>
      <c r="Q14" s="26">
        <v>739835</v>
      </c>
      <c r="R14" s="26">
        <v>164902.65</v>
      </c>
      <c r="S14" s="25">
        <f t="shared" si="5"/>
        <v>0.22289111761406258</v>
      </c>
      <c r="T14" s="24">
        <v>2849557</v>
      </c>
      <c r="U14" s="24">
        <v>579920.72</v>
      </c>
      <c r="V14" s="25">
        <f t="shared" si="6"/>
        <v>0.20351258809702699</v>
      </c>
      <c r="W14" s="24">
        <v>630052</v>
      </c>
      <c r="X14" s="24">
        <v>135578</v>
      </c>
      <c r="Y14" s="25">
        <f t="shared" si="7"/>
        <v>0.21518541326747634</v>
      </c>
      <c r="Z14" s="26">
        <v>885414</v>
      </c>
      <c r="AA14" s="26">
        <v>257618</v>
      </c>
      <c r="AB14" s="25">
        <f t="shared" si="8"/>
        <v>0.2909576762960604</v>
      </c>
      <c r="AC14" s="24">
        <v>1770833</v>
      </c>
      <c r="AD14" s="24">
        <v>265474.02</v>
      </c>
      <c r="AE14" s="25">
        <f t="shared" si="9"/>
        <v>0.14991476892513297</v>
      </c>
      <c r="AF14" s="24">
        <v>630053</v>
      </c>
      <c r="AG14" s="24">
        <v>108560</v>
      </c>
      <c r="AH14" s="25">
        <f t="shared" si="10"/>
        <v>0.17230296498865968</v>
      </c>
      <c r="AI14" s="26">
        <v>393784</v>
      </c>
      <c r="AJ14" s="26">
        <v>109365.13</v>
      </c>
      <c r="AK14" s="11">
        <f t="shared" si="11"/>
        <v>0.27772872945574223</v>
      </c>
      <c r="AL14" s="24">
        <v>1856749</v>
      </c>
      <c r="AM14" s="24">
        <v>339466.15</v>
      </c>
      <c r="AN14" s="12">
        <f t="shared" si="12"/>
        <v>0.18282823903500151</v>
      </c>
      <c r="AO14" s="24">
        <v>458222</v>
      </c>
      <c r="AP14" s="24">
        <v>54686.44</v>
      </c>
      <c r="AQ14" s="12">
        <f t="shared" si="13"/>
        <v>0.11934485904212369</v>
      </c>
      <c r="AR14" s="24">
        <v>883029</v>
      </c>
      <c r="AS14" s="24">
        <v>248432.61</v>
      </c>
      <c r="AT14" s="12">
        <f t="shared" si="14"/>
        <v>0.28134139422374577</v>
      </c>
      <c r="AU14" s="24">
        <v>770858</v>
      </c>
      <c r="AV14" s="24">
        <v>120414</v>
      </c>
      <c r="AW14" s="12">
        <f t="shared" si="15"/>
        <v>0.1562077581084973</v>
      </c>
      <c r="AX14" s="24">
        <v>1159873</v>
      </c>
      <c r="AY14" s="24">
        <v>47572.46</v>
      </c>
      <c r="AZ14" s="12">
        <f t="shared" si="16"/>
        <v>4.1015231840037657E-2</v>
      </c>
      <c r="BA14" s="24">
        <v>661081</v>
      </c>
      <c r="BB14" s="24">
        <v>87527.87</v>
      </c>
      <c r="BC14" s="12">
        <f t="shared" si="17"/>
        <v>0.1324011278496886</v>
      </c>
      <c r="BD14" s="24">
        <v>778021</v>
      </c>
      <c r="BE14" s="24">
        <v>238836.3</v>
      </c>
      <c r="BF14" s="12">
        <f t="shared" si="18"/>
        <v>0.30697924606148164</v>
      </c>
      <c r="BG14" s="24">
        <v>498794</v>
      </c>
      <c r="BH14" s="24">
        <v>166224</v>
      </c>
      <c r="BI14" s="12">
        <f t="shared" si="19"/>
        <v>0.33325180334967941</v>
      </c>
      <c r="BJ14" s="26">
        <v>618119</v>
      </c>
      <c r="BK14" s="26">
        <v>155246.79999999999</v>
      </c>
      <c r="BL14" s="12">
        <f t="shared" si="20"/>
        <v>0.25116005170525413</v>
      </c>
      <c r="BM14" s="26">
        <v>1381755</v>
      </c>
      <c r="BN14" s="26">
        <v>348203.24</v>
      </c>
      <c r="BO14" s="12">
        <f t="shared" si="21"/>
        <v>0.25200070924295553</v>
      </c>
      <c r="BP14" s="26">
        <v>608576</v>
      </c>
      <c r="BQ14" s="26">
        <v>14186.5</v>
      </c>
      <c r="BR14" s="12">
        <f t="shared" si="22"/>
        <v>2.3310975128825323E-2</v>
      </c>
      <c r="BS14" s="26">
        <v>536978</v>
      </c>
      <c r="BT14" s="26">
        <v>58113.99</v>
      </c>
      <c r="BU14" s="12">
        <f t="shared" si="23"/>
        <v>0.10822415443463233</v>
      </c>
      <c r="BV14" s="26">
        <v>0</v>
      </c>
      <c r="BW14" s="26">
        <v>0</v>
      </c>
      <c r="BX14" s="25">
        <f t="shared" si="24"/>
        <v>0</v>
      </c>
      <c r="BY14" s="26">
        <v>0</v>
      </c>
      <c r="BZ14" s="26">
        <v>0</v>
      </c>
      <c r="CA14" s="12">
        <f t="shared" si="25"/>
        <v>0</v>
      </c>
      <c r="CB14" s="3">
        <f t="shared" si="28"/>
        <v>26963800</v>
      </c>
      <c r="CC14" s="3">
        <f t="shared" si="28"/>
        <v>5828844.7099999981</v>
      </c>
      <c r="CD14" s="19">
        <f t="shared" si="26"/>
        <v>0.21617296931441407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5083648.5999999996</v>
      </c>
      <c r="C15" s="26">
        <v>2109173.4300000002</v>
      </c>
      <c r="D15" s="25">
        <f t="shared" si="0"/>
        <v>0.41489363171168053</v>
      </c>
      <c r="E15" s="26">
        <v>2617932</v>
      </c>
      <c r="F15" s="26">
        <v>753757.35</v>
      </c>
      <c r="G15" s="25">
        <f t="shared" si="1"/>
        <v>0.28792090474466103</v>
      </c>
      <c r="H15" s="26">
        <v>18266558.460000001</v>
      </c>
      <c r="I15" s="26">
        <v>6489339.3700000001</v>
      </c>
      <c r="J15" s="25">
        <f t="shared" si="2"/>
        <v>0.35525790937632373</v>
      </c>
      <c r="K15" s="26">
        <v>14165063</v>
      </c>
      <c r="L15" s="26">
        <v>2682693.21</v>
      </c>
      <c r="M15" s="25">
        <f t="shared" si="3"/>
        <v>0.18938801825307802</v>
      </c>
      <c r="N15" s="26">
        <v>3903488</v>
      </c>
      <c r="O15" s="26">
        <v>1039412.6</v>
      </c>
      <c r="P15" s="25">
        <f t="shared" si="4"/>
        <v>0.26627790324960648</v>
      </c>
      <c r="Q15" s="26">
        <v>5561933</v>
      </c>
      <c r="R15" s="26">
        <v>1668002.9</v>
      </c>
      <c r="S15" s="25">
        <f t="shared" si="5"/>
        <v>0.29989625908834211</v>
      </c>
      <c r="T15" s="24">
        <v>16915163</v>
      </c>
      <c r="U15" s="24">
        <v>5510577.7199999997</v>
      </c>
      <c r="V15" s="25">
        <f t="shared" si="6"/>
        <v>0.32577739392756661</v>
      </c>
      <c r="W15" s="24">
        <v>2678637</v>
      </c>
      <c r="X15" s="24">
        <v>931258.69</v>
      </c>
      <c r="Y15" s="25">
        <f t="shared" si="7"/>
        <v>0.34766140018225683</v>
      </c>
      <c r="Z15" s="26">
        <v>8715093</v>
      </c>
      <c r="AA15" s="26">
        <v>2907548.97</v>
      </c>
      <c r="AB15" s="25">
        <f t="shared" si="8"/>
        <v>0.33362225394496653</v>
      </c>
      <c r="AC15" s="24">
        <v>8029224.7400000002</v>
      </c>
      <c r="AD15" s="24">
        <v>3028257.02</v>
      </c>
      <c r="AE15" s="25">
        <f t="shared" si="9"/>
        <v>0.37715434778077961</v>
      </c>
      <c r="AF15" s="24">
        <v>4850207</v>
      </c>
      <c r="AG15" s="24">
        <v>1454551.62</v>
      </c>
      <c r="AH15" s="25">
        <f t="shared" si="10"/>
        <v>0.29989475088382828</v>
      </c>
      <c r="AI15" s="26">
        <v>9837883.9199999999</v>
      </c>
      <c r="AJ15" s="26">
        <v>5120862.9000000004</v>
      </c>
      <c r="AK15" s="11">
        <f t="shared" si="11"/>
        <v>0.52052483457235188</v>
      </c>
      <c r="AL15" s="24">
        <v>7048959</v>
      </c>
      <c r="AM15" s="24">
        <v>2632708.25</v>
      </c>
      <c r="AN15" s="12">
        <f t="shared" si="12"/>
        <v>0.37348894354471346</v>
      </c>
      <c r="AO15" s="24">
        <v>6986150</v>
      </c>
      <c r="AP15" s="24">
        <v>1736278.95</v>
      </c>
      <c r="AQ15" s="12">
        <f t="shared" si="13"/>
        <v>0.24853158749812126</v>
      </c>
      <c r="AR15" s="24">
        <v>4371460</v>
      </c>
      <c r="AS15" s="24">
        <v>1421296.47</v>
      </c>
      <c r="AT15" s="12">
        <f t="shared" si="14"/>
        <v>0.32513084186976432</v>
      </c>
      <c r="AU15" s="24">
        <v>4583152.5</v>
      </c>
      <c r="AV15" s="24">
        <v>1460456.03</v>
      </c>
      <c r="AW15" s="12">
        <f t="shared" si="15"/>
        <v>0.31865752448778434</v>
      </c>
      <c r="AX15" s="24">
        <v>5006989</v>
      </c>
      <c r="AY15" s="24">
        <v>2052725.83</v>
      </c>
      <c r="AZ15" s="12">
        <f t="shared" si="16"/>
        <v>0.409972106988851</v>
      </c>
      <c r="BA15" s="24">
        <v>2446087.87</v>
      </c>
      <c r="BB15" s="24">
        <v>750756.03</v>
      </c>
      <c r="BC15" s="12">
        <f t="shared" si="17"/>
        <v>0.30692112054012188</v>
      </c>
      <c r="BD15" s="24">
        <v>5856087.2199999997</v>
      </c>
      <c r="BE15" s="24">
        <v>2670166.67</v>
      </c>
      <c r="BF15" s="12">
        <f t="shared" si="18"/>
        <v>0.45596429316843406</v>
      </c>
      <c r="BG15" s="24">
        <v>5349170</v>
      </c>
      <c r="BH15" s="24">
        <v>2617448.7599999998</v>
      </c>
      <c r="BI15" s="12">
        <f t="shared" si="19"/>
        <v>0.4893186718687198</v>
      </c>
      <c r="BJ15" s="26">
        <v>5475278</v>
      </c>
      <c r="BK15" s="26">
        <v>1834211.85</v>
      </c>
      <c r="BL15" s="12">
        <f t="shared" si="20"/>
        <v>0.33499885302627558</v>
      </c>
      <c r="BM15" s="26">
        <v>6360490</v>
      </c>
      <c r="BN15" s="26">
        <v>1787889.1</v>
      </c>
      <c r="BO15" s="12">
        <f t="shared" si="21"/>
        <v>0.28109298183001624</v>
      </c>
      <c r="BP15" s="26">
        <v>3458046.98</v>
      </c>
      <c r="BQ15" s="26">
        <v>1002503.13</v>
      </c>
      <c r="BR15" s="12">
        <f t="shared" si="22"/>
        <v>0.28990442749855294</v>
      </c>
      <c r="BS15" s="26">
        <v>4124834.68</v>
      </c>
      <c r="BT15" s="26">
        <v>2135230.84</v>
      </c>
      <c r="BU15" s="12">
        <f t="shared" si="23"/>
        <v>0.51765246504376261</v>
      </c>
      <c r="BV15" s="26">
        <v>29152493</v>
      </c>
      <c r="BW15" s="26">
        <v>9183444.1199999992</v>
      </c>
      <c r="BX15" s="25">
        <f t="shared" si="24"/>
        <v>0.31501402367200632</v>
      </c>
      <c r="BY15" s="26">
        <v>54417848</v>
      </c>
      <c r="BZ15" s="26">
        <v>20716805.109999999</v>
      </c>
      <c r="CA15" s="12">
        <f t="shared" si="25"/>
        <v>0.38069872057417631</v>
      </c>
      <c r="CB15" s="3">
        <f t="shared" si="28"/>
        <v>245261877.97</v>
      </c>
      <c r="CC15" s="3">
        <f t="shared" si="28"/>
        <v>85697356.920000002</v>
      </c>
      <c r="CD15" s="19">
        <f t="shared" si="26"/>
        <v>0.34941164778360845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18283534.420000002</v>
      </c>
      <c r="C16" s="26">
        <v>4219721.21</v>
      </c>
      <c r="D16" s="25">
        <f t="shared" si="0"/>
        <v>0.23079351689157701</v>
      </c>
      <c r="E16" s="26">
        <v>11135012</v>
      </c>
      <c r="F16" s="26">
        <v>1959559.56</v>
      </c>
      <c r="G16" s="25">
        <f t="shared" si="1"/>
        <v>0.17598180944932973</v>
      </c>
      <c r="H16" s="26">
        <v>145115043.59</v>
      </c>
      <c r="I16" s="26">
        <v>46676067.280000001</v>
      </c>
      <c r="J16" s="25">
        <f t="shared" si="2"/>
        <v>0.32164871487670138</v>
      </c>
      <c r="K16" s="26">
        <v>53660628</v>
      </c>
      <c r="L16" s="26">
        <v>14937703.550000001</v>
      </c>
      <c r="M16" s="25">
        <f t="shared" si="3"/>
        <v>0.27837362525835518</v>
      </c>
      <c r="N16" s="26">
        <v>21796862.82</v>
      </c>
      <c r="O16" s="26">
        <v>5718318.2999999998</v>
      </c>
      <c r="P16" s="25">
        <f t="shared" si="4"/>
        <v>0.26234593240423026</v>
      </c>
      <c r="Q16" s="26">
        <v>21909106.73</v>
      </c>
      <c r="R16" s="26">
        <v>4183191.24</v>
      </c>
      <c r="S16" s="25">
        <f t="shared" si="5"/>
        <v>0.19093390212353947</v>
      </c>
      <c r="T16" s="24">
        <v>67669718.159999996</v>
      </c>
      <c r="U16" s="24">
        <v>12413129.630000001</v>
      </c>
      <c r="V16" s="25">
        <f t="shared" si="6"/>
        <v>0.183436993200564</v>
      </c>
      <c r="W16" s="24">
        <v>15377495.15</v>
      </c>
      <c r="X16" s="24">
        <v>5438091.8300000001</v>
      </c>
      <c r="Y16" s="25">
        <f t="shared" si="7"/>
        <v>0.35363963876782623</v>
      </c>
      <c r="Z16" s="26">
        <v>68488904.189999998</v>
      </c>
      <c r="AA16" s="26">
        <v>30813652.629999999</v>
      </c>
      <c r="AB16" s="25">
        <f t="shared" si="8"/>
        <v>0.44990722211758022</v>
      </c>
      <c r="AC16" s="24">
        <v>46806284.140000001</v>
      </c>
      <c r="AD16" s="24">
        <v>8782605.2400000002</v>
      </c>
      <c r="AE16" s="25">
        <f t="shared" si="9"/>
        <v>0.18763730984777122</v>
      </c>
      <c r="AF16" s="24">
        <v>21075060</v>
      </c>
      <c r="AG16" s="24">
        <v>3346896.05</v>
      </c>
      <c r="AH16" s="25">
        <f t="shared" si="10"/>
        <v>0.158808375871765</v>
      </c>
      <c r="AI16" s="26">
        <v>51463790.57</v>
      </c>
      <c r="AJ16" s="26">
        <v>29268397.609999999</v>
      </c>
      <c r="AK16" s="11">
        <f t="shared" si="11"/>
        <v>0.56871826357581878</v>
      </c>
      <c r="AL16" s="24">
        <v>114934379.23999999</v>
      </c>
      <c r="AM16" s="24">
        <v>29855551.989999998</v>
      </c>
      <c r="AN16" s="12">
        <f t="shared" si="12"/>
        <v>0.25976171957789224</v>
      </c>
      <c r="AO16" s="24">
        <v>21594914.780000001</v>
      </c>
      <c r="AP16" s="24">
        <v>2139261.41</v>
      </c>
      <c r="AQ16" s="12">
        <f t="shared" si="13"/>
        <v>9.9063202230428068E-2</v>
      </c>
      <c r="AR16" s="24">
        <v>39831776.07</v>
      </c>
      <c r="AS16" s="24">
        <v>16654962.439999999</v>
      </c>
      <c r="AT16" s="12">
        <f t="shared" si="14"/>
        <v>0.41813255855653336</v>
      </c>
      <c r="AU16" s="24">
        <v>31196306.350000001</v>
      </c>
      <c r="AV16" s="24">
        <v>5777615.1200000001</v>
      </c>
      <c r="AW16" s="12">
        <f t="shared" si="15"/>
        <v>0.18520189714703195</v>
      </c>
      <c r="AX16" s="24">
        <v>20326879</v>
      </c>
      <c r="AY16" s="24">
        <v>6195802.1399999997</v>
      </c>
      <c r="AZ16" s="12">
        <f t="shared" si="16"/>
        <v>0.30480833481618108</v>
      </c>
      <c r="BA16" s="24">
        <v>12584460.560000001</v>
      </c>
      <c r="BB16" s="24">
        <v>2050832.33</v>
      </c>
      <c r="BC16" s="12">
        <f t="shared" si="17"/>
        <v>0.16296545411875804</v>
      </c>
      <c r="BD16" s="24">
        <v>67043691.469999999</v>
      </c>
      <c r="BE16" s="24">
        <v>9337133.0500000007</v>
      </c>
      <c r="BF16" s="12">
        <f t="shared" si="18"/>
        <v>0.13926937561572192</v>
      </c>
      <c r="BG16" s="24">
        <v>22422400</v>
      </c>
      <c r="BH16" s="24">
        <v>6028995.7000000002</v>
      </c>
      <c r="BI16" s="12">
        <f t="shared" si="19"/>
        <v>0.26888271103896105</v>
      </c>
      <c r="BJ16" s="26">
        <v>14384533</v>
      </c>
      <c r="BK16" s="26">
        <v>4722581.8600000003</v>
      </c>
      <c r="BL16" s="12">
        <f t="shared" si="20"/>
        <v>0.32830971015882132</v>
      </c>
      <c r="BM16" s="26">
        <v>34242681.460000001</v>
      </c>
      <c r="BN16" s="26">
        <v>5292682.41</v>
      </c>
      <c r="BO16" s="12">
        <f t="shared" si="21"/>
        <v>0.15456390049893015</v>
      </c>
      <c r="BP16" s="26">
        <v>42390890.100000001</v>
      </c>
      <c r="BQ16" s="26">
        <v>7933368.1299999999</v>
      </c>
      <c r="BR16" s="12">
        <f t="shared" si="22"/>
        <v>0.18714794879949925</v>
      </c>
      <c r="BS16" s="26">
        <v>24442752.300000001</v>
      </c>
      <c r="BT16" s="26">
        <v>5543542.5199999996</v>
      </c>
      <c r="BU16" s="12">
        <f t="shared" si="23"/>
        <v>0.22679698472417933</v>
      </c>
      <c r="BV16" s="26">
        <v>357021253</v>
      </c>
      <c r="BW16" s="26">
        <v>116085739.31999999</v>
      </c>
      <c r="BX16" s="25">
        <f t="shared" si="24"/>
        <v>0.32515078120573399</v>
      </c>
      <c r="BY16" s="26">
        <v>1429978051.71</v>
      </c>
      <c r="BZ16" s="26">
        <v>734908466.88</v>
      </c>
      <c r="CA16" s="12">
        <f t="shared" si="25"/>
        <v>0.5139298928407886</v>
      </c>
      <c r="CB16" s="3">
        <f t="shared" si="28"/>
        <v>2775176408.8099999</v>
      </c>
      <c r="CC16" s="3">
        <f t="shared" si="28"/>
        <v>1120283869.4300001</v>
      </c>
      <c r="CD16" s="19">
        <f t="shared" si="26"/>
        <v>0.40368023664138147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71391410.370000005</v>
      </c>
      <c r="C17" s="26">
        <v>26118395.530000001</v>
      </c>
      <c r="D17" s="25">
        <f t="shared" si="0"/>
        <v>0.36584787153855469</v>
      </c>
      <c r="E17" s="26">
        <v>6397933.4100000001</v>
      </c>
      <c r="F17" s="26">
        <v>1360158.79</v>
      </c>
      <c r="G17" s="25">
        <f t="shared" si="1"/>
        <v>0.21259345836173685</v>
      </c>
      <c r="H17" s="26">
        <v>289882971.19</v>
      </c>
      <c r="I17" s="26">
        <v>61047374.799999997</v>
      </c>
      <c r="J17" s="25">
        <f t="shared" si="2"/>
        <v>0.21059317333955188</v>
      </c>
      <c r="K17" s="26">
        <v>91991563.25</v>
      </c>
      <c r="L17" s="26">
        <v>41724605.210000001</v>
      </c>
      <c r="M17" s="25">
        <f t="shared" si="3"/>
        <v>0.45356991158643017</v>
      </c>
      <c r="N17" s="26">
        <v>37680500.979999997</v>
      </c>
      <c r="O17" s="26">
        <v>24528427.539999999</v>
      </c>
      <c r="P17" s="25">
        <f t="shared" si="4"/>
        <v>0.65095810570616253</v>
      </c>
      <c r="Q17" s="26">
        <v>15448980.859999999</v>
      </c>
      <c r="R17" s="26">
        <v>5817067.8899999997</v>
      </c>
      <c r="S17" s="25">
        <f t="shared" si="5"/>
        <v>0.37653408614553752</v>
      </c>
      <c r="T17" s="24">
        <v>127915355.36</v>
      </c>
      <c r="U17" s="24">
        <v>55404392.890000001</v>
      </c>
      <c r="V17" s="25">
        <f t="shared" si="6"/>
        <v>0.43313324451213875</v>
      </c>
      <c r="W17" s="24">
        <v>23240219.460000001</v>
      </c>
      <c r="X17" s="24">
        <v>11158881.67</v>
      </c>
      <c r="Y17" s="25">
        <f t="shared" si="7"/>
        <v>0.48015388534545272</v>
      </c>
      <c r="Z17" s="26">
        <v>117113757.15000001</v>
      </c>
      <c r="AA17" s="26">
        <v>67529233.469999999</v>
      </c>
      <c r="AB17" s="25">
        <f t="shared" si="8"/>
        <v>0.57661230510697514</v>
      </c>
      <c r="AC17" s="24">
        <v>120505105.7</v>
      </c>
      <c r="AD17" s="24">
        <v>65846570.359999999</v>
      </c>
      <c r="AE17" s="25">
        <f t="shared" si="9"/>
        <v>0.54642141490607399</v>
      </c>
      <c r="AF17" s="24">
        <v>26345732.57</v>
      </c>
      <c r="AG17" s="24">
        <v>6575914.2599999998</v>
      </c>
      <c r="AH17" s="25">
        <f t="shared" si="10"/>
        <v>0.24960073676174874</v>
      </c>
      <c r="AI17" s="26">
        <v>100681751.41</v>
      </c>
      <c r="AJ17" s="26">
        <v>50078901.350000001</v>
      </c>
      <c r="AK17" s="11">
        <f t="shared" si="11"/>
        <v>0.4973979956513353</v>
      </c>
      <c r="AL17" s="24">
        <v>192194586.61000001</v>
      </c>
      <c r="AM17" s="24">
        <v>88530073.189999998</v>
      </c>
      <c r="AN17" s="12">
        <f t="shared" si="12"/>
        <v>0.46062729836217831</v>
      </c>
      <c r="AO17" s="24">
        <v>30335554.460000001</v>
      </c>
      <c r="AP17" s="24">
        <v>11032807.16</v>
      </c>
      <c r="AQ17" s="12">
        <f t="shared" si="13"/>
        <v>0.36369228637464635</v>
      </c>
      <c r="AR17" s="24">
        <v>39244858.969999999</v>
      </c>
      <c r="AS17" s="24">
        <v>17083930.079999998</v>
      </c>
      <c r="AT17" s="12">
        <f t="shared" si="14"/>
        <v>0.4353163835563657</v>
      </c>
      <c r="AU17" s="24">
        <v>23552493.629999999</v>
      </c>
      <c r="AV17" s="24">
        <v>8929580.0700000003</v>
      </c>
      <c r="AW17" s="12">
        <f t="shared" si="15"/>
        <v>0.37913522917275916</v>
      </c>
      <c r="AX17" s="24">
        <v>87977141.329999998</v>
      </c>
      <c r="AY17" s="24">
        <v>49230541.259999998</v>
      </c>
      <c r="AZ17" s="12">
        <f t="shared" si="16"/>
        <v>0.55958332489274121</v>
      </c>
      <c r="BA17" s="24">
        <v>24615269.579999998</v>
      </c>
      <c r="BB17" s="24">
        <v>16616502.27</v>
      </c>
      <c r="BC17" s="12">
        <f t="shared" si="17"/>
        <v>0.6750485594316209</v>
      </c>
      <c r="BD17" s="24">
        <v>71517592.510000005</v>
      </c>
      <c r="BE17" s="24">
        <v>40814846.25</v>
      </c>
      <c r="BF17" s="12">
        <f t="shared" si="18"/>
        <v>0.57069659111208237</v>
      </c>
      <c r="BG17" s="24">
        <v>56144286.649999999</v>
      </c>
      <c r="BH17" s="24">
        <v>19855809.82</v>
      </c>
      <c r="BI17" s="12">
        <f t="shared" si="19"/>
        <v>0.35365681897037693</v>
      </c>
      <c r="BJ17" s="26">
        <v>16373983.1</v>
      </c>
      <c r="BK17" s="26">
        <v>6901626.7300000004</v>
      </c>
      <c r="BL17" s="12">
        <f t="shared" si="20"/>
        <v>0.42149956353625406</v>
      </c>
      <c r="BM17" s="26">
        <v>52828640.460000001</v>
      </c>
      <c r="BN17" s="26">
        <v>18881063.440000001</v>
      </c>
      <c r="BO17" s="12">
        <f t="shared" si="21"/>
        <v>0.35740203184475439</v>
      </c>
      <c r="BP17" s="26">
        <v>21177912.629999999</v>
      </c>
      <c r="BQ17" s="26">
        <v>10439880.460000001</v>
      </c>
      <c r="BR17" s="12">
        <f t="shared" si="22"/>
        <v>0.49296078619245876</v>
      </c>
      <c r="BS17" s="26">
        <v>21709474.010000002</v>
      </c>
      <c r="BT17" s="26">
        <v>11414688.16</v>
      </c>
      <c r="BU17" s="12">
        <f t="shared" si="23"/>
        <v>0.52579293974336139</v>
      </c>
      <c r="BV17" s="26">
        <v>450755423</v>
      </c>
      <c r="BW17" s="26">
        <v>158654095.03</v>
      </c>
      <c r="BX17" s="25">
        <f t="shared" si="24"/>
        <v>0.35197379096202241</v>
      </c>
      <c r="BY17" s="26">
        <v>1113299538.28</v>
      </c>
      <c r="BZ17" s="26">
        <v>625195875.87</v>
      </c>
      <c r="CA17" s="12">
        <f t="shared" si="25"/>
        <v>0.56157022829264869</v>
      </c>
      <c r="CB17" s="3">
        <f t="shared" si="28"/>
        <v>3230322036.9300003</v>
      </c>
      <c r="CC17" s="3">
        <f t="shared" si="28"/>
        <v>1500771243.5500002</v>
      </c>
      <c r="CD17" s="19">
        <f t="shared" si="26"/>
        <v>0.46458873957232061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0"/>
        <v>0</v>
      </c>
      <c r="E18" s="26">
        <v>0</v>
      </c>
      <c r="F18" s="26">
        <v>0</v>
      </c>
      <c r="G18" s="25">
        <f t="shared" si="1"/>
        <v>0</v>
      </c>
      <c r="H18" s="26">
        <v>2026320</v>
      </c>
      <c r="I18" s="26">
        <v>575551.6</v>
      </c>
      <c r="J18" s="25">
        <f t="shared" si="2"/>
        <v>0.28403786173950807</v>
      </c>
      <c r="K18" s="26">
        <v>1681800</v>
      </c>
      <c r="L18" s="26">
        <v>45600</v>
      </c>
      <c r="M18" s="25">
        <f t="shared" si="3"/>
        <v>2.7113806635747414E-2</v>
      </c>
      <c r="N18" s="26">
        <v>0</v>
      </c>
      <c r="O18" s="26">
        <v>0</v>
      </c>
      <c r="P18" s="25">
        <f t="shared" si="4"/>
        <v>0</v>
      </c>
      <c r="Q18" s="26">
        <v>0</v>
      </c>
      <c r="R18" s="26">
        <v>0</v>
      </c>
      <c r="S18" s="25">
        <f t="shared" si="5"/>
        <v>0</v>
      </c>
      <c r="T18" s="24">
        <v>480000</v>
      </c>
      <c r="U18" s="24">
        <v>0</v>
      </c>
      <c r="V18" s="25">
        <f t="shared" si="6"/>
        <v>0</v>
      </c>
      <c r="W18" s="24">
        <v>0</v>
      </c>
      <c r="X18" s="24">
        <v>0</v>
      </c>
      <c r="Y18" s="25">
        <f t="shared" si="7"/>
        <v>0</v>
      </c>
      <c r="Z18" s="26">
        <v>80000</v>
      </c>
      <c r="AA18" s="26">
        <v>50000</v>
      </c>
      <c r="AB18" s="25">
        <f t="shared" si="8"/>
        <v>0.625</v>
      </c>
      <c r="AC18" s="24">
        <v>1550000</v>
      </c>
      <c r="AD18" s="24">
        <v>0</v>
      </c>
      <c r="AE18" s="25">
        <f t="shared" si="9"/>
        <v>0</v>
      </c>
      <c r="AF18" s="24">
        <v>50000</v>
      </c>
      <c r="AG18" s="24">
        <v>0</v>
      </c>
      <c r="AH18" s="25">
        <f t="shared" si="10"/>
        <v>0</v>
      </c>
      <c r="AI18" s="26">
        <v>1370000</v>
      </c>
      <c r="AJ18" s="26">
        <v>0</v>
      </c>
      <c r="AK18" s="11">
        <f t="shared" si="11"/>
        <v>0</v>
      </c>
      <c r="AL18" s="24">
        <v>0</v>
      </c>
      <c r="AM18" s="24">
        <v>0</v>
      </c>
      <c r="AN18" s="12">
        <f t="shared" si="12"/>
        <v>0</v>
      </c>
      <c r="AO18" s="24">
        <v>70000</v>
      </c>
      <c r="AP18" s="24">
        <v>0</v>
      </c>
      <c r="AQ18" s="12">
        <f t="shared" si="13"/>
        <v>0</v>
      </c>
      <c r="AR18" s="24">
        <v>0</v>
      </c>
      <c r="AS18" s="24">
        <v>0</v>
      </c>
      <c r="AT18" s="12">
        <f t="shared" si="14"/>
        <v>0</v>
      </c>
      <c r="AU18" s="24">
        <v>0</v>
      </c>
      <c r="AV18" s="24">
        <v>0</v>
      </c>
      <c r="AW18" s="12">
        <f t="shared" si="15"/>
        <v>0</v>
      </c>
      <c r="AX18" s="24">
        <v>1500000</v>
      </c>
      <c r="AY18" s="24">
        <v>0</v>
      </c>
      <c r="AZ18" s="12">
        <f t="shared" si="16"/>
        <v>0</v>
      </c>
      <c r="BA18" s="24">
        <v>0</v>
      </c>
      <c r="BB18" s="24">
        <v>0</v>
      </c>
      <c r="BC18" s="12">
        <f t="shared" si="17"/>
        <v>0</v>
      </c>
      <c r="BD18" s="24">
        <v>535519.09</v>
      </c>
      <c r="BE18" s="24">
        <v>16990</v>
      </c>
      <c r="BF18" s="12">
        <f t="shared" si="18"/>
        <v>3.172622660379857E-2</v>
      </c>
      <c r="BG18" s="24">
        <v>0</v>
      </c>
      <c r="BH18" s="24">
        <v>0</v>
      </c>
      <c r="BI18" s="12">
        <f t="shared" si="19"/>
        <v>0</v>
      </c>
      <c r="BJ18" s="26">
        <v>0</v>
      </c>
      <c r="BK18" s="26">
        <v>0</v>
      </c>
      <c r="BL18" s="12">
        <f t="shared" si="20"/>
        <v>0</v>
      </c>
      <c r="BM18" s="26">
        <v>20000</v>
      </c>
      <c r="BN18" s="26">
        <v>20000</v>
      </c>
      <c r="BO18" s="12">
        <f t="shared" si="21"/>
        <v>1</v>
      </c>
      <c r="BP18" s="26">
        <v>2593379</v>
      </c>
      <c r="BQ18" s="26">
        <v>916480.41</v>
      </c>
      <c r="BR18" s="12">
        <f t="shared" si="22"/>
        <v>0.35339239270465289</v>
      </c>
      <c r="BS18" s="26">
        <v>3000000</v>
      </c>
      <c r="BT18" s="26">
        <v>57442.400000000001</v>
      </c>
      <c r="BU18" s="12">
        <f t="shared" si="23"/>
        <v>1.9147466666666668E-2</v>
      </c>
      <c r="BV18" s="26">
        <v>850000</v>
      </c>
      <c r="BW18" s="26">
        <v>197810</v>
      </c>
      <c r="BX18" s="25">
        <f t="shared" si="24"/>
        <v>0.23271764705882353</v>
      </c>
      <c r="BY18" s="26">
        <v>4478200</v>
      </c>
      <c r="BZ18" s="26">
        <v>365909.83</v>
      </c>
      <c r="CA18" s="12">
        <f t="shared" si="25"/>
        <v>8.1709130900808363E-2</v>
      </c>
      <c r="CB18" s="3">
        <f t="shared" si="28"/>
        <v>20285218.09</v>
      </c>
      <c r="CC18" s="3">
        <f t="shared" si="28"/>
        <v>2245784.2400000002</v>
      </c>
      <c r="CD18" s="19">
        <f t="shared" si="26"/>
        <v>0.11071038181773871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267751765.38999999</v>
      </c>
      <c r="C19" s="26">
        <v>105871720.72</v>
      </c>
      <c r="D19" s="25">
        <f t="shared" si="0"/>
        <v>0.39540998195022209</v>
      </c>
      <c r="E19" s="26">
        <v>73800469</v>
      </c>
      <c r="F19" s="26">
        <v>28580310.68</v>
      </c>
      <c r="G19" s="25">
        <f t="shared" si="1"/>
        <v>0.3872646213129079</v>
      </c>
      <c r="H19" s="26">
        <v>719946361.26999998</v>
      </c>
      <c r="I19" s="26">
        <v>235981382.16999999</v>
      </c>
      <c r="J19" s="25">
        <f t="shared" si="2"/>
        <v>0.32777633843960824</v>
      </c>
      <c r="K19" s="26">
        <v>658409189</v>
      </c>
      <c r="L19" s="26">
        <v>235759801.03</v>
      </c>
      <c r="M19" s="25">
        <f t="shared" si="3"/>
        <v>0.35807489471414411</v>
      </c>
      <c r="N19" s="26">
        <v>172970877.91999999</v>
      </c>
      <c r="O19" s="26">
        <v>67682487.200000003</v>
      </c>
      <c r="P19" s="25">
        <f t="shared" si="4"/>
        <v>0.39129411848914553</v>
      </c>
      <c r="Q19" s="26">
        <v>150225743.06999999</v>
      </c>
      <c r="R19" s="26">
        <v>51724284.240000002</v>
      </c>
      <c r="S19" s="25">
        <f t="shared" si="5"/>
        <v>0.34431039036963379</v>
      </c>
      <c r="T19" s="24">
        <v>515456114.81999999</v>
      </c>
      <c r="U19" s="24">
        <v>204249398.63</v>
      </c>
      <c r="V19" s="25">
        <f t="shared" si="6"/>
        <v>0.39624983147464449</v>
      </c>
      <c r="W19" s="24">
        <v>101051964.2</v>
      </c>
      <c r="X19" s="24">
        <v>29797045.739999998</v>
      </c>
      <c r="Y19" s="25">
        <f t="shared" si="7"/>
        <v>0.29486854586048705</v>
      </c>
      <c r="Z19" s="26">
        <v>461414634</v>
      </c>
      <c r="AA19" s="26">
        <v>162422785.13999999</v>
      </c>
      <c r="AB19" s="25">
        <f t="shared" si="8"/>
        <v>0.35201047641674926</v>
      </c>
      <c r="AC19" s="24">
        <v>410195926.94</v>
      </c>
      <c r="AD19" s="24">
        <v>147867168.99000001</v>
      </c>
      <c r="AE19" s="25">
        <f t="shared" si="9"/>
        <v>0.36047936919575696</v>
      </c>
      <c r="AF19" s="24">
        <v>118646431</v>
      </c>
      <c r="AG19" s="24">
        <v>40565224.07</v>
      </c>
      <c r="AH19" s="25">
        <f t="shared" si="10"/>
        <v>0.34190007847770826</v>
      </c>
      <c r="AI19" s="26">
        <v>494452150.20999998</v>
      </c>
      <c r="AJ19" s="26">
        <v>185664599.81999999</v>
      </c>
      <c r="AK19" s="11">
        <f t="shared" si="11"/>
        <v>0.37549558585425491</v>
      </c>
      <c r="AL19" s="24">
        <v>718756850.83000004</v>
      </c>
      <c r="AM19" s="24">
        <v>271687740.76999998</v>
      </c>
      <c r="AN19" s="12">
        <f t="shared" si="12"/>
        <v>0.37799673207464063</v>
      </c>
      <c r="AO19" s="24">
        <v>241489973.08000001</v>
      </c>
      <c r="AP19" s="24">
        <v>76102375.959999993</v>
      </c>
      <c r="AQ19" s="12">
        <f t="shared" si="13"/>
        <v>0.31513679425020702</v>
      </c>
      <c r="AR19" s="24">
        <v>141058573</v>
      </c>
      <c r="AS19" s="24">
        <v>50478931.369999997</v>
      </c>
      <c r="AT19" s="12">
        <f t="shared" si="14"/>
        <v>0.35785794720892289</v>
      </c>
      <c r="AU19" s="24">
        <v>138112310</v>
      </c>
      <c r="AV19" s="24">
        <v>47520257.490000002</v>
      </c>
      <c r="AW19" s="12">
        <f t="shared" si="15"/>
        <v>0.34406967409349681</v>
      </c>
      <c r="AX19" s="24">
        <v>171162943.56</v>
      </c>
      <c r="AY19" s="24">
        <v>61271240.049999997</v>
      </c>
      <c r="AZ19" s="12">
        <f t="shared" si="16"/>
        <v>0.35797024037812125</v>
      </c>
      <c r="BA19" s="24">
        <v>88573243</v>
      </c>
      <c r="BB19" s="24">
        <v>33317654.699999999</v>
      </c>
      <c r="BC19" s="12">
        <f t="shared" si="17"/>
        <v>0.37615936338697681</v>
      </c>
      <c r="BD19" s="24">
        <v>280547136.22000003</v>
      </c>
      <c r="BE19" s="24">
        <v>105776645.73</v>
      </c>
      <c r="BF19" s="12">
        <f t="shared" si="18"/>
        <v>0.37703698264469848</v>
      </c>
      <c r="BG19" s="24">
        <v>177047333</v>
      </c>
      <c r="BH19" s="24">
        <v>61108655.229999997</v>
      </c>
      <c r="BI19" s="12">
        <f t="shared" si="19"/>
        <v>0.34515433920713168</v>
      </c>
      <c r="BJ19" s="26">
        <v>79278089.299999997</v>
      </c>
      <c r="BK19" s="26">
        <v>27406892.129999999</v>
      </c>
      <c r="BL19" s="12">
        <f t="shared" si="20"/>
        <v>0.34570576021690269</v>
      </c>
      <c r="BM19" s="26">
        <v>247065702.43000001</v>
      </c>
      <c r="BN19" s="26">
        <v>94683357.730000004</v>
      </c>
      <c r="BO19" s="12">
        <f t="shared" si="21"/>
        <v>0.38323149186126393</v>
      </c>
      <c r="BP19" s="26">
        <v>144780836.28</v>
      </c>
      <c r="BQ19" s="26">
        <v>53089561.969999999</v>
      </c>
      <c r="BR19" s="12">
        <f t="shared" si="22"/>
        <v>0.36668915123080953</v>
      </c>
      <c r="BS19" s="26">
        <v>162333909.31999999</v>
      </c>
      <c r="BT19" s="26">
        <v>58336535.68</v>
      </c>
      <c r="BU19" s="12">
        <f t="shared" si="23"/>
        <v>0.35936136771649085</v>
      </c>
      <c r="BV19" s="26">
        <v>1516649835</v>
      </c>
      <c r="BW19" s="26">
        <v>513965249.99000001</v>
      </c>
      <c r="BX19" s="25">
        <f t="shared" si="24"/>
        <v>0.33888194765141688</v>
      </c>
      <c r="BY19" s="26">
        <v>3754149111.2800002</v>
      </c>
      <c r="BZ19" s="26">
        <v>1411048809.3399999</v>
      </c>
      <c r="CA19" s="12">
        <f t="shared" si="25"/>
        <v>0.37586381561144067</v>
      </c>
      <c r="CB19" s="3">
        <f t="shared" si="28"/>
        <v>12005327473.120001</v>
      </c>
      <c r="CC19" s="3">
        <f>BZ19+BW19+BT19+BQ19+BN19+BK19+BH19+BE19+BB19+AY19+AV19+AS19+AP19+AM19+AJ19+AG19+AD19+AA19+X19+U19+R19+O19+L19+I19+F19+C19</f>
        <v>4361960116.5699997</v>
      </c>
      <c r="CD19" s="19">
        <f t="shared" si="26"/>
        <v>0.36333537142876393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36606345</v>
      </c>
      <c r="C20" s="26">
        <v>12392740.52</v>
      </c>
      <c r="D20" s="25">
        <f t="shared" si="0"/>
        <v>0.33854077810827604</v>
      </c>
      <c r="E20" s="26">
        <v>13869942</v>
      </c>
      <c r="F20" s="26">
        <v>4591622.16</v>
      </c>
      <c r="G20" s="25">
        <f t="shared" si="1"/>
        <v>0.33104840380731226</v>
      </c>
      <c r="H20" s="26">
        <v>97446280.540000007</v>
      </c>
      <c r="I20" s="26">
        <v>33902174.93</v>
      </c>
      <c r="J20" s="25">
        <f t="shared" si="2"/>
        <v>0.34790630019053159</v>
      </c>
      <c r="K20" s="26">
        <v>75267163</v>
      </c>
      <c r="L20" s="26">
        <v>28196302.989999998</v>
      </c>
      <c r="M20" s="25">
        <f t="shared" si="3"/>
        <v>0.37461625848711738</v>
      </c>
      <c r="N20" s="26">
        <v>26673594.969999999</v>
      </c>
      <c r="O20" s="26">
        <v>9159177.0600000005</v>
      </c>
      <c r="P20" s="25">
        <f t="shared" si="4"/>
        <v>0.34337992573934628</v>
      </c>
      <c r="Q20" s="26">
        <v>24575138</v>
      </c>
      <c r="R20" s="26">
        <v>9173468.5999999996</v>
      </c>
      <c r="S20" s="25">
        <f t="shared" si="5"/>
        <v>0.37328248573822859</v>
      </c>
      <c r="T20" s="24">
        <v>81108294.450000003</v>
      </c>
      <c r="U20" s="24">
        <v>33256281.68</v>
      </c>
      <c r="V20" s="25">
        <f t="shared" si="6"/>
        <v>0.41002319066764692</v>
      </c>
      <c r="W20" s="24">
        <v>11502831</v>
      </c>
      <c r="X20" s="24">
        <v>3964979.28</v>
      </c>
      <c r="Y20" s="25">
        <f t="shared" si="7"/>
        <v>0.34469595180525558</v>
      </c>
      <c r="Z20" s="26">
        <v>53810566</v>
      </c>
      <c r="AA20" s="26">
        <v>20346988.870000001</v>
      </c>
      <c r="AB20" s="25">
        <f t="shared" si="8"/>
        <v>0.37812255812362205</v>
      </c>
      <c r="AC20" s="24">
        <v>50706660</v>
      </c>
      <c r="AD20" s="24">
        <v>18188840.210000001</v>
      </c>
      <c r="AE20" s="25">
        <f t="shared" si="9"/>
        <v>0.35870712466567511</v>
      </c>
      <c r="AF20" s="24">
        <v>15954292</v>
      </c>
      <c r="AG20" s="24">
        <v>5844879.75</v>
      </c>
      <c r="AH20" s="25">
        <f t="shared" si="10"/>
        <v>0.36635155919172097</v>
      </c>
      <c r="AI20" s="26">
        <v>49803606</v>
      </c>
      <c r="AJ20" s="26">
        <v>19457794.32</v>
      </c>
      <c r="AK20" s="11">
        <f t="shared" si="11"/>
        <v>0.39069047168994148</v>
      </c>
      <c r="AL20" s="24">
        <v>102947649.63</v>
      </c>
      <c r="AM20" s="24">
        <v>36689447.100000001</v>
      </c>
      <c r="AN20" s="12">
        <f t="shared" si="12"/>
        <v>0.35638936130998683</v>
      </c>
      <c r="AO20" s="24">
        <v>35461441.490000002</v>
      </c>
      <c r="AP20" s="24">
        <v>10912597.4</v>
      </c>
      <c r="AQ20" s="12">
        <f t="shared" si="13"/>
        <v>0.30773135387283435</v>
      </c>
      <c r="AR20" s="24">
        <v>20388372.760000002</v>
      </c>
      <c r="AS20" s="24">
        <v>7430234.9199999999</v>
      </c>
      <c r="AT20" s="12">
        <f t="shared" si="14"/>
        <v>0.36443491628608027</v>
      </c>
      <c r="AU20" s="24">
        <v>31619500</v>
      </c>
      <c r="AV20" s="24">
        <v>10117678.51</v>
      </c>
      <c r="AW20" s="12">
        <f t="shared" si="15"/>
        <v>0.31998224228719618</v>
      </c>
      <c r="AX20" s="24">
        <v>23942797</v>
      </c>
      <c r="AY20" s="24">
        <v>9678646.8499999996</v>
      </c>
      <c r="AZ20" s="12">
        <f t="shared" si="16"/>
        <v>0.4042404423342853</v>
      </c>
      <c r="BA20" s="24">
        <v>22267739</v>
      </c>
      <c r="BB20" s="24">
        <v>6791572.3899999997</v>
      </c>
      <c r="BC20" s="12">
        <f t="shared" si="17"/>
        <v>0.30499604786997009</v>
      </c>
      <c r="BD20" s="24">
        <v>60697508.229999997</v>
      </c>
      <c r="BE20" s="24">
        <v>20277205.670000002</v>
      </c>
      <c r="BF20" s="12">
        <f t="shared" si="18"/>
        <v>0.33406982034853794</v>
      </c>
      <c r="BG20" s="24">
        <v>36346345</v>
      </c>
      <c r="BH20" s="24">
        <v>19485109.879999999</v>
      </c>
      <c r="BI20" s="12">
        <f t="shared" si="19"/>
        <v>0.53609544178376112</v>
      </c>
      <c r="BJ20" s="26">
        <v>15446752</v>
      </c>
      <c r="BK20" s="26">
        <v>5955659.5800000001</v>
      </c>
      <c r="BL20" s="12">
        <f t="shared" si="20"/>
        <v>0.38556063954415792</v>
      </c>
      <c r="BM20" s="26">
        <v>28819661.68</v>
      </c>
      <c r="BN20" s="26">
        <v>8837820.4700000007</v>
      </c>
      <c r="BO20" s="12">
        <f t="shared" si="21"/>
        <v>0.30665941079152881</v>
      </c>
      <c r="BP20" s="26">
        <v>13019373</v>
      </c>
      <c r="BQ20" s="26">
        <v>4823797.01</v>
      </c>
      <c r="BR20" s="12">
        <f t="shared" si="22"/>
        <v>0.37050916430460973</v>
      </c>
      <c r="BS20" s="26">
        <v>24646503</v>
      </c>
      <c r="BT20" s="26">
        <v>10782311.01</v>
      </c>
      <c r="BU20" s="12">
        <f t="shared" si="23"/>
        <v>0.43747833151015381</v>
      </c>
      <c r="BV20" s="26">
        <v>167681000</v>
      </c>
      <c r="BW20" s="26">
        <v>60898844.909999996</v>
      </c>
      <c r="BX20" s="25">
        <f t="shared" si="24"/>
        <v>0.36318273930856804</v>
      </c>
      <c r="BY20" s="26">
        <v>219254832</v>
      </c>
      <c r="BZ20" s="26">
        <v>74720373.269999996</v>
      </c>
      <c r="CA20" s="12">
        <f t="shared" si="25"/>
        <v>0.34079236744027608</v>
      </c>
      <c r="CB20" s="3">
        <f t="shared" si="28"/>
        <v>1339864187.75</v>
      </c>
      <c r="CC20" s="3">
        <f t="shared" si="28"/>
        <v>485876549.33999997</v>
      </c>
      <c r="CD20" s="19">
        <f t="shared" si="26"/>
        <v>0.36263119335693283</v>
      </c>
      <c r="CF20" s="27"/>
      <c r="CG20" s="27"/>
      <c r="CH20" s="23"/>
      <c r="CI20" s="23"/>
    </row>
    <row r="21" spans="1:87" ht="15.75" x14ac:dyDescent="0.2">
      <c r="A21" s="14" t="s">
        <v>80</v>
      </c>
      <c r="B21" s="26">
        <v>0</v>
      </c>
      <c r="C21" s="26">
        <v>0</v>
      </c>
      <c r="D21" s="25">
        <f t="shared" si="0"/>
        <v>0</v>
      </c>
      <c r="E21" s="26">
        <v>0</v>
      </c>
      <c r="F21" s="26">
        <v>0</v>
      </c>
      <c r="G21" s="25">
        <f t="shared" si="1"/>
        <v>0</v>
      </c>
      <c r="H21" s="26">
        <v>1737298</v>
      </c>
      <c r="I21" s="26">
        <v>377033.72</v>
      </c>
      <c r="J21" s="25">
        <f t="shared" si="2"/>
        <v>0.21702305534226135</v>
      </c>
      <c r="K21" s="26">
        <v>0</v>
      </c>
      <c r="L21" s="26">
        <v>0</v>
      </c>
      <c r="M21" s="25">
        <f t="shared" si="3"/>
        <v>0</v>
      </c>
      <c r="N21" s="26">
        <v>0</v>
      </c>
      <c r="O21" s="26">
        <v>0</v>
      </c>
      <c r="P21" s="25">
        <f t="shared" si="4"/>
        <v>0</v>
      </c>
      <c r="Q21" s="26">
        <v>0</v>
      </c>
      <c r="R21" s="26">
        <v>0</v>
      </c>
      <c r="S21" s="25">
        <f t="shared" si="5"/>
        <v>0</v>
      </c>
      <c r="T21" s="24">
        <v>0</v>
      </c>
      <c r="U21" s="24">
        <v>0</v>
      </c>
      <c r="V21" s="25">
        <f t="shared" si="6"/>
        <v>0</v>
      </c>
      <c r="W21" s="24">
        <v>0</v>
      </c>
      <c r="X21" s="24">
        <v>0</v>
      </c>
      <c r="Y21" s="25">
        <f t="shared" si="7"/>
        <v>0</v>
      </c>
      <c r="Z21" s="26">
        <v>0</v>
      </c>
      <c r="AA21" s="26">
        <v>0</v>
      </c>
      <c r="AB21" s="25">
        <f t="shared" si="8"/>
        <v>0</v>
      </c>
      <c r="AC21" s="24">
        <v>0</v>
      </c>
      <c r="AD21" s="24">
        <v>0</v>
      </c>
      <c r="AE21" s="25">
        <f t="shared" si="9"/>
        <v>0</v>
      </c>
      <c r="AF21" s="24">
        <v>0</v>
      </c>
      <c r="AG21" s="24">
        <v>0</v>
      </c>
      <c r="AH21" s="25">
        <f t="shared" si="10"/>
        <v>0</v>
      </c>
      <c r="AI21" s="26">
        <v>0</v>
      </c>
      <c r="AJ21" s="26">
        <v>0</v>
      </c>
      <c r="AK21" s="11">
        <f t="shared" si="11"/>
        <v>0</v>
      </c>
      <c r="AL21" s="24">
        <v>0</v>
      </c>
      <c r="AM21" s="24">
        <v>0</v>
      </c>
      <c r="AN21" s="12">
        <f t="shared" si="12"/>
        <v>0</v>
      </c>
      <c r="AO21" s="24">
        <v>0</v>
      </c>
      <c r="AP21" s="24">
        <v>0</v>
      </c>
      <c r="AQ21" s="12">
        <f t="shared" si="13"/>
        <v>0</v>
      </c>
      <c r="AR21" s="24">
        <v>0</v>
      </c>
      <c r="AS21" s="24">
        <v>0</v>
      </c>
      <c r="AT21" s="12">
        <f t="shared" si="14"/>
        <v>0</v>
      </c>
      <c r="AU21" s="24">
        <v>0</v>
      </c>
      <c r="AV21" s="24">
        <v>0</v>
      </c>
      <c r="AW21" s="12">
        <f t="shared" si="15"/>
        <v>0</v>
      </c>
      <c r="AX21" s="24">
        <v>0</v>
      </c>
      <c r="AY21" s="24">
        <v>0</v>
      </c>
      <c r="AZ21" s="12">
        <f t="shared" si="16"/>
        <v>0</v>
      </c>
      <c r="BA21" s="24">
        <v>0</v>
      </c>
      <c r="BB21" s="24">
        <v>0</v>
      </c>
      <c r="BC21" s="12">
        <f t="shared" si="17"/>
        <v>0</v>
      </c>
      <c r="BD21" s="24">
        <v>0</v>
      </c>
      <c r="BE21" s="24">
        <v>0</v>
      </c>
      <c r="BF21" s="12">
        <f t="shared" si="18"/>
        <v>0</v>
      </c>
      <c r="BG21" s="24">
        <v>0</v>
      </c>
      <c r="BH21" s="24">
        <v>0</v>
      </c>
      <c r="BI21" s="12">
        <f t="shared" si="19"/>
        <v>0</v>
      </c>
      <c r="BJ21" s="26">
        <v>0</v>
      </c>
      <c r="BK21" s="26">
        <v>0</v>
      </c>
      <c r="BL21" s="12">
        <f t="shared" si="20"/>
        <v>0</v>
      </c>
      <c r="BM21" s="26">
        <v>0</v>
      </c>
      <c r="BN21" s="26">
        <v>0</v>
      </c>
      <c r="BO21" s="12">
        <f t="shared" si="21"/>
        <v>0</v>
      </c>
      <c r="BP21" s="26">
        <v>0</v>
      </c>
      <c r="BQ21" s="26">
        <v>0</v>
      </c>
      <c r="BR21" s="12">
        <f t="shared" si="22"/>
        <v>0</v>
      </c>
      <c r="BS21" s="26">
        <v>0</v>
      </c>
      <c r="BT21" s="26">
        <v>0</v>
      </c>
      <c r="BU21" s="12">
        <f t="shared" si="23"/>
        <v>0</v>
      </c>
      <c r="BV21" s="26">
        <v>0</v>
      </c>
      <c r="BW21" s="26">
        <v>0</v>
      </c>
      <c r="BX21" s="25">
        <f t="shared" si="24"/>
        <v>0</v>
      </c>
      <c r="BY21" s="26">
        <v>0</v>
      </c>
      <c r="BZ21" s="26">
        <v>0</v>
      </c>
      <c r="CA21" s="12">
        <f t="shared" si="25"/>
        <v>0</v>
      </c>
      <c r="CB21" s="3">
        <f t="shared" si="28"/>
        <v>1737298</v>
      </c>
      <c r="CC21" s="3">
        <f t="shared" si="28"/>
        <v>377033.72</v>
      </c>
      <c r="CD21" s="19">
        <f t="shared" si="26"/>
        <v>0.21702305534226135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164600318</v>
      </c>
      <c r="C22" s="26">
        <v>65851954.710000001</v>
      </c>
      <c r="D22" s="25">
        <f t="shared" si="0"/>
        <v>0.40007185593651162</v>
      </c>
      <c r="E22" s="26">
        <v>43194076</v>
      </c>
      <c r="F22" s="26">
        <v>17432589.16</v>
      </c>
      <c r="G22" s="25">
        <f t="shared" si="1"/>
        <v>0.40358750028591883</v>
      </c>
      <c r="H22" s="26">
        <v>393282761.39999998</v>
      </c>
      <c r="I22" s="26">
        <v>143300976.22999999</v>
      </c>
      <c r="J22" s="25">
        <f t="shared" si="2"/>
        <v>0.36437136405338511</v>
      </c>
      <c r="K22" s="26">
        <v>297716761</v>
      </c>
      <c r="L22" s="26">
        <v>132680354.48</v>
      </c>
      <c r="M22" s="25">
        <f t="shared" si="3"/>
        <v>0.445659673423627</v>
      </c>
      <c r="N22" s="26">
        <v>128193677.59</v>
      </c>
      <c r="O22" s="26">
        <v>46571593.399999999</v>
      </c>
      <c r="P22" s="25">
        <f t="shared" si="4"/>
        <v>0.36329087577118474</v>
      </c>
      <c r="Q22" s="26">
        <v>122889905.12</v>
      </c>
      <c r="R22" s="26">
        <v>50907777.789999999</v>
      </c>
      <c r="S22" s="25">
        <f t="shared" si="5"/>
        <v>0.41425516392326428</v>
      </c>
      <c r="T22" s="24">
        <v>258889342</v>
      </c>
      <c r="U22" s="24">
        <v>134792377.68000001</v>
      </c>
      <c r="V22" s="25">
        <f t="shared" si="6"/>
        <v>0.52065634158087515</v>
      </c>
      <c r="W22" s="24">
        <v>54782148</v>
      </c>
      <c r="X22" s="24">
        <v>23107579.190000001</v>
      </c>
      <c r="Y22" s="25">
        <f t="shared" si="7"/>
        <v>0.42180856416948093</v>
      </c>
      <c r="Z22" s="26">
        <v>234782950</v>
      </c>
      <c r="AA22" s="26">
        <v>103234765.09</v>
      </c>
      <c r="AB22" s="25">
        <f t="shared" si="8"/>
        <v>0.43970298988917211</v>
      </c>
      <c r="AC22" s="24">
        <v>317426975</v>
      </c>
      <c r="AD22" s="24">
        <v>121983462.77</v>
      </c>
      <c r="AE22" s="25">
        <f t="shared" si="9"/>
        <v>0.38428826904203711</v>
      </c>
      <c r="AF22" s="24">
        <v>87005790</v>
      </c>
      <c r="AG22" s="24">
        <v>38620380.840000004</v>
      </c>
      <c r="AH22" s="25">
        <f t="shared" si="10"/>
        <v>0.44388288227714506</v>
      </c>
      <c r="AI22" s="26">
        <v>539320110</v>
      </c>
      <c r="AJ22" s="26">
        <v>225376185.94</v>
      </c>
      <c r="AK22" s="11">
        <f t="shared" si="11"/>
        <v>0.41788945333412469</v>
      </c>
      <c r="AL22" s="24">
        <v>346252705</v>
      </c>
      <c r="AM22" s="24">
        <v>168945528.27000001</v>
      </c>
      <c r="AN22" s="12">
        <f t="shared" si="12"/>
        <v>0.48792551171549697</v>
      </c>
      <c r="AO22" s="24">
        <v>64421417</v>
      </c>
      <c r="AP22" s="24">
        <v>26897539.09</v>
      </c>
      <c r="AQ22" s="12">
        <f t="shared" si="13"/>
        <v>0.4175247975374401</v>
      </c>
      <c r="AR22" s="24">
        <v>74354484</v>
      </c>
      <c r="AS22" s="24">
        <v>29912980.420000002</v>
      </c>
      <c r="AT22" s="12">
        <f t="shared" si="14"/>
        <v>0.40230230661004923</v>
      </c>
      <c r="AU22" s="24">
        <v>67450392.239999995</v>
      </c>
      <c r="AV22" s="24">
        <v>27777528.329999998</v>
      </c>
      <c r="AW22" s="12">
        <f t="shared" si="15"/>
        <v>0.41182159817785519</v>
      </c>
      <c r="AX22" s="24">
        <v>92177106</v>
      </c>
      <c r="AY22" s="24">
        <v>39856657.939999998</v>
      </c>
      <c r="AZ22" s="12">
        <f t="shared" si="16"/>
        <v>0.43239215971913891</v>
      </c>
      <c r="BA22" s="24">
        <v>61355455</v>
      </c>
      <c r="BB22" s="24">
        <v>22755492.940000001</v>
      </c>
      <c r="BC22" s="12">
        <f t="shared" si="17"/>
        <v>0.37087970319835462</v>
      </c>
      <c r="BD22" s="24">
        <v>155667338</v>
      </c>
      <c r="BE22" s="24">
        <v>67197696.409999996</v>
      </c>
      <c r="BF22" s="12">
        <f t="shared" si="18"/>
        <v>0.43167498894340955</v>
      </c>
      <c r="BG22" s="24">
        <v>93471041</v>
      </c>
      <c r="BH22" s="24">
        <v>44611618.299999997</v>
      </c>
      <c r="BI22" s="12">
        <f t="shared" si="19"/>
        <v>0.47727743077131235</v>
      </c>
      <c r="BJ22" s="26">
        <v>97674264</v>
      </c>
      <c r="BK22" s="26">
        <v>39732481.490000002</v>
      </c>
      <c r="BL22" s="12">
        <f t="shared" si="20"/>
        <v>0.40678557342392674</v>
      </c>
      <c r="BM22" s="26">
        <v>104568530</v>
      </c>
      <c r="BN22" s="26">
        <v>43355331.310000002</v>
      </c>
      <c r="BO22" s="12">
        <f t="shared" si="21"/>
        <v>0.41461165524656418</v>
      </c>
      <c r="BP22" s="26">
        <v>125871633</v>
      </c>
      <c r="BQ22" s="26">
        <v>53921270.07</v>
      </c>
      <c r="BR22" s="12">
        <f t="shared" si="22"/>
        <v>0.42838301835648707</v>
      </c>
      <c r="BS22" s="26">
        <v>68313192</v>
      </c>
      <c r="BT22" s="26">
        <v>24986301.870000001</v>
      </c>
      <c r="BU22" s="12">
        <f t="shared" si="23"/>
        <v>0.36576100660030642</v>
      </c>
      <c r="BV22" s="26">
        <v>689433130.45000005</v>
      </c>
      <c r="BW22" s="26">
        <v>278011451.62</v>
      </c>
      <c r="BX22" s="25">
        <f t="shared" si="24"/>
        <v>0.40324643441277486</v>
      </c>
      <c r="BY22" s="26">
        <v>2002709428.53</v>
      </c>
      <c r="BZ22" s="26">
        <v>868473363.59000003</v>
      </c>
      <c r="CA22" s="12">
        <f t="shared" si="25"/>
        <v>0.43364921102282139</v>
      </c>
      <c r="CB22" s="3">
        <f t="shared" si="28"/>
        <v>6685804930.329999</v>
      </c>
      <c r="CC22" s="3">
        <f t="shared" si="28"/>
        <v>2840295238.9299998</v>
      </c>
      <c r="CD22" s="19">
        <f t="shared" si="26"/>
        <v>0.42482472470069632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842010</v>
      </c>
      <c r="C23" s="26">
        <v>121345</v>
      </c>
      <c r="D23" s="25">
        <f t="shared" si="0"/>
        <v>0.14411349033859455</v>
      </c>
      <c r="E23" s="26">
        <v>7058857</v>
      </c>
      <c r="F23" s="26">
        <v>2027149.58</v>
      </c>
      <c r="G23" s="25">
        <f t="shared" si="1"/>
        <v>0.28717816213021458</v>
      </c>
      <c r="H23" s="26">
        <v>35794245.520000003</v>
      </c>
      <c r="I23" s="26">
        <v>8887214.4800000004</v>
      </c>
      <c r="J23" s="25">
        <f t="shared" si="2"/>
        <v>0.24828612395347954</v>
      </c>
      <c r="K23" s="26">
        <v>10765237</v>
      </c>
      <c r="L23" s="26">
        <v>4883593.1900000004</v>
      </c>
      <c r="M23" s="25">
        <f t="shared" si="3"/>
        <v>0.45364474465355481</v>
      </c>
      <c r="N23" s="26">
        <v>6100680</v>
      </c>
      <c r="O23" s="26">
        <v>612768.74</v>
      </c>
      <c r="P23" s="25">
        <f t="shared" si="4"/>
        <v>0.10044269491269825</v>
      </c>
      <c r="Q23" s="26">
        <v>750000</v>
      </c>
      <c r="R23" s="26">
        <v>124611.98</v>
      </c>
      <c r="S23" s="25">
        <f t="shared" si="5"/>
        <v>0.16614930666666666</v>
      </c>
      <c r="T23" s="24">
        <v>14591964.800000001</v>
      </c>
      <c r="U23" s="24">
        <v>5963426.4500000002</v>
      </c>
      <c r="V23" s="25">
        <f t="shared" si="6"/>
        <v>0.40867878532711371</v>
      </c>
      <c r="W23" s="24">
        <v>5638490</v>
      </c>
      <c r="X23" s="24">
        <v>1582959.76</v>
      </c>
      <c r="Y23" s="25">
        <f t="shared" si="7"/>
        <v>0.28074178725155141</v>
      </c>
      <c r="Z23" s="26">
        <v>600000</v>
      </c>
      <c r="AA23" s="26">
        <v>319411.17</v>
      </c>
      <c r="AB23" s="25">
        <f t="shared" si="8"/>
        <v>0.53235195000000002</v>
      </c>
      <c r="AC23" s="24">
        <v>2701000</v>
      </c>
      <c r="AD23" s="24">
        <v>598563.05000000005</v>
      </c>
      <c r="AE23" s="25">
        <f t="shared" si="9"/>
        <v>0.221607941503147</v>
      </c>
      <c r="AF23" s="24">
        <v>6770300</v>
      </c>
      <c r="AG23" s="24">
        <v>2266065.13</v>
      </c>
      <c r="AH23" s="25">
        <f t="shared" si="10"/>
        <v>0.33470675302423819</v>
      </c>
      <c r="AI23" s="26">
        <v>15921000</v>
      </c>
      <c r="AJ23" s="26">
        <v>6161208.0800000001</v>
      </c>
      <c r="AK23" s="11">
        <f t="shared" si="11"/>
        <v>0.38698624960743672</v>
      </c>
      <c r="AL23" s="24">
        <v>24130800</v>
      </c>
      <c r="AM23" s="24">
        <v>7746318.8399999999</v>
      </c>
      <c r="AN23" s="12">
        <f t="shared" si="12"/>
        <v>0.32101376000795662</v>
      </c>
      <c r="AO23" s="24">
        <v>5214184.29</v>
      </c>
      <c r="AP23" s="24">
        <v>809819.61</v>
      </c>
      <c r="AQ23" s="12">
        <f t="shared" si="13"/>
        <v>0.15531089139927579</v>
      </c>
      <c r="AR23" s="24">
        <v>6092820</v>
      </c>
      <c r="AS23" s="24">
        <v>2184965.89</v>
      </c>
      <c r="AT23" s="12">
        <f t="shared" si="14"/>
        <v>0.35861323492241692</v>
      </c>
      <c r="AU23" s="24">
        <v>3317301.32</v>
      </c>
      <c r="AV23" s="24">
        <v>329363.36</v>
      </c>
      <c r="AW23" s="12">
        <f t="shared" si="15"/>
        <v>9.9286536925141305E-2</v>
      </c>
      <c r="AX23" s="24">
        <v>11851590</v>
      </c>
      <c r="AY23" s="24">
        <v>3899495.82</v>
      </c>
      <c r="AZ23" s="12">
        <f t="shared" si="16"/>
        <v>0.32902722925784639</v>
      </c>
      <c r="BA23" s="24">
        <v>500000</v>
      </c>
      <c r="BB23" s="24">
        <v>212200</v>
      </c>
      <c r="BC23" s="12">
        <f t="shared" si="17"/>
        <v>0.4244</v>
      </c>
      <c r="BD23" s="24">
        <v>3789140</v>
      </c>
      <c r="BE23" s="24">
        <v>1248863.53</v>
      </c>
      <c r="BF23" s="12">
        <f t="shared" si="18"/>
        <v>0.32959023155650097</v>
      </c>
      <c r="BG23" s="24">
        <v>15867662</v>
      </c>
      <c r="BH23" s="24">
        <v>5490840.1699999999</v>
      </c>
      <c r="BI23" s="12">
        <f t="shared" si="19"/>
        <v>0.34603964780696739</v>
      </c>
      <c r="BJ23" s="26">
        <v>630000</v>
      </c>
      <c r="BK23" s="26">
        <v>269066.59999999998</v>
      </c>
      <c r="BL23" s="12">
        <f t="shared" si="20"/>
        <v>0.42708984126984123</v>
      </c>
      <c r="BM23" s="26">
        <v>1350000</v>
      </c>
      <c r="BN23" s="26">
        <v>440159</v>
      </c>
      <c r="BO23" s="12">
        <f t="shared" si="21"/>
        <v>0.32604370370370372</v>
      </c>
      <c r="BP23" s="26">
        <v>3052476</v>
      </c>
      <c r="BQ23" s="26">
        <v>311441.55</v>
      </c>
      <c r="BR23" s="12">
        <f t="shared" si="22"/>
        <v>0.10202915600319216</v>
      </c>
      <c r="BS23" s="26">
        <v>1030758.1</v>
      </c>
      <c r="BT23" s="26">
        <v>191550</v>
      </c>
      <c r="BU23" s="12">
        <f t="shared" si="23"/>
        <v>0.18583409628311434</v>
      </c>
      <c r="BV23" s="26">
        <v>32500000</v>
      </c>
      <c r="BW23" s="26">
        <v>12963352.84</v>
      </c>
      <c r="BX23" s="25">
        <f t="shared" si="24"/>
        <v>0.39887239507692307</v>
      </c>
      <c r="BY23" s="26">
        <v>92520316.799999997</v>
      </c>
      <c r="BZ23" s="26">
        <v>47518609.43</v>
      </c>
      <c r="CA23" s="12">
        <f t="shared" si="25"/>
        <v>0.51360188846651245</v>
      </c>
      <c r="CB23" s="3">
        <f t="shared" si="28"/>
        <v>309380832.82999998</v>
      </c>
      <c r="CC23" s="3">
        <f>C23+F23+I23+L23+O23+R23+U23+X23+AA23+AD23+AG23+AJ23+AM23+AP23+AS23+AV23+AY23+BB23+BE23+BH23+BK23+BN23+BQ23+BT23+BW23+BZ23</f>
        <v>117164363.25</v>
      </c>
      <c r="CD23" s="19">
        <f t="shared" si="26"/>
        <v>0.37870595336583124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1000000</v>
      </c>
      <c r="C24" s="26">
        <v>360000</v>
      </c>
      <c r="D24" s="25">
        <f t="shared" si="0"/>
        <v>0.36</v>
      </c>
      <c r="E24" s="26">
        <v>1100000</v>
      </c>
      <c r="F24" s="26">
        <v>437392</v>
      </c>
      <c r="G24" s="25">
        <f t="shared" si="1"/>
        <v>0.39762909090909093</v>
      </c>
      <c r="H24" s="26">
        <v>12346416</v>
      </c>
      <c r="I24" s="26">
        <v>5083749.17</v>
      </c>
      <c r="J24" s="25">
        <f t="shared" si="2"/>
        <v>0.41175910239862323</v>
      </c>
      <c r="K24" s="26">
        <v>1367400</v>
      </c>
      <c r="L24" s="26">
        <v>397664</v>
      </c>
      <c r="M24" s="25">
        <f t="shared" si="3"/>
        <v>0.29081761006289308</v>
      </c>
      <c r="N24" s="26">
        <v>1050000</v>
      </c>
      <c r="O24" s="26">
        <v>437500</v>
      </c>
      <c r="P24" s="25">
        <f t="shared" si="4"/>
        <v>0.41666666666666669</v>
      </c>
      <c r="Q24" s="26">
        <v>850000</v>
      </c>
      <c r="R24" s="26">
        <v>197500</v>
      </c>
      <c r="S24" s="25">
        <f t="shared" si="5"/>
        <v>0.2323529411764706</v>
      </c>
      <c r="T24" s="24">
        <v>8279147</v>
      </c>
      <c r="U24" s="24">
        <v>3290991.51</v>
      </c>
      <c r="V24" s="25">
        <f t="shared" si="6"/>
        <v>0.39750369331526542</v>
      </c>
      <c r="W24" s="24">
        <v>2500000</v>
      </c>
      <c r="X24" s="24">
        <v>754600</v>
      </c>
      <c r="Y24" s="25">
        <f t="shared" si="7"/>
        <v>0.30184</v>
      </c>
      <c r="Z24" s="26">
        <v>3400000</v>
      </c>
      <c r="AA24" s="26">
        <v>1956000</v>
      </c>
      <c r="AB24" s="25">
        <f t="shared" si="8"/>
        <v>0.57529411764705884</v>
      </c>
      <c r="AC24" s="24">
        <v>2750000</v>
      </c>
      <c r="AD24" s="24">
        <v>1368000</v>
      </c>
      <c r="AE24" s="25">
        <f t="shared" si="9"/>
        <v>0.49745454545454543</v>
      </c>
      <c r="AF24" s="24">
        <v>1500000</v>
      </c>
      <c r="AG24" s="24">
        <v>560000</v>
      </c>
      <c r="AH24" s="25">
        <f t="shared" si="10"/>
        <v>0.37333333333333335</v>
      </c>
      <c r="AI24" s="26">
        <v>2300000</v>
      </c>
      <c r="AJ24" s="26">
        <v>950000</v>
      </c>
      <c r="AK24" s="11">
        <f t="shared" si="11"/>
        <v>0.41304347826086957</v>
      </c>
      <c r="AL24" s="24">
        <v>8600000</v>
      </c>
      <c r="AM24" s="24">
        <v>3683154.95</v>
      </c>
      <c r="AN24" s="12">
        <f t="shared" si="12"/>
        <v>0.42827383139534886</v>
      </c>
      <c r="AO24" s="24">
        <v>2412072</v>
      </c>
      <c r="AP24" s="24">
        <v>697690</v>
      </c>
      <c r="AQ24" s="12">
        <f t="shared" si="13"/>
        <v>0.28924924297450488</v>
      </c>
      <c r="AR24" s="24">
        <v>2000000</v>
      </c>
      <c r="AS24" s="24">
        <v>680000</v>
      </c>
      <c r="AT24" s="12">
        <f t="shared" si="14"/>
        <v>0.34</v>
      </c>
      <c r="AU24" s="24">
        <v>1700000</v>
      </c>
      <c r="AV24" s="24">
        <v>545582.98</v>
      </c>
      <c r="AW24" s="12">
        <f t="shared" si="15"/>
        <v>0.32093116470588234</v>
      </c>
      <c r="AX24" s="24">
        <v>1700000</v>
      </c>
      <c r="AY24" s="24">
        <v>716000</v>
      </c>
      <c r="AZ24" s="12">
        <f t="shared" si="16"/>
        <v>0.42117647058823532</v>
      </c>
      <c r="BA24" s="24">
        <v>1650000</v>
      </c>
      <c r="BB24" s="24">
        <v>801600</v>
      </c>
      <c r="BC24" s="12">
        <f t="shared" si="17"/>
        <v>0.48581818181818182</v>
      </c>
      <c r="BD24" s="24">
        <v>4000000</v>
      </c>
      <c r="BE24" s="24">
        <v>1930000</v>
      </c>
      <c r="BF24" s="12">
        <f t="shared" si="18"/>
        <v>0.48249999999999998</v>
      </c>
      <c r="BG24" s="24">
        <v>2109100</v>
      </c>
      <c r="BH24" s="24">
        <v>703032</v>
      </c>
      <c r="BI24" s="12">
        <f t="shared" si="19"/>
        <v>0.33333270115215019</v>
      </c>
      <c r="BJ24" s="26">
        <v>1300000</v>
      </c>
      <c r="BK24" s="26">
        <v>381691.2</v>
      </c>
      <c r="BL24" s="12">
        <f t="shared" si="20"/>
        <v>0.29360861538461541</v>
      </c>
      <c r="BM24" s="26">
        <v>4200000</v>
      </c>
      <c r="BN24" s="26">
        <v>1717983.05</v>
      </c>
      <c r="BO24" s="12">
        <f t="shared" si="21"/>
        <v>0.40904358333333335</v>
      </c>
      <c r="BP24" s="26">
        <v>2500000</v>
      </c>
      <c r="BQ24" s="26">
        <v>1261421.01</v>
      </c>
      <c r="BR24" s="12">
        <f t="shared" si="22"/>
        <v>0.50456840400000003</v>
      </c>
      <c r="BS24" s="26">
        <v>1500000</v>
      </c>
      <c r="BT24" s="26">
        <v>550000</v>
      </c>
      <c r="BU24" s="12">
        <f t="shared" si="23"/>
        <v>0.36666666666666664</v>
      </c>
      <c r="BV24" s="26">
        <v>3450000</v>
      </c>
      <c r="BW24" s="26">
        <v>1070741.9099999999</v>
      </c>
      <c r="BX24" s="25">
        <f t="shared" si="24"/>
        <v>0.31035997391304343</v>
      </c>
      <c r="BY24" s="26">
        <v>36089045</v>
      </c>
      <c r="BZ24" s="26">
        <v>8700000</v>
      </c>
      <c r="CA24" s="12">
        <f t="shared" si="25"/>
        <v>0.24107038576387932</v>
      </c>
      <c r="CB24" s="3">
        <f t="shared" si="28"/>
        <v>111653180</v>
      </c>
      <c r="CC24" s="3">
        <f>C24+F24+I24+L24+O24+R24+U24+X24+AA24+AD24+AG24+AJ24+AM24+AP24+AS24+AV24+AY24+BB24+BE24+BH24+BK24+BN24+BQ24+BT24+BW24+BZ24</f>
        <v>39232293.780000001</v>
      </c>
      <c r="CD24" s="19">
        <f t="shared" si="26"/>
        <v>0.35137641202874831</v>
      </c>
      <c r="CE24" s="31"/>
      <c r="CF24" s="27"/>
      <c r="CG24" s="27"/>
      <c r="CH24" s="23"/>
      <c r="CI24" s="23"/>
    </row>
    <row r="25" spans="1:87" s="34" customFormat="1" ht="31.5" x14ac:dyDescent="0.2">
      <c r="A25" s="14" t="s">
        <v>55</v>
      </c>
      <c r="B25" s="26">
        <v>1499200.58</v>
      </c>
      <c r="C25" s="26">
        <v>568143.1</v>
      </c>
      <c r="D25" s="25">
        <f t="shared" si="0"/>
        <v>0.37896403428552566</v>
      </c>
      <c r="E25" s="26">
        <v>3108</v>
      </c>
      <c r="F25" s="26">
        <v>0</v>
      </c>
      <c r="G25" s="25">
        <f t="shared" si="1"/>
        <v>0</v>
      </c>
      <c r="H25" s="26">
        <v>10118975</v>
      </c>
      <c r="I25" s="26">
        <v>4560388.63</v>
      </c>
      <c r="J25" s="25">
        <f t="shared" si="2"/>
        <v>0.45067693417564525</v>
      </c>
      <c r="K25" s="26">
        <v>1617860</v>
      </c>
      <c r="L25" s="26">
        <v>635258</v>
      </c>
      <c r="M25" s="25">
        <f t="shared" si="3"/>
        <v>0.3926532580074914</v>
      </c>
      <c r="N25" s="26">
        <v>128000</v>
      </c>
      <c r="O25" s="26">
        <v>0</v>
      </c>
      <c r="P25" s="25">
        <f t="shared" si="4"/>
        <v>0</v>
      </c>
      <c r="Q25" s="26">
        <v>530000</v>
      </c>
      <c r="R25" s="26">
        <v>123254</v>
      </c>
      <c r="S25" s="25">
        <f t="shared" si="5"/>
        <v>0.23255471698113209</v>
      </c>
      <c r="T25" s="24">
        <v>1039790</v>
      </c>
      <c r="U25" s="24">
        <v>50692</v>
      </c>
      <c r="V25" s="25">
        <f t="shared" si="6"/>
        <v>4.8752151876821283E-2</v>
      </c>
      <c r="W25" s="24">
        <v>201300</v>
      </c>
      <c r="X25" s="24">
        <v>114853.55</v>
      </c>
      <c r="Y25" s="25">
        <f t="shared" si="7"/>
        <v>0.5705591157476404</v>
      </c>
      <c r="Z25" s="26">
        <v>1676900</v>
      </c>
      <c r="AA25" s="26">
        <v>535841.61</v>
      </c>
      <c r="AB25" s="25">
        <f t="shared" si="8"/>
        <v>0.31954297215099292</v>
      </c>
      <c r="AC25" s="24">
        <v>1500000</v>
      </c>
      <c r="AD25" s="24">
        <v>178592</v>
      </c>
      <c r="AE25" s="25">
        <f t="shared" si="9"/>
        <v>0.11906133333333334</v>
      </c>
      <c r="AF25" s="24">
        <v>648000</v>
      </c>
      <c r="AG25" s="24">
        <v>102811</v>
      </c>
      <c r="AH25" s="25">
        <f t="shared" si="10"/>
        <v>0.15865895061728394</v>
      </c>
      <c r="AI25" s="26">
        <v>1935619.74</v>
      </c>
      <c r="AJ25" s="26">
        <v>78895</v>
      </c>
      <c r="AK25" s="11">
        <f t="shared" si="11"/>
        <v>4.0759555386638079E-2</v>
      </c>
      <c r="AL25" s="24">
        <v>5300975</v>
      </c>
      <c r="AM25" s="24">
        <v>2218564.73</v>
      </c>
      <c r="AN25" s="12">
        <f t="shared" si="12"/>
        <v>0.41852012695777663</v>
      </c>
      <c r="AO25" s="24">
        <v>316374.82</v>
      </c>
      <c r="AP25" s="24">
        <v>83264</v>
      </c>
      <c r="AQ25" s="12">
        <f t="shared" si="13"/>
        <v>0.26318150098038773</v>
      </c>
      <c r="AR25" s="24">
        <v>309743</v>
      </c>
      <c r="AS25" s="24">
        <v>123090</v>
      </c>
      <c r="AT25" s="12">
        <f t="shared" si="14"/>
        <v>0.39739396854811893</v>
      </c>
      <c r="AU25" s="24">
        <v>325000</v>
      </c>
      <c r="AV25" s="24">
        <v>124087</v>
      </c>
      <c r="AW25" s="12">
        <f t="shared" si="15"/>
        <v>0.38180615384615385</v>
      </c>
      <c r="AX25" s="24">
        <v>754400</v>
      </c>
      <c r="AY25" s="24">
        <v>62345</v>
      </c>
      <c r="AZ25" s="12">
        <f t="shared" si="16"/>
        <v>8.2641834570519615E-2</v>
      </c>
      <c r="BA25" s="24">
        <v>120000</v>
      </c>
      <c r="BB25" s="24">
        <v>46514</v>
      </c>
      <c r="BC25" s="12">
        <f t="shared" si="17"/>
        <v>0.38761666666666666</v>
      </c>
      <c r="BD25" s="24">
        <v>230000</v>
      </c>
      <c r="BE25" s="24">
        <v>51764</v>
      </c>
      <c r="BF25" s="12">
        <f t="shared" si="18"/>
        <v>0.2250608695652174</v>
      </c>
      <c r="BG25" s="24">
        <v>1412000</v>
      </c>
      <c r="BH25" s="24">
        <v>971799.01</v>
      </c>
      <c r="BI25" s="12">
        <f t="shared" si="19"/>
        <v>0.68824292492917849</v>
      </c>
      <c r="BJ25" s="26">
        <v>0</v>
      </c>
      <c r="BK25" s="26">
        <v>0</v>
      </c>
      <c r="BL25" s="32">
        <f t="shared" si="20"/>
        <v>0</v>
      </c>
      <c r="BM25" s="26">
        <v>37400</v>
      </c>
      <c r="BN25" s="26">
        <v>0</v>
      </c>
      <c r="BO25" s="12">
        <f t="shared" si="21"/>
        <v>0</v>
      </c>
      <c r="BP25" s="26">
        <v>150000</v>
      </c>
      <c r="BQ25" s="26">
        <v>0</v>
      </c>
      <c r="BR25" s="12">
        <f t="shared" si="22"/>
        <v>0</v>
      </c>
      <c r="BS25" s="26">
        <v>448312</v>
      </c>
      <c r="BT25" s="26">
        <v>144099</v>
      </c>
      <c r="BU25" s="12">
        <f t="shared" si="23"/>
        <v>0.32142570352790023</v>
      </c>
      <c r="BV25" s="26">
        <v>17430000</v>
      </c>
      <c r="BW25" s="26">
        <v>6196841.0300000003</v>
      </c>
      <c r="BX25" s="25">
        <f t="shared" si="24"/>
        <v>0.35552731095811818</v>
      </c>
      <c r="BY25" s="26">
        <v>155892900</v>
      </c>
      <c r="BZ25" s="26">
        <v>54717032.380000003</v>
      </c>
      <c r="CA25" s="12">
        <f t="shared" si="25"/>
        <v>0.35099117650643491</v>
      </c>
      <c r="CB25" s="3">
        <f t="shared" si="28"/>
        <v>203625858.14000002</v>
      </c>
      <c r="CC25" s="3">
        <f>C25+F25+I25+L25+O25+R25+U25+X25+AA25+AD25+AG25+AJ25+AM25+AP25+AS25+AV25+AY25+BB25+BE25+BH25+BK25+BN25+BQ25+BT25+BW25+BZ25</f>
        <v>71688129.040000007</v>
      </c>
      <c r="CD25" s="19">
        <f t="shared" si="26"/>
        <v>0.35205808189012944</v>
      </c>
      <c r="CE25" s="33"/>
      <c r="CF25" s="27"/>
      <c r="CG25" s="27"/>
      <c r="CH25" s="23"/>
      <c r="CI25" s="23"/>
    </row>
    <row r="26" spans="1:87" ht="15.75" x14ac:dyDescent="0.2">
      <c r="A26" s="5" t="s">
        <v>42</v>
      </c>
      <c r="B26" s="35">
        <v>0</v>
      </c>
      <c r="C26" s="35">
        <v>0</v>
      </c>
      <c r="D26" s="25">
        <f t="shared" si="0"/>
        <v>0</v>
      </c>
      <c r="E26" s="24">
        <v>0</v>
      </c>
      <c r="F26" s="24">
        <v>0</v>
      </c>
      <c r="G26" s="25">
        <f t="shared" si="1"/>
        <v>0</v>
      </c>
      <c r="H26" s="24">
        <v>0</v>
      </c>
      <c r="I26" s="24">
        <v>0</v>
      </c>
      <c r="J26" s="25">
        <f t="shared" si="2"/>
        <v>0</v>
      </c>
      <c r="K26" s="26">
        <v>0</v>
      </c>
      <c r="L26" s="26">
        <v>0</v>
      </c>
      <c r="M26" s="25">
        <f t="shared" si="3"/>
        <v>0</v>
      </c>
      <c r="N26" s="24">
        <v>0</v>
      </c>
      <c r="O26" s="24">
        <v>0</v>
      </c>
      <c r="P26" s="25">
        <f t="shared" si="4"/>
        <v>0</v>
      </c>
      <c r="Q26" s="24">
        <v>0</v>
      </c>
      <c r="R26" s="24">
        <v>0</v>
      </c>
      <c r="S26" s="25">
        <f t="shared" si="5"/>
        <v>0</v>
      </c>
      <c r="T26" s="24">
        <v>2000000</v>
      </c>
      <c r="U26" s="24">
        <v>0</v>
      </c>
      <c r="V26" s="25">
        <f t="shared" si="6"/>
        <v>0</v>
      </c>
      <c r="W26" s="24">
        <v>250000</v>
      </c>
      <c r="X26" s="24">
        <v>0</v>
      </c>
      <c r="Y26" s="25">
        <f t="shared" si="7"/>
        <v>0</v>
      </c>
      <c r="Z26" s="24">
        <v>0</v>
      </c>
      <c r="AA26" s="24">
        <v>0</v>
      </c>
      <c r="AB26" s="25">
        <f t="shared" si="8"/>
        <v>0</v>
      </c>
      <c r="AC26" s="24">
        <v>0</v>
      </c>
      <c r="AD26" s="24">
        <v>0</v>
      </c>
      <c r="AE26" s="25">
        <f t="shared" si="9"/>
        <v>0</v>
      </c>
      <c r="AF26" s="24">
        <v>0</v>
      </c>
      <c r="AG26" s="24">
        <v>0</v>
      </c>
      <c r="AH26" s="25">
        <f t="shared" si="10"/>
        <v>0</v>
      </c>
      <c r="AI26" s="24">
        <v>0</v>
      </c>
      <c r="AJ26" s="24">
        <v>0</v>
      </c>
      <c r="AK26" s="11">
        <f t="shared" si="11"/>
        <v>0</v>
      </c>
      <c r="AL26" s="24">
        <v>0</v>
      </c>
      <c r="AM26" s="24">
        <v>0</v>
      </c>
      <c r="AN26" s="12">
        <f t="shared" si="12"/>
        <v>0</v>
      </c>
      <c r="AO26" s="24">
        <v>0</v>
      </c>
      <c r="AP26" s="24">
        <v>0</v>
      </c>
      <c r="AQ26" s="12">
        <f t="shared" si="13"/>
        <v>0</v>
      </c>
      <c r="AR26" s="35">
        <v>0</v>
      </c>
      <c r="AS26" s="35">
        <v>0</v>
      </c>
      <c r="AT26" s="12">
        <f t="shared" si="14"/>
        <v>0</v>
      </c>
      <c r="AU26" s="24">
        <v>0</v>
      </c>
      <c r="AV26" s="24">
        <v>0</v>
      </c>
      <c r="AW26" s="12">
        <f t="shared" si="15"/>
        <v>0</v>
      </c>
      <c r="AX26" s="24">
        <v>0</v>
      </c>
      <c r="AY26" s="24">
        <v>0</v>
      </c>
      <c r="AZ26" s="12">
        <f t="shared" si="16"/>
        <v>0</v>
      </c>
      <c r="BA26" s="24">
        <v>0</v>
      </c>
      <c r="BB26" s="24">
        <v>0</v>
      </c>
      <c r="BC26" s="12">
        <f t="shared" si="17"/>
        <v>0</v>
      </c>
      <c r="BD26" s="24">
        <v>0</v>
      </c>
      <c r="BE26" s="24">
        <v>0</v>
      </c>
      <c r="BF26" s="12">
        <f t="shared" si="18"/>
        <v>0</v>
      </c>
      <c r="BG26" s="36">
        <v>0</v>
      </c>
      <c r="BH26" s="36">
        <v>0</v>
      </c>
      <c r="BI26" s="12">
        <f t="shared" si="19"/>
        <v>0</v>
      </c>
      <c r="BJ26" s="24">
        <v>0</v>
      </c>
      <c r="BK26" s="24">
        <v>0</v>
      </c>
      <c r="BL26" s="12">
        <f t="shared" si="20"/>
        <v>0</v>
      </c>
      <c r="BM26" s="36">
        <v>0</v>
      </c>
      <c r="BN26" s="36">
        <v>0</v>
      </c>
      <c r="BO26" s="12">
        <f t="shared" si="21"/>
        <v>0</v>
      </c>
      <c r="BP26" s="24">
        <v>0</v>
      </c>
      <c r="BQ26" s="24">
        <v>0</v>
      </c>
      <c r="BR26" s="12">
        <f t="shared" si="22"/>
        <v>0</v>
      </c>
      <c r="BS26" s="36">
        <v>0</v>
      </c>
      <c r="BT26" s="36">
        <v>0</v>
      </c>
      <c r="BU26" s="12">
        <f t="shared" si="23"/>
        <v>0</v>
      </c>
      <c r="BV26" s="24">
        <v>0</v>
      </c>
      <c r="BW26" s="24">
        <v>0</v>
      </c>
      <c r="BX26" s="25">
        <f t="shared" si="24"/>
        <v>0</v>
      </c>
      <c r="BY26" s="24">
        <v>0</v>
      </c>
      <c r="BZ26" s="24">
        <v>0</v>
      </c>
      <c r="CA26" s="12">
        <f t="shared" si="25"/>
        <v>0</v>
      </c>
      <c r="CB26" s="3">
        <f t="shared" si="28"/>
        <v>2250000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629485582.54000008</v>
      </c>
      <c r="C27" s="3">
        <f>SUM(C13:C26)</f>
        <v>239980195.24000001</v>
      </c>
      <c r="D27" s="16">
        <f t="shared" si="0"/>
        <v>0.38123223453612726</v>
      </c>
      <c r="E27" s="3">
        <f>SUM(E13:E26)</f>
        <v>191418822.89999998</v>
      </c>
      <c r="F27" s="3">
        <f>SUM(F13:F26)</f>
        <v>67391960.589999989</v>
      </c>
      <c r="G27" s="16">
        <f t="shared" si="1"/>
        <v>0.35206548430823098</v>
      </c>
      <c r="H27" s="3">
        <f>SUM(H13:H26)</f>
        <v>1977398351.0899997</v>
      </c>
      <c r="I27" s="3">
        <f>SUM(I13:I26)</f>
        <v>643741963.67999995</v>
      </c>
      <c r="J27" s="16">
        <f t="shared" si="2"/>
        <v>0.32554996484403387</v>
      </c>
      <c r="K27" s="3">
        <f>SUM(K13:K26)</f>
        <v>1328530226.25</v>
      </c>
      <c r="L27" s="3">
        <f>SUM(L13:L26)</f>
        <v>505302426.68000001</v>
      </c>
      <c r="M27" s="16">
        <f t="shared" si="3"/>
        <v>0.38034695537662028</v>
      </c>
      <c r="N27" s="3">
        <f>SUM(N13:N26)</f>
        <v>445530629.38</v>
      </c>
      <c r="O27" s="3">
        <f>SUM(O13:O26)</f>
        <v>171839337.56</v>
      </c>
      <c r="P27" s="16">
        <f t="shared" si="4"/>
        <v>0.38569590108570417</v>
      </c>
      <c r="Q27" s="3">
        <f>SUM(Q13:Q26)</f>
        <v>386936492.5</v>
      </c>
      <c r="R27" s="3">
        <f>SUM(R13:R26)</f>
        <v>138516834.60999998</v>
      </c>
      <c r="S27" s="16">
        <f t="shared" si="5"/>
        <v>0.35798338304831762</v>
      </c>
      <c r="T27" s="3">
        <f>SUM(T13:T26)</f>
        <v>1263164892.4400001</v>
      </c>
      <c r="U27" s="3">
        <f>SUM(U13:U26)</f>
        <v>517029156.89999998</v>
      </c>
      <c r="V27" s="16">
        <f t="shared" si="6"/>
        <v>0.40931248168343048</v>
      </c>
      <c r="W27" s="3">
        <f>SUM(W13:W26)</f>
        <v>257990749.37</v>
      </c>
      <c r="X27" s="3">
        <f>SUM(X13:X26)</f>
        <v>90171188.989999995</v>
      </c>
      <c r="Y27" s="16">
        <f t="shared" si="7"/>
        <v>0.34951326437166197</v>
      </c>
      <c r="Z27" s="3">
        <f>SUM(Z13:Z26)</f>
        <v>1031502597.24</v>
      </c>
      <c r="AA27" s="3">
        <f>SUM(AA13:AA26)</f>
        <v>415671180.19</v>
      </c>
      <c r="AB27" s="16">
        <f t="shared" si="8"/>
        <v>0.40297637766711863</v>
      </c>
      <c r="AC27" s="3">
        <f>SUM(AC13:AC26)</f>
        <v>1078896044.8199999</v>
      </c>
      <c r="AD27" s="3">
        <f>SUM(AD13:AD26)</f>
        <v>416282718.19</v>
      </c>
      <c r="AE27" s="16">
        <f t="shared" si="9"/>
        <v>0.38584136088797272</v>
      </c>
      <c r="AF27" s="3">
        <f>SUM(AF13:AF26)</f>
        <v>317287657.56999999</v>
      </c>
      <c r="AG27" s="3">
        <f>SUM(AG13:AG26)</f>
        <v>111755866.19</v>
      </c>
      <c r="AH27" s="16">
        <f t="shared" si="10"/>
        <v>0.35222254482226251</v>
      </c>
      <c r="AI27" s="3">
        <f>SUM(AI13:AI26)</f>
        <v>1351126098.7</v>
      </c>
      <c r="AJ27" s="3">
        <f>SUM(AJ13:AJ26)</f>
        <v>548352413.13</v>
      </c>
      <c r="AK27" s="19">
        <f t="shared" si="11"/>
        <v>0.4058484353589224</v>
      </c>
      <c r="AL27" s="3">
        <f>SUM(AL13:AL26)</f>
        <v>1670170342.7800002</v>
      </c>
      <c r="AM27" s="3">
        <f>SUM(AM13:AM26)</f>
        <v>663858432.72000015</v>
      </c>
      <c r="AN27" s="16">
        <f t="shared" si="12"/>
        <v>0.3974794760245875</v>
      </c>
      <c r="AO27" s="3">
        <f>SUM(AO13:AO26)</f>
        <v>463665186.06000006</v>
      </c>
      <c r="AP27" s="3">
        <f>SUM(AP13:AP26)</f>
        <v>148378354.10000002</v>
      </c>
      <c r="AQ27" s="16">
        <f t="shared" si="13"/>
        <v>0.32001185027680573</v>
      </c>
      <c r="AR27" s="3">
        <f>SUM(AR13:AR26)</f>
        <v>380889688.89999998</v>
      </c>
      <c r="AS27" s="3">
        <f>SUM(AS13:AS26)</f>
        <v>145947049.77999997</v>
      </c>
      <c r="AT27" s="16">
        <f t="shared" si="14"/>
        <v>0.38317406333968096</v>
      </c>
      <c r="AU27" s="3">
        <f>SUM(AU13:AU26)</f>
        <v>352813743.69</v>
      </c>
      <c r="AV27" s="3">
        <f>SUM(AV13:AV26)</f>
        <v>120012650.47</v>
      </c>
      <c r="AW27" s="16">
        <f t="shared" si="15"/>
        <v>0.34015866052953192</v>
      </c>
      <c r="AX27" s="3">
        <f>SUM(AX13:AX26)</f>
        <v>473138313.52999997</v>
      </c>
      <c r="AY27" s="3">
        <f>SUM(AY13:AY26)</f>
        <v>194369699.20999998</v>
      </c>
      <c r="AZ27" s="16">
        <f t="shared" si="16"/>
        <v>0.41080946871506258</v>
      </c>
      <c r="BA27" s="3">
        <f>SUM(BA13:BA26)</f>
        <v>246375847.72</v>
      </c>
      <c r="BB27" s="3">
        <f>SUM(BB13:BB26)</f>
        <v>96381995.00999999</v>
      </c>
      <c r="BC27" s="16">
        <f t="shared" si="17"/>
        <v>0.39119903960527708</v>
      </c>
      <c r="BD27" s="3">
        <f>SUM(BD13:BD26)</f>
        <v>719262639.21000004</v>
      </c>
      <c r="BE27" s="3">
        <f>SUM(BE13:BE26)</f>
        <v>278688458.09000003</v>
      </c>
      <c r="BF27" s="16">
        <f t="shared" si="18"/>
        <v>0.38746410962773858</v>
      </c>
      <c r="BG27" s="3">
        <f>SUM(BG13:BG26)</f>
        <v>473691456.64999998</v>
      </c>
      <c r="BH27" s="3">
        <f>SUM(BH13:BH26)</f>
        <v>181696188.15999994</v>
      </c>
      <c r="BI27" s="16">
        <f t="shared" si="19"/>
        <v>0.38357497398195889</v>
      </c>
      <c r="BJ27" s="3">
        <f>SUM(BJ13:BJ26)</f>
        <v>270812457.81</v>
      </c>
      <c r="BK27" s="3">
        <f>SUM(BK13:BK26)</f>
        <v>101394716.58999999</v>
      </c>
      <c r="BL27" s="16">
        <f t="shared" si="20"/>
        <v>0.37440935106884105</v>
      </c>
      <c r="BM27" s="3">
        <f>SUM(BM13:BM26)</f>
        <v>543759769.00999999</v>
      </c>
      <c r="BN27" s="3">
        <f>SUM(BN13:BN26)</f>
        <v>194689377.77000001</v>
      </c>
      <c r="BO27" s="16">
        <f t="shared" si="21"/>
        <v>0.35804299778275722</v>
      </c>
      <c r="BP27" s="3">
        <f>SUM(BP13:BP26)</f>
        <v>408434114.88999999</v>
      </c>
      <c r="BQ27" s="3">
        <f>SUM(BQ13:BQ26)</f>
        <v>148028840.36000001</v>
      </c>
      <c r="BR27" s="16">
        <f t="shared" si="22"/>
        <v>0.36243015694187869</v>
      </c>
      <c r="BS27" s="3">
        <f>SUM(BS13:BS26)</f>
        <v>360993537.38999999</v>
      </c>
      <c r="BT27" s="3">
        <f>SUM(BT13:BT26)</f>
        <v>132679992.35000001</v>
      </c>
      <c r="BU27" s="16">
        <f t="shared" si="23"/>
        <v>0.36754118455771401</v>
      </c>
      <c r="BV27" s="3">
        <f>SUM(BV13:BV26)</f>
        <v>3563773548.4499998</v>
      </c>
      <c r="BW27" s="3">
        <f>SUM(BW13:BW26)</f>
        <v>1256738691.6899998</v>
      </c>
      <c r="BX27" s="16">
        <f t="shared" si="24"/>
        <v>0.35264269028445877</v>
      </c>
      <c r="BY27" s="3">
        <f>SUM(BY13:BY26)</f>
        <v>9710706305.8299999</v>
      </c>
      <c r="BZ27" s="3">
        <f>SUM(BZ13:BZ26)</f>
        <v>4023724971.4300003</v>
      </c>
      <c r="CA27" s="16">
        <f t="shared" si="25"/>
        <v>0.41435966084303089</v>
      </c>
      <c r="CB27" s="3">
        <f>SUM(CB13:CB26)</f>
        <v>29897755096.719997</v>
      </c>
      <c r="CC27" s="3">
        <f>SUM(CC13:CC26)</f>
        <v>11552624659.680002</v>
      </c>
      <c r="CD27" s="19">
        <f t="shared" si="26"/>
        <v>0.3864044180677435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-15823486.5200001</v>
      </c>
      <c r="C28" s="3">
        <f>C12-C27</f>
        <v>8502634.0399999917</v>
      </c>
      <c r="D28" s="16"/>
      <c r="E28" s="3">
        <f>E12-E27</f>
        <v>0</v>
      </c>
      <c r="F28" s="3">
        <f>F12-F27</f>
        <v>6174885.5200000107</v>
      </c>
      <c r="G28" s="16"/>
      <c r="H28" s="3">
        <f>H12-H27</f>
        <v>-90120769.909999609</v>
      </c>
      <c r="I28" s="3">
        <f>I12-I27</f>
        <v>79389885.210000038</v>
      </c>
      <c r="J28" s="16"/>
      <c r="K28" s="3">
        <f>K12-K27</f>
        <v>-25951111.940000057</v>
      </c>
      <c r="L28" s="3">
        <f>L12-L27</f>
        <v>53416978.520000041</v>
      </c>
      <c r="M28" s="16"/>
      <c r="N28" s="3">
        <f>N12-N27</f>
        <v>-12259772.699999988</v>
      </c>
      <c r="O28" s="3">
        <f>O12-O27</f>
        <v>11382363</v>
      </c>
      <c r="P28" s="16"/>
      <c r="Q28" s="3">
        <f>Q12-Q27</f>
        <v>-5726396.0699999928</v>
      </c>
      <c r="R28" s="3">
        <f>R12-R27</f>
        <v>1228289.8600000143</v>
      </c>
      <c r="S28" s="16"/>
      <c r="T28" s="3">
        <f>T12-T27</f>
        <v>-22214135.170000076</v>
      </c>
      <c r="U28" s="3">
        <f>U12-U27</f>
        <v>34377413.810000062</v>
      </c>
      <c r="V28" s="16"/>
      <c r="W28" s="3">
        <f>W12-W27</f>
        <v>-5435532.900000006</v>
      </c>
      <c r="X28" s="3">
        <f>X12-X27</f>
        <v>10871820.190000013</v>
      </c>
      <c r="Y28" s="16"/>
      <c r="Z28" s="3">
        <f>Z12-Z27</f>
        <v>-39637479.529999971</v>
      </c>
      <c r="AA28" s="3">
        <f>AA12-AA27</f>
        <v>-17601412.399999976</v>
      </c>
      <c r="AB28" s="16"/>
      <c r="AC28" s="3">
        <f>AC12-AC27</f>
        <v>-17127846.429999948</v>
      </c>
      <c r="AD28" s="3">
        <f>AD12-AD27</f>
        <v>84124734.120000005</v>
      </c>
      <c r="AE28" s="16"/>
      <c r="AF28" s="3">
        <f>AF12-AF27</f>
        <v>0</v>
      </c>
      <c r="AG28" s="3">
        <f>AG12-AG27</f>
        <v>8944744.3100000024</v>
      </c>
      <c r="AH28" s="16"/>
      <c r="AI28" s="3">
        <f>AI12-AI27</f>
        <v>-56656871.090000153</v>
      </c>
      <c r="AJ28" s="3">
        <f>AJ12-AJ27</f>
        <v>-20476965.839999974</v>
      </c>
      <c r="AK28" s="19"/>
      <c r="AL28" s="3">
        <f>AL12-AL27</f>
        <v>-97523620.390000105</v>
      </c>
      <c r="AM28" s="3">
        <f>AM12-AM27</f>
        <v>-6718743.7000001669</v>
      </c>
      <c r="AN28" s="16"/>
      <c r="AO28" s="3">
        <f>AO12-AO27</f>
        <v>-17831796.060000062</v>
      </c>
      <c r="AP28" s="3">
        <f>AP12-AP27</f>
        <v>7163723.3899999857</v>
      </c>
      <c r="AQ28" s="16"/>
      <c r="AR28" s="3">
        <f>AR12-AR27</f>
        <v>-10577595.060000002</v>
      </c>
      <c r="AS28" s="3">
        <f>AS12-AS27</f>
        <v>9560222.130000025</v>
      </c>
      <c r="AT28" s="16"/>
      <c r="AU28" s="3">
        <f>AU12-AU27</f>
        <v>-4841873.4800000191</v>
      </c>
      <c r="AV28" s="3">
        <f>AV12-AV27</f>
        <v>2543811.5199999958</v>
      </c>
      <c r="AW28" s="16"/>
      <c r="AX28" s="3">
        <f>AX12-AX27</f>
        <v>-14280611.229999959</v>
      </c>
      <c r="AY28" s="3">
        <f>AY12-AY27</f>
        <v>20557206.370000035</v>
      </c>
      <c r="AZ28" s="16"/>
      <c r="BA28" s="3">
        <f>BA12-BA27</f>
        <v>-3372125.4499999881</v>
      </c>
      <c r="BB28" s="3">
        <f>BB12-BB27</f>
        <v>5636005.0600000024</v>
      </c>
      <c r="BC28" s="16"/>
      <c r="BD28" s="3">
        <f>BD12-BD27</f>
        <v>-13477191.780000091</v>
      </c>
      <c r="BE28" s="3">
        <f>BE12-BE27</f>
        <v>5654233.6799999475</v>
      </c>
      <c r="BF28" s="16"/>
      <c r="BG28" s="3">
        <f>BG12-BG27</f>
        <v>-177907</v>
      </c>
      <c r="BH28" s="3">
        <f>BH12-BH27</f>
        <v>10311409.830000073</v>
      </c>
      <c r="BI28" s="16"/>
      <c r="BJ28" s="3">
        <f>BJ12-BJ27</f>
        <v>-560500</v>
      </c>
      <c r="BK28" s="3">
        <f>BK12-BK27</f>
        <v>-291870.83999998868</v>
      </c>
      <c r="BL28" s="16"/>
      <c r="BM28" s="3">
        <f>BM12-BM27</f>
        <v>-16518505.550000012</v>
      </c>
      <c r="BN28" s="3">
        <f>BN12-BN27</f>
        <v>14007481.859999985</v>
      </c>
      <c r="BO28" s="16"/>
      <c r="BP28" s="3">
        <f>BP12-BP27</f>
        <v>-25016137.839999974</v>
      </c>
      <c r="BQ28" s="3">
        <f>BQ12-BQ27</f>
        <v>20841078.469999999</v>
      </c>
      <c r="BR28" s="16"/>
      <c r="BS28" s="3">
        <f>BS12-BS27</f>
        <v>-10215381.789999962</v>
      </c>
      <c r="BT28" s="3">
        <f>BT12-BT27</f>
        <v>1115572.7299999893</v>
      </c>
      <c r="BU28" s="16"/>
      <c r="BV28" s="3">
        <f>BV12-BV27</f>
        <v>-158697773.71000004</v>
      </c>
      <c r="BW28" s="3">
        <f>BW12-BW27</f>
        <v>113552163.46000028</v>
      </c>
      <c r="BX28" s="16"/>
      <c r="BY28" s="3">
        <f>BY12-BY27</f>
        <v>79197734.340000153</v>
      </c>
      <c r="BZ28" s="3">
        <f>BZ12-BZ27</f>
        <v>430350443.40999985</v>
      </c>
      <c r="CA28" s="16"/>
      <c r="CB28" s="3">
        <f>BY28+BV28+BS28+BP28+BM28+BJ28+BG28+BD28+BA28+AX28+AU28+AR28+AO28+AL28+AI28+AF28+AC28+Z28+W28+T28+Q28+N28+K28+H28+E28+B28</f>
        <v>-584846687.25999999</v>
      </c>
      <c r="CC28" s="3">
        <f>BZ28+BW28+BT28+BQ28+BN28+BK28+BH28+BE28+BB28+AY28+AV28+AS28+AP28+AM28+AJ28+AG28+AD28+AA28+X28+U28+R28+O28+L28+I28+F28+C28</f>
        <v>894618107.71000004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">
      <c r="BE36" s="34"/>
      <c r="BF36" s="15"/>
      <c r="BG36" s="34"/>
      <c r="CF36" s="23"/>
      <c r="CG36" s="23"/>
      <c r="CH36" s="23"/>
      <c r="CI36" s="23"/>
    </row>
    <row r="37" spans="1:87" x14ac:dyDescent="0.2">
      <c r="BD37" s="41"/>
      <c r="BE37" s="42"/>
      <c r="BF37" s="15"/>
      <c r="BG37" s="34"/>
    </row>
    <row r="38" spans="1:87" x14ac:dyDescent="0.2">
      <c r="BE38" s="34"/>
      <c r="BF38" s="34"/>
      <c r="BG38" s="34"/>
    </row>
    <row r="39" spans="1:87" x14ac:dyDescent="0.2">
      <c r="BE39" s="34"/>
      <c r="BF39" s="34"/>
      <c r="BG39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9" activePane="bottomRight" state="frozen"/>
      <selection pane="topRight" activeCell="B1" sqref="B1"/>
      <selection pane="bottomLeft" activeCell="A5" sqref="A5"/>
      <selection pane="bottomRight" activeCell="CG25" sqref="CG25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51" t="s">
        <v>73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 t="s">
        <v>0</v>
      </c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</row>
    <row r="3" spans="1:87" ht="15.75" x14ac:dyDescent="0.25">
      <c r="A3" s="47"/>
      <c r="B3" s="49" t="s">
        <v>1</v>
      </c>
      <c r="C3" s="48"/>
      <c r="D3" s="48"/>
      <c r="E3" s="49" t="s">
        <v>2</v>
      </c>
      <c r="F3" s="48"/>
      <c r="G3" s="48"/>
      <c r="H3" s="49" t="s">
        <v>3</v>
      </c>
      <c r="I3" s="48"/>
      <c r="J3" s="48"/>
      <c r="K3" s="49" t="s">
        <v>4</v>
      </c>
      <c r="L3" s="48"/>
      <c r="M3" s="48"/>
      <c r="N3" s="49" t="s">
        <v>5</v>
      </c>
      <c r="O3" s="48"/>
      <c r="P3" s="48"/>
      <c r="Q3" s="49" t="s">
        <v>6</v>
      </c>
      <c r="R3" s="48"/>
      <c r="S3" s="48"/>
      <c r="T3" s="49" t="s">
        <v>7</v>
      </c>
      <c r="U3" s="48"/>
      <c r="V3" s="48"/>
      <c r="W3" s="49" t="s">
        <v>8</v>
      </c>
      <c r="X3" s="48"/>
      <c r="Y3" s="48"/>
      <c r="Z3" s="49" t="s">
        <v>49</v>
      </c>
      <c r="AA3" s="48"/>
      <c r="AB3" s="48"/>
      <c r="AC3" s="49" t="s">
        <v>9</v>
      </c>
      <c r="AD3" s="48"/>
      <c r="AE3" s="48"/>
      <c r="AF3" s="49" t="s">
        <v>10</v>
      </c>
      <c r="AG3" s="48"/>
      <c r="AH3" s="48"/>
      <c r="AI3" s="49" t="s">
        <v>51</v>
      </c>
      <c r="AJ3" s="48"/>
      <c r="AK3" s="48"/>
      <c r="AL3" s="49" t="s">
        <v>11</v>
      </c>
      <c r="AM3" s="48"/>
      <c r="AN3" s="48"/>
      <c r="AO3" s="49" t="s">
        <v>12</v>
      </c>
      <c r="AP3" s="48"/>
      <c r="AQ3" s="48"/>
      <c r="AR3" s="49" t="s">
        <v>13</v>
      </c>
      <c r="AS3" s="48"/>
      <c r="AT3" s="48"/>
      <c r="AU3" s="49" t="s">
        <v>14</v>
      </c>
      <c r="AV3" s="48"/>
      <c r="AW3" s="48"/>
      <c r="AX3" s="49" t="s">
        <v>15</v>
      </c>
      <c r="AY3" s="48"/>
      <c r="AZ3" s="48"/>
      <c r="BA3" s="49" t="s">
        <v>16</v>
      </c>
      <c r="BB3" s="48"/>
      <c r="BC3" s="48"/>
      <c r="BD3" s="49" t="s">
        <v>17</v>
      </c>
      <c r="BE3" s="48"/>
      <c r="BF3" s="48"/>
      <c r="BG3" s="49" t="s">
        <v>18</v>
      </c>
      <c r="BH3" s="48"/>
      <c r="BI3" s="48"/>
      <c r="BJ3" s="49" t="s">
        <v>19</v>
      </c>
      <c r="BK3" s="48"/>
      <c r="BL3" s="48"/>
      <c r="BM3" s="49" t="s">
        <v>20</v>
      </c>
      <c r="BN3" s="48"/>
      <c r="BO3" s="48"/>
      <c r="BP3" s="49" t="s">
        <v>21</v>
      </c>
      <c r="BQ3" s="48"/>
      <c r="BR3" s="48"/>
      <c r="BS3" s="49" t="s">
        <v>22</v>
      </c>
      <c r="BT3" s="48"/>
      <c r="BU3" s="48"/>
      <c r="BV3" s="49" t="s">
        <v>23</v>
      </c>
      <c r="BW3" s="48"/>
      <c r="BX3" s="48"/>
      <c r="BY3" s="49" t="s">
        <v>24</v>
      </c>
      <c r="BZ3" s="48"/>
      <c r="CA3" s="48"/>
      <c r="CB3" s="49" t="s">
        <v>25</v>
      </c>
      <c r="CC3" s="48"/>
      <c r="CD3" s="48"/>
    </row>
    <row r="4" spans="1:87" ht="13.15" customHeight="1" x14ac:dyDescent="0.2">
      <c r="A4" s="48"/>
      <c r="B4" s="49" t="s">
        <v>26</v>
      </c>
      <c r="C4" s="49" t="s">
        <v>64</v>
      </c>
      <c r="D4" s="50" t="s">
        <v>27</v>
      </c>
      <c r="E4" s="49" t="s">
        <v>26</v>
      </c>
      <c r="F4" s="49" t="s">
        <v>64</v>
      </c>
      <c r="G4" s="50" t="s">
        <v>27</v>
      </c>
      <c r="H4" s="49" t="s">
        <v>26</v>
      </c>
      <c r="I4" s="49" t="s">
        <v>64</v>
      </c>
      <c r="J4" s="50" t="s">
        <v>27</v>
      </c>
      <c r="K4" s="49" t="s">
        <v>26</v>
      </c>
      <c r="L4" s="49" t="s">
        <v>64</v>
      </c>
      <c r="M4" s="50" t="s">
        <v>27</v>
      </c>
      <c r="N4" s="49" t="s">
        <v>26</v>
      </c>
      <c r="O4" s="49" t="s">
        <v>64</v>
      </c>
      <c r="P4" s="50" t="s">
        <v>27</v>
      </c>
      <c r="Q4" s="49" t="s">
        <v>26</v>
      </c>
      <c r="R4" s="49" t="s">
        <v>64</v>
      </c>
      <c r="S4" s="50" t="s">
        <v>27</v>
      </c>
      <c r="T4" s="49" t="s">
        <v>26</v>
      </c>
      <c r="U4" s="49" t="s">
        <v>64</v>
      </c>
      <c r="V4" s="50" t="s">
        <v>27</v>
      </c>
      <c r="W4" s="49" t="s">
        <v>26</v>
      </c>
      <c r="X4" s="49" t="s">
        <v>64</v>
      </c>
      <c r="Y4" s="50" t="s">
        <v>27</v>
      </c>
      <c r="Z4" s="49" t="s">
        <v>26</v>
      </c>
      <c r="AA4" s="49" t="s">
        <v>64</v>
      </c>
      <c r="AB4" s="50" t="s">
        <v>27</v>
      </c>
      <c r="AC4" s="49" t="s">
        <v>26</v>
      </c>
      <c r="AD4" s="49" t="s">
        <v>64</v>
      </c>
      <c r="AE4" s="50" t="s">
        <v>27</v>
      </c>
      <c r="AF4" s="49" t="s">
        <v>26</v>
      </c>
      <c r="AG4" s="49" t="s">
        <v>64</v>
      </c>
      <c r="AH4" s="50" t="s">
        <v>27</v>
      </c>
      <c r="AI4" s="49" t="s">
        <v>26</v>
      </c>
      <c r="AJ4" s="49" t="s">
        <v>64</v>
      </c>
      <c r="AK4" s="50" t="s">
        <v>27</v>
      </c>
      <c r="AL4" s="49" t="s">
        <v>26</v>
      </c>
      <c r="AM4" s="49" t="s">
        <v>64</v>
      </c>
      <c r="AN4" s="50" t="s">
        <v>27</v>
      </c>
      <c r="AO4" s="49" t="s">
        <v>26</v>
      </c>
      <c r="AP4" s="49" t="s">
        <v>64</v>
      </c>
      <c r="AQ4" s="50" t="s">
        <v>27</v>
      </c>
      <c r="AR4" s="49" t="s">
        <v>26</v>
      </c>
      <c r="AS4" s="49" t="s">
        <v>64</v>
      </c>
      <c r="AT4" s="50" t="s">
        <v>27</v>
      </c>
      <c r="AU4" s="49" t="s">
        <v>26</v>
      </c>
      <c r="AV4" s="49" t="s">
        <v>64</v>
      </c>
      <c r="AW4" s="50" t="s">
        <v>27</v>
      </c>
      <c r="AX4" s="49" t="s">
        <v>26</v>
      </c>
      <c r="AY4" s="49" t="s">
        <v>64</v>
      </c>
      <c r="AZ4" s="50" t="s">
        <v>27</v>
      </c>
      <c r="BA4" s="49" t="s">
        <v>26</v>
      </c>
      <c r="BB4" s="49" t="s">
        <v>64</v>
      </c>
      <c r="BC4" s="50" t="s">
        <v>27</v>
      </c>
      <c r="BD4" s="49" t="s">
        <v>26</v>
      </c>
      <c r="BE4" s="49" t="s">
        <v>64</v>
      </c>
      <c r="BF4" s="50" t="s">
        <v>27</v>
      </c>
      <c r="BG4" s="49" t="s">
        <v>26</v>
      </c>
      <c r="BH4" s="49" t="s">
        <v>64</v>
      </c>
      <c r="BI4" s="50" t="s">
        <v>27</v>
      </c>
      <c r="BJ4" s="49" t="s">
        <v>26</v>
      </c>
      <c r="BK4" s="49" t="s">
        <v>64</v>
      </c>
      <c r="BL4" s="50" t="s">
        <v>27</v>
      </c>
      <c r="BM4" s="49" t="s">
        <v>26</v>
      </c>
      <c r="BN4" s="49" t="s">
        <v>64</v>
      </c>
      <c r="BO4" s="50" t="s">
        <v>27</v>
      </c>
      <c r="BP4" s="49" t="s">
        <v>26</v>
      </c>
      <c r="BQ4" s="49" t="s">
        <v>64</v>
      </c>
      <c r="BR4" s="50" t="s">
        <v>27</v>
      </c>
      <c r="BS4" s="49" t="s">
        <v>26</v>
      </c>
      <c r="BT4" s="49" t="s">
        <v>64</v>
      </c>
      <c r="BU4" s="50" t="s">
        <v>27</v>
      </c>
      <c r="BV4" s="49" t="s">
        <v>26</v>
      </c>
      <c r="BW4" s="49" t="s">
        <v>64</v>
      </c>
      <c r="BX4" s="50" t="s">
        <v>27</v>
      </c>
      <c r="BY4" s="49" t="s">
        <v>26</v>
      </c>
      <c r="BZ4" s="49" t="s">
        <v>64</v>
      </c>
      <c r="CA4" s="50" t="s">
        <v>27</v>
      </c>
      <c r="CB4" s="49" t="s">
        <v>26</v>
      </c>
      <c r="CC4" s="49" t="s">
        <v>64</v>
      </c>
      <c r="CD4" s="50" t="s">
        <v>27</v>
      </c>
    </row>
    <row r="5" spans="1:87" ht="18" customHeight="1" x14ac:dyDescent="0.2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52"/>
      <c r="CF5" s="23"/>
      <c r="CG5" s="23"/>
      <c r="CH5" s="23"/>
      <c r="CI5" s="23"/>
    </row>
    <row r="6" spans="1:87" ht="15.75" x14ac:dyDescent="0.2">
      <c r="A6" s="5" t="s">
        <v>28</v>
      </c>
      <c r="B6" s="24">
        <v>232690862.53</v>
      </c>
      <c r="C6" s="24">
        <v>116203016.42</v>
      </c>
      <c r="D6" s="25">
        <f t="shared" ref="D6:D27" si="0">IF(B6=0,0,C6/B6)</f>
        <v>0.49938796546004621</v>
      </c>
      <c r="E6" s="26">
        <v>55930488</v>
      </c>
      <c r="F6" s="26">
        <v>25060565.609999999</v>
      </c>
      <c r="G6" s="25">
        <f t="shared" ref="G6:G27" si="1">IF(E6=0,0,F6/E6)</f>
        <v>0.44806627844906338</v>
      </c>
      <c r="H6" s="26">
        <v>1060810521.52</v>
      </c>
      <c r="I6" s="26">
        <v>449659683</v>
      </c>
      <c r="J6" s="25">
        <f t="shared" ref="J6:J27" si="2">IF(H6=0,0,I6/H6)</f>
        <v>0.42388312886989249</v>
      </c>
      <c r="K6" s="26">
        <v>496963635</v>
      </c>
      <c r="L6" s="26">
        <v>243528381.63999999</v>
      </c>
      <c r="M6" s="25">
        <f t="shared" ref="M6:M27" si="3">IF(K6=0,0,L6/K6)</f>
        <v>0.49003259894458873</v>
      </c>
      <c r="N6" s="26">
        <v>141115907.72999999</v>
      </c>
      <c r="O6" s="26">
        <v>61709237.140000001</v>
      </c>
      <c r="P6" s="25">
        <f t="shared" ref="P6:P27" si="4">IF(N6=0,0,O6/N6)</f>
        <v>0.43729469010729516</v>
      </c>
      <c r="Q6" s="26">
        <v>99139381.950000003</v>
      </c>
      <c r="R6" s="26">
        <v>42585320.909999996</v>
      </c>
      <c r="S6" s="25">
        <f t="shared" ref="S6:S27" si="5">IF(Q6=0,0,R6/Q6)</f>
        <v>0.4295499938811147</v>
      </c>
      <c r="T6" s="26">
        <v>614353661.16999996</v>
      </c>
      <c r="U6" s="26">
        <v>298222610.25999999</v>
      </c>
      <c r="V6" s="25">
        <f t="shared" ref="V6:V27" si="6">IF(T6=0,0,U6/T6)</f>
        <v>0.48542497442279875</v>
      </c>
      <c r="W6" s="26">
        <v>83264983.060000002</v>
      </c>
      <c r="X6" s="26">
        <v>35481911.420000002</v>
      </c>
      <c r="Y6" s="25">
        <f t="shared" ref="Y6:Y27" si="7">IF(W6=0,0,X6/W6)</f>
        <v>0.42613245227507046</v>
      </c>
      <c r="Z6" s="26">
        <v>361541813.33999997</v>
      </c>
      <c r="AA6" s="26">
        <v>156578400.81999999</v>
      </c>
      <c r="AB6" s="25">
        <f t="shared" ref="AB6:AB27" si="8">IF(Z6=0,0,AA6/Z6)</f>
        <v>0.43308517865055635</v>
      </c>
      <c r="AC6" s="26">
        <v>374908850</v>
      </c>
      <c r="AD6" s="26">
        <v>183290113.99000001</v>
      </c>
      <c r="AE6" s="25">
        <f t="shared" ref="AE6:AE27" si="9">IF(AC6=0,0,AD6/AC6)</f>
        <v>0.48889247076989517</v>
      </c>
      <c r="AF6" s="26">
        <v>62645367</v>
      </c>
      <c r="AG6" s="26">
        <v>28200140.050000001</v>
      </c>
      <c r="AH6" s="25">
        <f t="shared" ref="AH6:AH27" si="10">IF(AF6=0,0,AG6/AF6)</f>
        <v>0.45015523733782259</v>
      </c>
      <c r="AI6" s="26">
        <v>374606313</v>
      </c>
      <c r="AJ6" s="26">
        <v>186177886.69</v>
      </c>
      <c r="AK6" s="11">
        <f t="shared" ref="AK6:AK27" si="11">IF(AI6=0,0,AJ6/AI6)</f>
        <v>0.49699612694460915</v>
      </c>
      <c r="AL6" s="26">
        <v>627363094.09000003</v>
      </c>
      <c r="AM6" s="26">
        <v>353097091.20999998</v>
      </c>
      <c r="AN6" s="12">
        <f t="shared" ref="AN6:AN27" si="12">IF(AL6=0,0,AM6/AL6)</f>
        <v>0.56282732366042798</v>
      </c>
      <c r="AO6" s="26">
        <v>214018127.16</v>
      </c>
      <c r="AP6" s="26">
        <v>75689008.189999998</v>
      </c>
      <c r="AQ6" s="12">
        <f t="shared" ref="AQ6:AQ27" si="13">IF(AO6=0,0,AP6/AO6)</f>
        <v>0.35365699716367893</v>
      </c>
      <c r="AR6" s="26">
        <v>104701156</v>
      </c>
      <c r="AS6" s="26">
        <v>55295363.75</v>
      </c>
      <c r="AT6" s="12">
        <f t="shared" ref="AT6:AT27" si="14">IF(AR6=0,0,AS6/AR6)</f>
        <v>0.52812562785839734</v>
      </c>
      <c r="AU6" s="26">
        <v>130493362.19</v>
      </c>
      <c r="AV6" s="26">
        <v>49872819.740000002</v>
      </c>
      <c r="AW6" s="12">
        <f t="shared" ref="AW6:AW27" si="15">IF(AU6=0,0,AV6/AU6)</f>
        <v>0.38218664078395453</v>
      </c>
      <c r="AX6" s="26">
        <v>130090705</v>
      </c>
      <c r="AY6" s="26">
        <v>71465243.549999997</v>
      </c>
      <c r="AZ6" s="12">
        <f t="shared" ref="AZ6:AZ27" si="16">IF(AX6=0,0,AY6/AX6)</f>
        <v>0.54934934475141783</v>
      </c>
      <c r="BA6" s="26">
        <v>70934800.560000002</v>
      </c>
      <c r="BB6" s="26">
        <v>36663456.640000001</v>
      </c>
      <c r="BC6" s="12">
        <f t="shared" ref="BC6:BC27" si="17">IF(BA6=0,0,BB6/BA6)</f>
        <v>0.5168613480344999</v>
      </c>
      <c r="BD6" s="26">
        <v>283864392.39999998</v>
      </c>
      <c r="BE6" s="26">
        <v>131980084.48</v>
      </c>
      <c r="BF6" s="12">
        <f t="shared" ref="BF6:BF27" si="18">IF(BD6=0,0,BE6/BD6)</f>
        <v>0.46494061253735469</v>
      </c>
      <c r="BG6" s="26">
        <v>239930450</v>
      </c>
      <c r="BH6" s="26">
        <v>105134598.39</v>
      </c>
      <c r="BI6" s="12">
        <f t="shared" ref="BI6:BI27" si="19">IF(BG6=0,0,BH6/BG6)</f>
        <v>0.43818780980071514</v>
      </c>
      <c r="BJ6" s="26">
        <v>65099861.780000001</v>
      </c>
      <c r="BK6" s="26">
        <v>28971259.030000001</v>
      </c>
      <c r="BL6" s="12">
        <f t="shared" ref="BL6:BL27" si="20">IF(BJ6=0,0,BK6/BJ6)</f>
        <v>0.44502796531129596</v>
      </c>
      <c r="BM6" s="26">
        <v>199697273.46000001</v>
      </c>
      <c r="BN6" s="26">
        <v>103827886.38</v>
      </c>
      <c r="BO6" s="12">
        <f t="shared" ref="BO6:BO27" si="21">IF(BM6=0,0,BN6/BM6)</f>
        <v>0.51992640951503555</v>
      </c>
      <c r="BP6" s="26">
        <v>95550817</v>
      </c>
      <c r="BQ6" s="26">
        <v>48937163.130000003</v>
      </c>
      <c r="BR6" s="12">
        <f t="shared" ref="BR6:BR27" si="22">IF(BP6=0,0,BQ6/BP6)</f>
        <v>0.5121585002250687</v>
      </c>
      <c r="BS6" s="26">
        <v>159845097.00999999</v>
      </c>
      <c r="BT6" s="26">
        <v>69378452.230000004</v>
      </c>
      <c r="BU6" s="12">
        <f t="shared" ref="BU6:BU27" si="23">IF(BS6=0,0,BT6/BS6)</f>
        <v>0.43403553520105564</v>
      </c>
      <c r="BV6" s="26">
        <v>1800670000</v>
      </c>
      <c r="BW6" s="26">
        <v>836929341.07000005</v>
      </c>
      <c r="BX6" s="25">
        <f t="shared" ref="BX6:BX27" si="24">IF(BV6=0,0,BW6/BV6)</f>
        <v>0.46478774071317902</v>
      </c>
      <c r="BY6" s="24">
        <v>4171442399</v>
      </c>
      <c r="BZ6" s="24">
        <v>1919546597.6700001</v>
      </c>
      <c r="CA6" s="12">
        <f t="shared" ref="CA6:CA27" si="25">IF(BY6=0,0,BZ6/BY6)</f>
        <v>0.46016375489930383</v>
      </c>
      <c r="CB6" s="3">
        <f>B6+E6+H6+K6+N6+Q6+T6+W6+Z6+AC6+AF6+AI6+AL6+AO6+AR6+AU6+AX6+BA6+BD6+BG6+BJ6+BM6+BP6+BS6+BV6+BY6</f>
        <v>12251673319.950001</v>
      </c>
      <c r="CC6" s="3">
        <f>C6+F6+I6+L6+O6+R6+U6+X6+AA6+AD6+AG6+AJ6+AM6+AP6+AS6+AV6+AY6+BB6+BE6+BH6+BK6+BN6+BQ6+BT6+BW6+BZ6</f>
        <v>5713485633.4099998</v>
      </c>
      <c r="CD6" s="19">
        <f t="shared" ref="CD6:CD27" si="26">IF(CB6=0,0,CC6/CB6)</f>
        <v>0.46634328913312201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0</v>
      </c>
      <c r="C7" s="24">
        <v>0</v>
      </c>
      <c r="D7" s="25">
        <f t="shared" si="0"/>
        <v>0</v>
      </c>
      <c r="E7" s="26">
        <v>25664680</v>
      </c>
      <c r="F7" s="26">
        <v>6277447</v>
      </c>
      <c r="G7" s="25">
        <f t="shared" si="1"/>
        <v>0.24459478941486901</v>
      </c>
      <c r="H7" s="26">
        <v>0</v>
      </c>
      <c r="I7" s="26">
        <v>0</v>
      </c>
      <c r="J7" s="25">
        <f t="shared" si="2"/>
        <v>0</v>
      </c>
      <c r="K7" s="26">
        <v>0</v>
      </c>
      <c r="L7" s="26">
        <v>0</v>
      </c>
      <c r="M7" s="25">
        <f t="shared" si="3"/>
        <v>0</v>
      </c>
      <c r="N7" s="26">
        <v>14017408</v>
      </c>
      <c r="O7" s="26">
        <v>5520293</v>
      </c>
      <c r="P7" s="25">
        <f t="shared" si="4"/>
        <v>0.39381695959766599</v>
      </c>
      <c r="Q7" s="26">
        <v>41379132</v>
      </c>
      <c r="R7" s="26">
        <v>11720261</v>
      </c>
      <c r="S7" s="25">
        <f t="shared" si="5"/>
        <v>0.28324086160144685</v>
      </c>
      <c r="T7" s="26">
        <v>0</v>
      </c>
      <c r="U7" s="26">
        <v>0</v>
      </c>
      <c r="V7" s="25">
        <f t="shared" si="6"/>
        <v>0</v>
      </c>
      <c r="W7" s="26">
        <v>17287386</v>
      </c>
      <c r="X7" s="26">
        <v>3460923</v>
      </c>
      <c r="Y7" s="25">
        <f t="shared" si="7"/>
        <v>0.20019932452482983</v>
      </c>
      <c r="Z7" s="26">
        <v>0</v>
      </c>
      <c r="AA7" s="26">
        <v>0</v>
      </c>
      <c r="AB7" s="25">
        <f t="shared" si="8"/>
        <v>0</v>
      </c>
      <c r="AC7" s="26">
        <v>0</v>
      </c>
      <c r="AD7" s="26">
        <v>0</v>
      </c>
      <c r="AE7" s="25">
        <f t="shared" si="9"/>
        <v>0</v>
      </c>
      <c r="AF7" s="26">
        <v>48008432</v>
      </c>
      <c r="AG7" s="26">
        <v>11880703</v>
      </c>
      <c r="AH7" s="25">
        <f t="shared" si="10"/>
        <v>0.24747117339720656</v>
      </c>
      <c r="AI7" s="26">
        <v>0</v>
      </c>
      <c r="AJ7" s="26">
        <v>0</v>
      </c>
      <c r="AK7" s="11">
        <f t="shared" si="11"/>
        <v>0</v>
      </c>
      <c r="AL7" s="26">
        <v>0</v>
      </c>
      <c r="AM7" s="26">
        <v>0</v>
      </c>
      <c r="AN7" s="12">
        <f t="shared" si="12"/>
        <v>0</v>
      </c>
      <c r="AO7" s="26">
        <v>0</v>
      </c>
      <c r="AP7" s="26">
        <v>0</v>
      </c>
      <c r="AQ7" s="12">
        <f t="shared" si="13"/>
        <v>0</v>
      </c>
      <c r="AR7" s="26">
        <v>51592921</v>
      </c>
      <c r="AS7" s="26">
        <v>11749115</v>
      </c>
      <c r="AT7" s="12">
        <f t="shared" si="14"/>
        <v>0.22772726901816628</v>
      </c>
      <c r="AU7" s="26">
        <v>51737324</v>
      </c>
      <c r="AV7" s="26">
        <v>19276443</v>
      </c>
      <c r="AW7" s="12">
        <f t="shared" si="15"/>
        <v>0.37258291518904224</v>
      </c>
      <c r="AX7" s="26">
        <v>28582003</v>
      </c>
      <c r="AY7" s="26">
        <v>3872750</v>
      </c>
      <c r="AZ7" s="12">
        <f t="shared" si="16"/>
        <v>0.13549610221508968</v>
      </c>
      <c r="BA7" s="26">
        <v>32034855</v>
      </c>
      <c r="BB7" s="26">
        <v>9724571</v>
      </c>
      <c r="BC7" s="12">
        <f t="shared" si="17"/>
        <v>0.30356219811202517</v>
      </c>
      <c r="BD7" s="26">
        <v>0</v>
      </c>
      <c r="BE7" s="26">
        <v>0</v>
      </c>
      <c r="BF7" s="12">
        <f t="shared" si="18"/>
        <v>0</v>
      </c>
      <c r="BG7" s="26">
        <v>0</v>
      </c>
      <c r="BH7" s="26">
        <v>0</v>
      </c>
      <c r="BI7" s="25">
        <f t="shared" si="19"/>
        <v>0</v>
      </c>
      <c r="BJ7" s="26">
        <v>31653365</v>
      </c>
      <c r="BK7" s="26">
        <v>9065780</v>
      </c>
      <c r="BL7" s="12">
        <f t="shared" si="20"/>
        <v>0.28640809594809274</v>
      </c>
      <c r="BM7" s="26">
        <v>10763352</v>
      </c>
      <c r="BN7" s="26">
        <v>1451946</v>
      </c>
      <c r="BO7" s="25">
        <f t="shared" si="21"/>
        <v>0.13489719559482957</v>
      </c>
      <c r="BP7" s="26">
        <v>39624490</v>
      </c>
      <c r="BQ7" s="26">
        <v>4842040</v>
      </c>
      <c r="BR7" s="12">
        <f t="shared" si="22"/>
        <v>0.12219816583128262</v>
      </c>
      <c r="BS7" s="26">
        <v>1890226</v>
      </c>
      <c r="BT7" s="26">
        <v>447519</v>
      </c>
      <c r="BU7" s="12">
        <f t="shared" si="23"/>
        <v>0.23675422938844351</v>
      </c>
      <c r="BV7" s="26">
        <v>0</v>
      </c>
      <c r="BW7" s="26">
        <v>0</v>
      </c>
      <c r="BX7" s="25">
        <f t="shared" si="24"/>
        <v>0</v>
      </c>
      <c r="BY7" s="24">
        <v>211154741</v>
      </c>
      <c r="BZ7" s="24">
        <v>0</v>
      </c>
      <c r="CA7" s="12">
        <f t="shared" si="25"/>
        <v>0</v>
      </c>
      <c r="CB7" s="3">
        <f>B7+E7+H7+K7+N7+Q7+T7+W7+Z7+AC7+AF7+AI7+AL7+AO7+AR7+AU7+AX7+BA7+BD7+BG7+BJ7+BM7+BP7+BS7+BV7+BY7</f>
        <v>605390315</v>
      </c>
      <c r="CC7" s="3">
        <f t="shared" ref="CC7:CC12" si="27">BZ7+BW7+BT7+BQ7+BN7+BK7+BH7+BE7+BB7+AY7+AV7+AS7+AP7+AM7+AJ7+AG7+AD7+AA7+X7+U7+R7+O7+L7+I7+F7+C7</f>
        <v>99289791</v>
      </c>
      <c r="CD7" s="19">
        <f t="shared" si="26"/>
        <v>0.1640095464692064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22263687.940000001</v>
      </c>
      <c r="C8" s="24">
        <v>21135861.940000001</v>
      </c>
      <c r="D8" s="25">
        <f t="shared" si="0"/>
        <v>0.94934235500248387</v>
      </c>
      <c r="E8" s="26">
        <v>4465853.9000000004</v>
      </c>
      <c r="F8" s="26">
        <v>3098282.9</v>
      </c>
      <c r="G8" s="25">
        <f t="shared" si="1"/>
        <v>0.69377166592933093</v>
      </c>
      <c r="H8" s="26">
        <v>27873401.440000001</v>
      </c>
      <c r="I8" s="26">
        <v>21727131.640000001</v>
      </c>
      <c r="J8" s="25">
        <f t="shared" si="2"/>
        <v>0.77949337065193147</v>
      </c>
      <c r="K8" s="26">
        <v>32945490.91</v>
      </c>
      <c r="L8" s="26">
        <v>29140333.690000001</v>
      </c>
      <c r="M8" s="25">
        <f t="shared" si="3"/>
        <v>0.8845014259949906</v>
      </c>
      <c r="N8" s="26">
        <v>22425111.579999998</v>
      </c>
      <c r="O8" s="26">
        <v>20943505.579999998</v>
      </c>
      <c r="P8" s="25">
        <f t="shared" si="4"/>
        <v>0.93393094189455983</v>
      </c>
      <c r="Q8" s="26">
        <v>4180847.48</v>
      </c>
      <c r="R8" s="26">
        <v>2674047.48</v>
      </c>
      <c r="S8" s="25">
        <f t="shared" si="5"/>
        <v>0.63959460200160179</v>
      </c>
      <c r="T8" s="26">
        <v>39512532.090000004</v>
      </c>
      <c r="U8" s="26">
        <v>35469948.090000004</v>
      </c>
      <c r="V8" s="25">
        <f t="shared" si="6"/>
        <v>0.8976885614216783</v>
      </c>
      <c r="W8" s="26">
        <v>13043692.550000001</v>
      </c>
      <c r="X8" s="26">
        <v>12249467.550000001</v>
      </c>
      <c r="Y8" s="25">
        <f t="shared" si="7"/>
        <v>0.93911041701147735</v>
      </c>
      <c r="Z8" s="26">
        <v>39223370.57</v>
      </c>
      <c r="AA8" s="26">
        <v>37694016.57</v>
      </c>
      <c r="AB8" s="25">
        <f t="shared" si="8"/>
        <v>0.9610091132461287</v>
      </c>
      <c r="AC8" s="26">
        <v>62337167.390000001</v>
      </c>
      <c r="AD8" s="26">
        <v>60738792.390000001</v>
      </c>
      <c r="AE8" s="25">
        <f t="shared" si="9"/>
        <v>0.97435919745919664</v>
      </c>
      <c r="AF8" s="26">
        <v>22063096.370000001</v>
      </c>
      <c r="AG8" s="26">
        <v>11513144.369999999</v>
      </c>
      <c r="AH8" s="25">
        <f t="shared" si="10"/>
        <v>0.52182813223146873</v>
      </c>
      <c r="AI8" s="26">
        <v>23724392.609999999</v>
      </c>
      <c r="AJ8" s="26">
        <v>21641965.609999999</v>
      </c>
      <c r="AK8" s="11">
        <f t="shared" si="11"/>
        <v>0.91222422279749993</v>
      </c>
      <c r="AL8" s="26">
        <v>116456200.48</v>
      </c>
      <c r="AM8" s="26">
        <v>78252053.140000001</v>
      </c>
      <c r="AN8" s="12">
        <f t="shared" si="12"/>
        <v>0.67194406839195209</v>
      </c>
      <c r="AO8" s="26">
        <v>48130612.18</v>
      </c>
      <c r="AP8" s="26">
        <v>23083171.460000001</v>
      </c>
      <c r="AQ8" s="12">
        <f t="shared" si="13"/>
        <v>0.47959438732408</v>
      </c>
      <c r="AR8" s="26">
        <v>24750010.899999999</v>
      </c>
      <c r="AS8" s="26">
        <v>24298551.899999999</v>
      </c>
      <c r="AT8" s="12">
        <f t="shared" si="14"/>
        <v>0.98175924035653661</v>
      </c>
      <c r="AU8" s="26">
        <v>7528610.0199999996</v>
      </c>
      <c r="AV8" s="26">
        <v>6816030</v>
      </c>
      <c r="AW8" s="12">
        <f t="shared" si="15"/>
        <v>0.90535038764034703</v>
      </c>
      <c r="AX8" s="26">
        <v>56341288.299999997</v>
      </c>
      <c r="AY8" s="26">
        <v>54745978.5</v>
      </c>
      <c r="AZ8" s="12">
        <f t="shared" si="16"/>
        <v>0.97168488956969779</v>
      </c>
      <c r="BA8" s="26">
        <v>14880259.710000001</v>
      </c>
      <c r="BB8" s="26">
        <v>14363865.710000001</v>
      </c>
      <c r="BC8" s="12">
        <f t="shared" si="17"/>
        <v>0.96529670784892507</v>
      </c>
      <c r="BD8" s="26">
        <v>50480641.859999999</v>
      </c>
      <c r="BE8" s="26">
        <v>33577292.770000003</v>
      </c>
      <c r="BF8" s="12">
        <f t="shared" si="18"/>
        <v>0.66515185886743011</v>
      </c>
      <c r="BG8" s="26">
        <v>15619565.65</v>
      </c>
      <c r="BH8" s="26">
        <v>15206176.65</v>
      </c>
      <c r="BI8" s="12">
        <f t="shared" si="19"/>
        <v>0.97353389913246402</v>
      </c>
      <c r="BJ8" s="26">
        <v>7736591.8099999996</v>
      </c>
      <c r="BK8" s="26">
        <v>6118352.8099999996</v>
      </c>
      <c r="BL8" s="12">
        <f t="shared" si="20"/>
        <v>0.79083309036566585</v>
      </c>
      <c r="BM8" s="26">
        <v>18569761.02</v>
      </c>
      <c r="BN8" s="26">
        <v>17122859.02</v>
      </c>
      <c r="BO8" s="12">
        <f t="shared" si="21"/>
        <v>0.92208289603502935</v>
      </c>
      <c r="BP8" s="26">
        <v>8213051.0499999998</v>
      </c>
      <c r="BQ8" s="26">
        <v>7521269.0499999998</v>
      </c>
      <c r="BR8" s="12">
        <f t="shared" si="22"/>
        <v>0.91577040057482662</v>
      </c>
      <c r="BS8" s="26">
        <v>5992116.2999999998</v>
      </c>
      <c r="BT8" s="26">
        <v>5420816.2999999998</v>
      </c>
      <c r="BU8" s="12">
        <f t="shared" si="23"/>
        <v>0.90465805878967998</v>
      </c>
      <c r="BV8" s="26">
        <v>26216784.449999999</v>
      </c>
      <c r="BW8" s="26">
        <v>25827610.66</v>
      </c>
      <c r="BX8" s="25">
        <f t="shared" si="24"/>
        <v>0.98515554831897012</v>
      </c>
      <c r="BY8" s="24">
        <v>1205194615.6800001</v>
      </c>
      <c r="BZ8" s="24">
        <v>1200457749.5799999</v>
      </c>
      <c r="CA8" s="12">
        <f t="shared" si="25"/>
        <v>0.99606962557053291</v>
      </c>
      <c r="CB8" s="3">
        <f>B8+E8+H8+K8+N8+Q8+T8+W8+Z8+AC8+AF8+AI8+AL8+AO8+AR8+AU8+AX8+BA8+BD8+BG8+BJ8+BM8+BP8+BS8+BV8+BY8</f>
        <v>1920168754.24</v>
      </c>
      <c r="CC8" s="3">
        <f t="shared" si="27"/>
        <v>1790838275.3600001</v>
      </c>
      <c r="CD8" s="19">
        <f t="shared" si="26"/>
        <v>0.93264629549125821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357159726</v>
      </c>
      <c r="C9" s="24">
        <v>167603648.97999999</v>
      </c>
      <c r="D9" s="25">
        <f t="shared" si="0"/>
        <v>0.46926805229993929</v>
      </c>
      <c r="E9" s="26">
        <v>105215777</v>
      </c>
      <c r="F9" s="26">
        <v>54979060.899999999</v>
      </c>
      <c r="G9" s="25">
        <f t="shared" si="1"/>
        <v>0.52253628179735823</v>
      </c>
      <c r="H9" s="26">
        <v>842665935</v>
      </c>
      <c r="I9" s="26">
        <v>380294934.13</v>
      </c>
      <c r="J9" s="25">
        <f t="shared" si="2"/>
        <v>0.45129975988646082</v>
      </c>
      <c r="K9" s="26">
        <v>718311778</v>
      </c>
      <c r="L9" s="26">
        <v>323946537.35000002</v>
      </c>
      <c r="M9" s="25">
        <f t="shared" si="3"/>
        <v>0.45098319040788443</v>
      </c>
      <c r="N9" s="26">
        <v>255407683</v>
      </c>
      <c r="O9" s="26">
        <v>117150560</v>
      </c>
      <c r="P9" s="25">
        <f t="shared" si="4"/>
        <v>0.45868064196017155</v>
      </c>
      <c r="Q9" s="26">
        <v>234906935</v>
      </c>
      <c r="R9" s="26">
        <v>111479846.09</v>
      </c>
      <c r="S9" s="25">
        <f t="shared" si="5"/>
        <v>0.47457026370890243</v>
      </c>
      <c r="T9" s="26">
        <v>590043924</v>
      </c>
      <c r="U9" s="26">
        <v>288027360.31</v>
      </c>
      <c r="V9" s="25">
        <f t="shared" si="6"/>
        <v>0.48814562542635387</v>
      </c>
      <c r="W9" s="26">
        <v>133322034</v>
      </c>
      <c r="X9" s="26">
        <v>59194995.990000002</v>
      </c>
      <c r="Y9" s="25">
        <f t="shared" si="7"/>
        <v>0.44400009671319596</v>
      </c>
      <c r="Z9" s="26">
        <v>584875457</v>
      </c>
      <c r="AA9" s="26">
        <v>287581499.19999999</v>
      </c>
      <c r="AB9" s="25">
        <f t="shared" si="8"/>
        <v>0.49169698567125886</v>
      </c>
      <c r="AC9" s="26">
        <v>607141143</v>
      </c>
      <c r="AD9" s="26">
        <v>273611894.69999999</v>
      </c>
      <c r="AE9" s="25">
        <f t="shared" si="9"/>
        <v>0.45065615772311446</v>
      </c>
      <c r="AF9" s="26">
        <v>182765500</v>
      </c>
      <c r="AG9" s="26">
        <v>89335318.090000004</v>
      </c>
      <c r="AH9" s="25">
        <f t="shared" si="10"/>
        <v>0.48879749236042908</v>
      </c>
      <c r="AI9" s="26">
        <v>896864661</v>
      </c>
      <c r="AJ9" s="26">
        <v>426152000.47000003</v>
      </c>
      <c r="AK9" s="11">
        <f t="shared" si="11"/>
        <v>0.47515753379650671</v>
      </c>
      <c r="AL9" s="26">
        <v>840842898</v>
      </c>
      <c r="AM9" s="26">
        <v>393868894.97000003</v>
      </c>
      <c r="AN9" s="12">
        <f t="shared" si="12"/>
        <v>0.46842150407269068</v>
      </c>
      <c r="AO9" s="26">
        <v>181623603</v>
      </c>
      <c r="AP9" s="26">
        <v>84722427.349999994</v>
      </c>
      <c r="AQ9" s="12">
        <f t="shared" si="13"/>
        <v>0.46647256166369516</v>
      </c>
      <c r="AR9" s="26">
        <v>185058495</v>
      </c>
      <c r="AS9" s="26">
        <v>86058732.530000001</v>
      </c>
      <c r="AT9" s="12">
        <f t="shared" si="14"/>
        <v>0.46503529886590722</v>
      </c>
      <c r="AU9" s="26">
        <v>157257474</v>
      </c>
      <c r="AV9" s="26">
        <v>77378792.060000002</v>
      </c>
      <c r="AW9" s="12">
        <f t="shared" si="15"/>
        <v>0.49205160232956563</v>
      </c>
      <c r="AX9" s="26">
        <v>231377013</v>
      </c>
      <c r="AY9" s="26">
        <v>98615010.879999995</v>
      </c>
      <c r="AZ9" s="12">
        <f t="shared" si="16"/>
        <v>0.42620919684878117</v>
      </c>
      <c r="BA9" s="26">
        <v>124060321</v>
      </c>
      <c r="BB9" s="26">
        <v>62209973.649999999</v>
      </c>
      <c r="BC9" s="12">
        <f t="shared" si="17"/>
        <v>0.50144940097325719</v>
      </c>
      <c r="BD9" s="26">
        <v>362039617</v>
      </c>
      <c r="BE9" s="26">
        <v>172018837.28</v>
      </c>
      <c r="BF9" s="12">
        <f t="shared" si="18"/>
        <v>0.47513815947938098</v>
      </c>
      <c r="BG9" s="26">
        <v>217816943</v>
      </c>
      <c r="BH9" s="26">
        <v>106497893.09999999</v>
      </c>
      <c r="BI9" s="12">
        <f t="shared" si="19"/>
        <v>0.48893300784227789</v>
      </c>
      <c r="BJ9" s="26">
        <v>165249058</v>
      </c>
      <c r="BK9" s="26">
        <v>78630896.989999995</v>
      </c>
      <c r="BL9" s="12">
        <f t="shared" si="20"/>
        <v>0.47583264886145371</v>
      </c>
      <c r="BM9" s="26">
        <v>284320657</v>
      </c>
      <c r="BN9" s="26">
        <v>117514986.7</v>
      </c>
      <c r="BO9" s="12">
        <f t="shared" si="21"/>
        <v>0.41331849729089504</v>
      </c>
      <c r="BP9" s="26">
        <v>237746711</v>
      </c>
      <c r="BQ9" s="26">
        <v>109404691.91</v>
      </c>
      <c r="BR9" s="12">
        <f t="shared" si="22"/>
        <v>0.46017331406952672</v>
      </c>
      <c r="BS9" s="26">
        <v>180930402</v>
      </c>
      <c r="BT9" s="26">
        <v>86438425.640000001</v>
      </c>
      <c r="BU9" s="12">
        <f t="shared" si="23"/>
        <v>0.47774406448287227</v>
      </c>
      <c r="BV9" s="26">
        <v>1466990635</v>
      </c>
      <c r="BW9" s="26">
        <v>632842535.13</v>
      </c>
      <c r="BX9" s="25">
        <f t="shared" si="24"/>
        <v>0.4313882584056169</v>
      </c>
      <c r="BY9" s="24">
        <v>4061645297</v>
      </c>
      <c r="BZ9" s="24">
        <v>1921775622.8699999</v>
      </c>
      <c r="CA9" s="12">
        <f t="shared" si="25"/>
        <v>0.47315200672236346</v>
      </c>
      <c r="CB9" s="3">
        <f>B9+E9+H9+K9+N9+Q9+T9+W9+Z9+AC9+AF9+AI9+AL9+AO9+AR9+AU9+AX9+BA9+BD9+BG9+BJ9+BM9+BP9+BS9+BV9+BY9</f>
        <v>14205639677</v>
      </c>
      <c r="CC9" s="3">
        <f t="shared" si="27"/>
        <v>6607335377.2699995</v>
      </c>
      <c r="CD9" s="19">
        <f t="shared" si="26"/>
        <v>0.4651205808048034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3186070.7</v>
      </c>
      <c r="C10" s="24">
        <v>2472455.2799999998</v>
      </c>
      <c r="D10" s="25">
        <f t="shared" si="0"/>
        <v>0.77602021825818235</v>
      </c>
      <c r="E10" s="26">
        <v>604340</v>
      </c>
      <c r="F10" s="26">
        <v>304127.59999999998</v>
      </c>
      <c r="G10" s="25">
        <f t="shared" si="1"/>
        <v>0.50323923619154776</v>
      </c>
      <c r="H10" s="26">
        <v>2881150</v>
      </c>
      <c r="I10" s="26">
        <v>1780985.58</v>
      </c>
      <c r="J10" s="25">
        <f t="shared" si="2"/>
        <v>0.61815093972892776</v>
      </c>
      <c r="K10" s="26">
        <v>42730560</v>
      </c>
      <c r="L10" s="26">
        <v>14699901.609999999</v>
      </c>
      <c r="M10" s="25">
        <f t="shared" si="3"/>
        <v>0.3440137833438176</v>
      </c>
      <c r="N10" s="26">
        <v>1109195</v>
      </c>
      <c r="O10" s="26">
        <v>835105.44</v>
      </c>
      <c r="P10" s="25">
        <f t="shared" si="4"/>
        <v>0.7528932604276074</v>
      </c>
      <c r="Q10" s="26">
        <v>1768080</v>
      </c>
      <c r="R10" s="26">
        <v>1369348.95</v>
      </c>
      <c r="S10" s="25">
        <f t="shared" si="5"/>
        <v>0.77448359237138586</v>
      </c>
      <c r="T10" s="26">
        <v>8648455</v>
      </c>
      <c r="U10" s="26">
        <v>7308223</v>
      </c>
      <c r="V10" s="25">
        <f t="shared" si="6"/>
        <v>0.84503220517421895</v>
      </c>
      <c r="W10" s="26">
        <v>6159562.9199999999</v>
      </c>
      <c r="X10" s="26">
        <v>5938226.9199999999</v>
      </c>
      <c r="Y10" s="25">
        <f t="shared" si="7"/>
        <v>0.96406628150816909</v>
      </c>
      <c r="Z10" s="26">
        <v>3428830</v>
      </c>
      <c r="AA10" s="26">
        <v>2980944</v>
      </c>
      <c r="AB10" s="25">
        <f t="shared" si="8"/>
        <v>0.86937643452722946</v>
      </c>
      <c r="AC10" s="26">
        <v>2965290</v>
      </c>
      <c r="AD10" s="26">
        <v>1924938.04</v>
      </c>
      <c r="AE10" s="25">
        <f t="shared" si="9"/>
        <v>0.64915675701196174</v>
      </c>
      <c r="AF10" s="26">
        <v>2681955.2000000002</v>
      </c>
      <c r="AG10" s="26">
        <v>2366005.2000000002</v>
      </c>
      <c r="AH10" s="25">
        <f t="shared" si="10"/>
        <v>0.88219415447357208</v>
      </c>
      <c r="AI10" s="26">
        <v>1689330</v>
      </c>
      <c r="AJ10" s="26">
        <v>1244110.5</v>
      </c>
      <c r="AK10" s="25">
        <f t="shared" si="11"/>
        <v>0.7364520253591661</v>
      </c>
      <c r="AL10" s="26">
        <v>5286087.22</v>
      </c>
      <c r="AM10" s="26">
        <v>4636429.8</v>
      </c>
      <c r="AN10" s="25">
        <f t="shared" si="12"/>
        <v>0.87710051064953864</v>
      </c>
      <c r="AO10" s="26">
        <v>2360970</v>
      </c>
      <c r="AP10" s="26">
        <v>2051964</v>
      </c>
      <c r="AQ10" s="25">
        <f t="shared" si="13"/>
        <v>0.86911904852666488</v>
      </c>
      <c r="AR10" s="26">
        <v>2100710</v>
      </c>
      <c r="AS10" s="26">
        <v>1754380</v>
      </c>
      <c r="AT10" s="25">
        <f t="shared" si="14"/>
        <v>0.83513669188036421</v>
      </c>
      <c r="AU10" s="26">
        <v>2416210</v>
      </c>
      <c r="AV10" s="26">
        <v>2052520</v>
      </c>
      <c r="AW10" s="25">
        <f t="shared" si="15"/>
        <v>0.84947914295528948</v>
      </c>
      <c r="AX10" s="26">
        <v>1692780</v>
      </c>
      <c r="AY10" s="26">
        <v>1430646</v>
      </c>
      <c r="AZ10" s="25">
        <f t="shared" si="16"/>
        <v>0.84514585474781134</v>
      </c>
      <c r="BA10" s="26">
        <v>773710</v>
      </c>
      <c r="BB10" s="26">
        <v>324088.43</v>
      </c>
      <c r="BC10" s="25">
        <f t="shared" si="17"/>
        <v>0.41887584495482805</v>
      </c>
      <c r="BD10" s="26">
        <v>7286640</v>
      </c>
      <c r="BE10" s="26">
        <v>6501532</v>
      </c>
      <c r="BF10" s="25">
        <f t="shared" si="18"/>
        <v>0.89225376854078153</v>
      </c>
      <c r="BG10" s="26">
        <v>879320</v>
      </c>
      <c r="BH10" s="26">
        <v>324296</v>
      </c>
      <c r="BI10" s="25">
        <f t="shared" si="19"/>
        <v>0.36880316608288222</v>
      </c>
      <c r="BJ10" s="26">
        <v>534340</v>
      </c>
      <c r="BK10" s="26">
        <v>211448</v>
      </c>
      <c r="BL10" s="25">
        <f t="shared" si="20"/>
        <v>0.39571808211999848</v>
      </c>
      <c r="BM10" s="26">
        <v>2314120.71</v>
      </c>
      <c r="BN10" s="26">
        <v>1976900.71</v>
      </c>
      <c r="BO10" s="25">
        <f t="shared" si="21"/>
        <v>0.85427726455980768</v>
      </c>
      <c r="BP10" s="26">
        <v>3875970</v>
      </c>
      <c r="BQ10" s="26">
        <v>3575644</v>
      </c>
      <c r="BR10" s="25">
        <f t="shared" si="22"/>
        <v>0.92251591214586282</v>
      </c>
      <c r="BS10" s="26">
        <v>4899790.21</v>
      </c>
      <c r="BT10" s="26">
        <v>4507787.37</v>
      </c>
      <c r="BU10" s="12">
        <f t="shared" si="23"/>
        <v>0.919995995093839</v>
      </c>
      <c r="BV10" s="26">
        <v>115609170</v>
      </c>
      <c r="BW10" s="26">
        <v>107702780</v>
      </c>
      <c r="BX10" s="25">
        <f t="shared" si="24"/>
        <v>0.93161104780875081</v>
      </c>
      <c r="BY10" s="24">
        <v>211213480</v>
      </c>
      <c r="BZ10" s="24">
        <v>11271150.32</v>
      </c>
      <c r="CA10" s="12">
        <f t="shared" si="25"/>
        <v>5.3363783031272434E-2</v>
      </c>
      <c r="CB10" s="3">
        <f>B10+E10+H10+K10+N10+Q10+T10+W10+Z10+AC10+AF10+AI10+AL10+AO10+AR10+AU10+AX10+BA10+BD10+BG10+BJ10+BM10+BP10+BS10+BV10+BY10</f>
        <v>439096116.95999998</v>
      </c>
      <c r="CC10" s="3">
        <f t="shared" si="27"/>
        <v>191545938.74999997</v>
      </c>
      <c r="CD10" s="19">
        <f t="shared" si="26"/>
        <v>0.43622781289010826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0</v>
      </c>
      <c r="C11" s="24">
        <v>2500</v>
      </c>
      <c r="D11" s="25">
        <f t="shared" si="0"/>
        <v>0</v>
      </c>
      <c r="E11" s="26">
        <v>0</v>
      </c>
      <c r="F11" s="26">
        <v>0</v>
      </c>
      <c r="G11" s="25">
        <f t="shared" si="1"/>
        <v>0</v>
      </c>
      <c r="H11" s="26">
        <v>308000</v>
      </c>
      <c r="I11" s="26">
        <v>399000</v>
      </c>
      <c r="J11" s="25">
        <f t="shared" si="2"/>
        <v>1.2954545454545454</v>
      </c>
      <c r="K11" s="26">
        <v>0</v>
      </c>
      <c r="L11" s="26">
        <v>0</v>
      </c>
      <c r="M11" s="25">
        <f t="shared" si="3"/>
        <v>0</v>
      </c>
      <c r="N11" s="26">
        <v>0</v>
      </c>
      <c r="O11" s="26">
        <v>0</v>
      </c>
      <c r="P11" s="25">
        <f t="shared" si="4"/>
        <v>0</v>
      </c>
      <c r="Q11" s="26">
        <v>550000</v>
      </c>
      <c r="R11" s="26">
        <v>0</v>
      </c>
      <c r="S11" s="25">
        <f t="shared" si="5"/>
        <v>0</v>
      </c>
      <c r="T11" s="26">
        <v>4419880</v>
      </c>
      <c r="U11" s="26">
        <v>766000</v>
      </c>
      <c r="V11" s="25">
        <f t="shared" si="6"/>
        <v>0.17330787261192612</v>
      </c>
      <c r="W11" s="26">
        <v>263475</v>
      </c>
      <c r="X11" s="26">
        <v>167000</v>
      </c>
      <c r="Y11" s="25">
        <f t="shared" si="7"/>
        <v>0.63383622734604805</v>
      </c>
      <c r="Z11" s="26">
        <v>0</v>
      </c>
      <c r="AA11" s="26">
        <v>0</v>
      </c>
      <c r="AB11" s="25">
        <f t="shared" si="8"/>
        <v>0</v>
      </c>
      <c r="AC11" s="26">
        <v>2223044</v>
      </c>
      <c r="AD11" s="26">
        <v>0</v>
      </c>
      <c r="AE11" s="25">
        <f t="shared" si="9"/>
        <v>0</v>
      </c>
      <c r="AF11" s="26">
        <v>0</v>
      </c>
      <c r="AG11" s="26">
        <v>205.88</v>
      </c>
      <c r="AH11" s="25">
        <f t="shared" si="10"/>
        <v>0</v>
      </c>
      <c r="AI11" s="26">
        <v>0</v>
      </c>
      <c r="AJ11" s="26">
        <v>0</v>
      </c>
      <c r="AK11" s="11">
        <f t="shared" si="11"/>
        <v>0</v>
      </c>
      <c r="AL11" s="26">
        <v>40000</v>
      </c>
      <c r="AM11" s="26">
        <v>54074</v>
      </c>
      <c r="AN11" s="12">
        <f t="shared" si="12"/>
        <v>1.35185</v>
      </c>
      <c r="AO11" s="26">
        <v>600000</v>
      </c>
      <c r="AP11" s="26">
        <v>1000300</v>
      </c>
      <c r="AQ11" s="25">
        <f t="shared" si="13"/>
        <v>1.6671666666666667</v>
      </c>
      <c r="AR11" s="26">
        <v>3383901.94</v>
      </c>
      <c r="AS11" s="26">
        <v>128720</v>
      </c>
      <c r="AT11" s="25">
        <f t="shared" si="14"/>
        <v>3.8038927333692185E-2</v>
      </c>
      <c r="AU11" s="26">
        <v>177281</v>
      </c>
      <c r="AV11" s="26">
        <v>1252383.8600000001</v>
      </c>
      <c r="AW11" s="12">
        <f t="shared" si="15"/>
        <v>7.0643997946762491</v>
      </c>
      <c r="AX11" s="26">
        <v>2112153</v>
      </c>
      <c r="AY11" s="26">
        <v>0</v>
      </c>
      <c r="AZ11" s="12">
        <f t="shared" si="16"/>
        <v>0</v>
      </c>
      <c r="BA11" s="26">
        <v>1300000</v>
      </c>
      <c r="BB11" s="26">
        <v>484137.78</v>
      </c>
      <c r="BC11" s="25">
        <f t="shared" si="17"/>
        <v>0.37241367692307692</v>
      </c>
      <c r="BD11" s="26">
        <v>3813638.99</v>
      </c>
      <c r="BE11" s="26">
        <v>444983.08</v>
      </c>
      <c r="BF11" s="12">
        <f t="shared" si="18"/>
        <v>0.11668201451863172</v>
      </c>
      <c r="BG11" s="26">
        <v>167000</v>
      </c>
      <c r="BH11" s="26">
        <v>237000</v>
      </c>
      <c r="BI11" s="12">
        <f t="shared" si="19"/>
        <v>1.4191616766467066</v>
      </c>
      <c r="BJ11" s="26">
        <v>77626</v>
      </c>
      <c r="BK11" s="26">
        <v>9245</v>
      </c>
      <c r="BL11" s="25">
        <f t="shared" si="20"/>
        <v>0.11909669440651328</v>
      </c>
      <c r="BM11" s="26">
        <v>12843979</v>
      </c>
      <c r="BN11" s="26">
        <v>33000</v>
      </c>
      <c r="BO11" s="25">
        <f t="shared" si="21"/>
        <v>2.5692972559360305E-3</v>
      </c>
      <c r="BP11" s="26">
        <v>0</v>
      </c>
      <c r="BQ11" s="26">
        <v>0</v>
      </c>
      <c r="BR11" s="25">
        <f t="shared" si="22"/>
        <v>0</v>
      </c>
      <c r="BS11" s="26">
        <v>24000</v>
      </c>
      <c r="BT11" s="26">
        <v>24000</v>
      </c>
      <c r="BU11" s="12">
        <f t="shared" si="23"/>
        <v>1</v>
      </c>
      <c r="BV11" s="26">
        <v>0</v>
      </c>
      <c r="BW11" s="26">
        <v>200000</v>
      </c>
      <c r="BX11" s="25">
        <f t="shared" si="24"/>
        <v>0</v>
      </c>
      <c r="BY11" s="24">
        <v>350000000</v>
      </c>
      <c r="BZ11" s="24">
        <v>112081.76</v>
      </c>
      <c r="CA11" s="12">
        <f t="shared" si="25"/>
        <v>3.202336E-4</v>
      </c>
      <c r="CB11" s="3">
        <f>B11+E11+H11+K11+N11+Q11+T11+W11+Z11+AC11+AF11+AI11+AL11+AO11+AR11+AU11+AX11+BA11+BD11+BG11+BJ11+BM11+BP11+BS11+BV11+BY11</f>
        <v>382303978.93000001</v>
      </c>
      <c r="CC11" s="3">
        <f t="shared" si="27"/>
        <v>5314631.3600000003</v>
      </c>
      <c r="CD11" s="19">
        <f t="shared" si="26"/>
        <v>1.390158526436135E-2</v>
      </c>
      <c r="CF11" s="27"/>
      <c r="CG11" s="27"/>
      <c r="CH11" s="23"/>
      <c r="CI11" s="23"/>
    </row>
    <row r="12" spans="1:87" s="13" customFormat="1" ht="15.75" x14ac:dyDescent="0.25">
      <c r="A12" s="4" t="s">
        <v>33</v>
      </c>
      <c r="B12" s="3">
        <v>614995482.01999998</v>
      </c>
      <c r="C12" s="3">
        <v>307102992.54000002</v>
      </c>
      <c r="D12" s="16">
        <f t="shared" si="0"/>
        <v>0.49935812785371464</v>
      </c>
      <c r="E12" s="3">
        <v>191881138.90000001</v>
      </c>
      <c r="F12" s="3">
        <v>89719484.010000005</v>
      </c>
      <c r="G12" s="16">
        <f t="shared" si="1"/>
        <v>0.467578442176945</v>
      </c>
      <c r="H12" s="3">
        <v>1934158059.98</v>
      </c>
      <c r="I12" s="3">
        <v>853480786.37</v>
      </c>
      <c r="J12" s="16">
        <f t="shared" si="2"/>
        <v>0.44126734212137003</v>
      </c>
      <c r="K12" s="3">
        <v>1305681853.3099999</v>
      </c>
      <c r="L12" s="3">
        <v>626045543.69000006</v>
      </c>
      <c r="M12" s="16">
        <f t="shared" si="3"/>
        <v>0.47947786216292149</v>
      </c>
      <c r="N12" s="3">
        <v>432290660.31</v>
      </c>
      <c r="O12" s="3">
        <v>204374056.16</v>
      </c>
      <c r="P12" s="16">
        <f t="shared" si="4"/>
        <v>0.47277000158514015</v>
      </c>
      <c r="Q12" s="3">
        <v>381924376.43000001</v>
      </c>
      <c r="R12" s="3">
        <v>169828824.43000001</v>
      </c>
      <c r="S12" s="16">
        <f t="shared" si="5"/>
        <v>0.44466610384353572</v>
      </c>
      <c r="T12" s="3">
        <v>1253615817.5999999</v>
      </c>
      <c r="U12" s="3">
        <v>626431507</v>
      </c>
      <c r="V12" s="16">
        <f t="shared" si="6"/>
        <v>0.49969974708781151</v>
      </c>
      <c r="W12" s="3">
        <v>253341133.53</v>
      </c>
      <c r="X12" s="3">
        <v>116492524.88</v>
      </c>
      <c r="Y12" s="16">
        <f t="shared" si="7"/>
        <v>0.45982475588081023</v>
      </c>
      <c r="Z12" s="3">
        <v>994069470.90999997</v>
      </c>
      <c r="AA12" s="3">
        <v>489834860.58999997</v>
      </c>
      <c r="AB12" s="16">
        <f t="shared" si="8"/>
        <v>0.49275717132887198</v>
      </c>
      <c r="AC12" s="3">
        <v>1064495024.39</v>
      </c>
      <c r="AD12" s="3">
        <v>579588737.12</v>
      </c>
      <c r="AE12" s="16">
        <f t="shared" si="9"/>
        <v>0.54447294147957948</v>
      </c>
      <c r="AF12" s="3">
        <v>318164350.56999999</v>
      </c>
      <c r="AG12" s="3">
        <v>143294746.61000001</v>
      </c>
      <c r="AH12" s="16">
        <f t="shared" si="10"/>
        <v>0.45037964295271804</v>
      </c>
      <c r="AI12" s="3">
        <v>1296884696.6099999</v>
      </c>
      <c r="AJ12" s="3">
        <v>634066719.52999997</v>
      </c>
      <c r="AK12" s="19">
        <f t="shared" si="11"/>
        <v>0.48891526069158098</v>
      </c>
      <c r="AL12" s="3">
        <v>1589988279.79</v>
      </c>
      <c r="AM12" s="3">
        <v>828082936.72000003</v>
      </c>
      <c r="AN12" s="16">
        <f t="shared" si="12"/>
        <v>0.52081071744086715</v>
      </c>
      <c r="AO12" s="3">
        <v>446733312.33999997</v>
      </c>
      <c r="AP12" s="3">
        <v>186480020.99000001</v>
      </c>
      <c r="AQ12" s="16">
        <f t="shared" si="13"/>
        <v>0.41743030089520999</v>
      </c>
      <c r="AR12" s="3">
        <v>371590009.83999997</v>
      </c>
      <c r="AS12" s="3">
        <v>178897385.78</v>
      </c>
      <c r="AT12" s="16">
        <f t="shared" si="14"/>
        <v>0.48143755494672752</v>
      </c>
      <c r="AU12" s="3">
        <v>349610261.20999998</v>
      </c>
      <c r="AV12" s="3">
        <v>146303660.81999999</v>
      </c>
      <c r="AW12" s="16">
        <f t="shared" si="15"/>
        <v>0.41847644950020491</v>
      </c>
      <c r="AX12" s="3">
        <v>460195942.30000001</v>
      </c>
      <c r="AY12" s="3">
        <v>240105159.13</v>
      </c>
      <c r="AZ12" s="16">
        <f t="shared" si="16"/>
        <v>0.52174549373465862</v>
      </c>
      <c r="BA12" s="3">
        <v>243983946.27000001</v>
      </c>
      <c r="BB12" s="3">
        <v>123770093.20999999</v>
      </c>
      <c r="BC12" s="16">
        <f t="shared" si="17"/>
        <v>0.50728785685363198</v>
      </c>
      <c r="BD12" s="3">
        <v>707471172.90999997</v>
      </c>
      <c r="BE12" s="3">
        <v>344508972.26999998</v>
      </c>
      <c r="BF12" s="16">
        <f t="shared" si="18"/>
        <v>0.48695831782509424</v>
      </c>
      <c r="BG12" s="3">
        <v>474413278.64999998</v>
      </c>
      <c r="BH12" s="3">
        <v>227354926.13</v>
      </c>
      <c r="BI12" s="16">
        <f t="shared" si="19"/>
        <v>0.47923390082369904</v>
      </c>
      <c r="BJ12" s="3">
        <v>270350842.58999997</v>
      </c>
      <c r="BK12" s="3">
        <v>122966715.06999999</v>
      </c>
      <c r="BL12" s="16">
        <f t="shared" si="20"/>
        <v>0.45484124958502503</v>
      </c>
      <c r="BM12" s="3">
        <v>528468798.45999998</v>
      </c>
      <c r="BN12" s="3">
        <v>241887234.08000001</v>
      </c>
      <c r="BO12" s="16">
        <f t="shared" si="21"/>
        <v>0.45771336885901043</v>
      </c>
      <c r="BP12" s="3">
        <v>405011039.05000001</v>
      </c>
      <c r="BQ12" s="3">
        <v>199280765.44999999</v>
      </c>
      <c r="BR12" s="16">
        <f t="shared" si="22"/>
        <v>0.49203786128258614</v>
      </c>
      <c r="BS12" s="3">
        <v>353499307.56</v>
      </c>
      <c r="BT12" s="3">
        <v>166134676.58000001</v>
      </c>
      <c r="BU12" s="16">
        <f t="shared" si="23"/>
        <v>0.46997171713498109</v>
      </c>
      <c r="BV12" s="3">
        <v>3408299475.7399998</v>
      </c>
      <c r="BW12" s="3">
        <v>1602300448.6500001</v>
      </c>
      <c r="BX12" s="16">
        <f t="shared" si="24"/>
        <v>0.47011727110690982</v>
      </c>
      <c r="BY12" s="3">
        <v>10210650532.68</v>
      </c>
      <c r="BZ12" s="3">
        <v>5052255953.4300003</v>
      </c>
      <c r="CA12" s="16">
        <f t="shared" si="25"/>
        <v>0.49480255320264394</v>
      </c>
      <c r="CB12" s="3">
        <f>BY12+BV12+BS12+BP12+BM12+BJ12+BG12+BD12+BA12+AX12+AU12+AR12+AO12+AL12+AI12+AF12+AC12+Z12+W12+T12+Q12+N12+K12+H12+E12+B12</f>
        <v>29861768263.950001</v>
      </c>
      <c r="CC12" s="3">
        <f t="shared" si="27"/>
        <v>14500589731.240004</v>
      </c>
      <c r="CD12" s="19">
        <f t="shared" si="26"/>
        <v>0.48559045810912477</v>
      </c>
      <c r="CE12" s="17"/>
      <c r="CF12" s="30"/>
      <c r="CG12" s="30"/>
      <c r="CH12" s="18"/>
      <c r="CI12" s="27"/>
    </row>
    <row r="13" spans="1:87" ht="15.75" x14ac:dyDescent="0.2">
      <c r="A13" s="5" t="s">
        <v>34</v>
      </c>
      <c r="B13" s="26">
        <v>60636113.289999999</v>
      </c>
      <c r="C13" s="26">
        <v>26408524.059999999</v>
      </c>
      <c r="D13" s="25">
        <f t="shared" si="0"/>
        <v>0.43552468367650549</v>
      </c>
      <c r="E13" s="26">
        <v>31685425.489999998</v>
      </c>
      <c r="F13" s="26">
        <v>12483334.5</v>
      </c>
      <c r="G13" s="25">
        <f t="shared" si="1"/>
        <v>0.39397717742309546</v>
      </c>
      <c r="H13" s="26">
        <v>283155147.24000001</v>
      </c>
      <c r="I13" s="26">
        <v>118342162.27</v>
      </c>
      <c r="J13" s="25">
        <f t="shared" si="2"/>
        <v>0.4179410596046631</v>
      </c>
      <c r="K13" s="26">
        <v>119592045</v>
      </c>
      <c r="L13" s="26">
        <v>52326664.240000002</v>
      </c>
      <c r="M13" s="25">
        <f t="shared" si="3"/>
        <v>0.43754301751425023</v>
      </c>
      <c r="N13" s="26">
        <v>46195241.210000001</v>
      </c>
      <c r="O13" s="26">
        <v>19514010.25</v>
      </c>
      <c r="P13" s="25">
        <f t="shared" si="4"/>
        <v>0.42242468572229802</v>
      </c>
      <c r="Q13" s="26">
        <v>43481850.719999999</v>
      </c>
      <c r="R13" s="26">
        <v>17878831.399999999</v>
      </c>
      <c r="S13" s="25">
        <f t="shared" si="5"/>
        <v>0.41117917255017888</v>
      </c>
      <c r="T13" s="24">
        <v>185496570.59</v>
      </c>
      <c r="U13" s="24">
        <v>72700032.909999996</v>
      </c>
      <c r="V13" s="25">
        <f t="shared" si="6"/>
        <v>0.39192116964085377</v>
      </c>
      <c r="W13" s="24">
        <v>39903371.240000002</v>
      </c>
      <c r="X13" s="24">
        <v>15967654.07</v>
      </c>
      <c r="Y13" s="25">
        <f t="shared" si="7"/>
        <v>0.4001580210845363</v>
      </c>
      <c r="Z13" s="26">
        <v>81679601.959999993</v>
      </c>
      <c r="AA13" s="26">
        <v>31433016.699999999</v>
      </c>
      <c r="AB13" s="25">
        <f t="shared" si="8"/>
        <v>0.38483312780335693</v>
      </c>
      <c r="AC13" s="24">
        <v>115990831.3</v>
      </c>
      <c r="AD13" s="24">
        <v>54725141.109999999</v>
      </c>
      <c r="AE13" s="25">
        <f t="shared" si="9"/>
        <v>0.47180574961531463</v>
      </c>
      <c r="AF13" s="24">
        <v>33816792</v>
      </c>
      <c r="AG13" s="24">
        <v>14874151.210000001</v>
      </c>
      <c r="AH13" s="25">
        <f t="shared" si="10"/>
        <v>0.43984512812451282</v>
      </c>
      <c r="AI13" s="26">
        <v>83452207.069999993</v>
      </c>
      <c r="AJ13" s="26">
        <v>31850512.280000001</v>
      </c>
      <c r="AK13" s="11">
        <f t="shared" si="11"/>
        <v>0.3816617127128068</v>
      </c>
      <c r="AL13" s="24">
        <v>148963621.94999999</v>
      </c>
      <c r="AM13" s="24">
        <v>62244265.600000001</v>
      </c>
      <c r="AN13" s="12">
        <f t="shared" si="12"/>
        <v>0.41784876592818376</v>
      </c>
      <c r="AO13" s="24">
        <v>54878586.420000002</v>
      </c>
      <c r="AP13" s="24">
        <v>21360757.82</v>
      </c>
      <c r="AQ13" s="12">
        <f t="shared" si="13"/>
        <v>0.38923666248471855</v>
      </c>
      <c r="AR13" s="24">
        <v>52313147.350000001</v>
      </c>
      <c r="AS13" s="24">
        <v>23177099.52</v>
      </c>
      <c r="AT13" s="12">
        <f t="shared" si="14"/>
        <v>0.44304540434040618</v>
      </c>
      <c r="AU13" s="24">
        <v>50100800.649999999</v>
      </c>
      <c r="AV13" s="24">
        <v>20291391.68</v>
      </c>
      <c r="AW13" s="12">
        <f t="shared" si="15"/>
        <v>0.40501132550263946</v>
      </c>
      <c r="AX13" s="24">
        <v>55587376.420000002</v>
      </c>
      <c r="AY13" s="24">
        <v>25746471.370000001</v>
      </c>
      <c r="AZ13" s="12">
        <f t="shared" si="16"/>
        <v>0.46317119152140046</v>
      </c>
      <c r="BA13" s="24">
        <v>31345851.710000001</v>
      </c>
      <c r="BB13" s="24">
        <v>15709594.199999999</v>
      </c>
      <c r="BC13" s="12">
        <f t="shared" si="17"/>
        <v>0.50116979896859215</v>
      </c>
      <c r="BD13" s="24">
        <v>68371977.870000005</v>
      </c>
      <c r="BE13" s="24">
        <v>35378190.460000001</v>
      </c>
      <c r="BF13" s="12">
        <f t="shared" si="18"/>
        <v>0.51743699044756031</v>
      </c>
      <c r="BG13" s="24">
        <v>63287466</v>
      </c>
      <c r="BH13" s="24">
        <v>24878260.23</v>
      </c>
      <c r="BI13" s="12">
        <f t="shared" si="19"/>
        <v>0.39309932601820397</v>
      </c>
      <c r="BJ13" s="26">
        <v>39631439.409999996</v>
      </c>
      <c r="BK13" s="26">
        <v>16358855.15</v>
      </c>
      <c r="BL13" s="12">
        <f t="shared" si="20"/>
        <v>0.41277469083982488</v>
      </c>
      <c r="BM13" s="26">
        <v>63490632.869999997</v>
      </c>
      <c r="BN13" s="26">
        <v>24819024.879999999</v>
      </c>
      <c r="BO13" s="12">
        <f t="shared" si="21"/>
        <v>0.39090844992548901</v>
      </c>
      <c r="BP13" s="26">
        <v>49211132.130000003</v>
      </c>
      <c r="BQ13" s="26">
        <v>18718141.199999999</v>
      </c>
      <c r="BR13" s="12">
        <f t="shared" si="22"/>
        <v>0.38036396217328799</v>
      </c>
      <c r="BS13" s="26">
        <v>49522235.880000003</v>
      </c>
      <c r="BT13" s="26">
        <v>21083713.460000001</v>
      </c>
      <c r="BU13" s="12">
        <f t="shared" si="23"/>
        <v>0.42574235765705498</v>
      </c>
      <c r="BV13" s="26">
        <v>301787914</v>
      </c>
      <c r="BW13" s="26">
        <v>126553298.34999999</v>
      </c>
      <c r="BX13" s="25">
        <f t="shared" si="24"/>
        <v>0.41934515094597191</v>
      </c>
      <c r="BY13" s="26">
        <v>828837163.88999999</v>
      </c>
      <c r="BZ13" s="26">
        <v>224763364.63</v>
      </c>
      <c r="CA13" s="12">
        <f t="shared" si="25"/>
        <v>0.27117915849129287</v>
      </c>
      <c r="CB13" s="3">
        <f t="shared" ref="CB13:CC28" si="28">BY13+BV13+BS13+BP13+BM13+BJ13+BG13+BD13+BA13+AX13+AU13+AR13+AO13+AL13+AI13+AF13+AC13+Z13+W13+T13+Q13+N13+K13+H13+E13+B13</f>
        <v>2982414543.6599998</v>
      </c>
      <c r="CC13" s="3">
        <f t="shared" si="28"/>
        <v>1129586463.55</v>
      </c>
      <c r="CD13" s="19">
        <f t="shared" si="26"/>
        <v>0.37874897906170307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1479670</v>
      </c>
      <c r="C14" s="26">
        <v>487063.33</v>
      </c>
      <c r="D14" s="25">
        <f t="shared" si="0"/>
        <v>0.3291702406617692</v>
      </c>
      <c r="E14" s="26">
        <v>556068</v>
      </c>
      <c r="F14" s="26">
        <v>199273.17</v>
      </c>
      <c r="G14" s="25">
        <f t="shared" si="1"/>
        <v>0.35836115367185312</v>
      </c>
      <c r="H14" s="26">
        <v>3184128</v>
      </c>
      <c r="I14" s="26">
        <v>1224952.1499999999</v>
      </c>
      <c r="J14" s="25">
        <f t="shared" si="2"/>
        <v>0.38470568708293129</v>
      </c>
      <c r="K14" s="26">
        <v>2696817</v>
      </c>
      <c r="L14" s="26">
        <v>780337.53</v>
      </c>
      <c r="M14" s="25">
        <f t="shared" si="3"/>
        <v>0.28935501741497477</v>
      </c>
      <c r="N14" s="26">
        <v>935534</v>
      </c>
      <c r="O14" s="26">
        <v>217246.72</v>
      </c>
      <c r="P14" s="25">
        <f t="shared" si="4"/>
        <v>0.23221680879583212</v>
      </c>
      <c r="Q14" s="26">
        <v>739835</v>
      </c>
      <c r="R14" s="26">
        <v>220656.38</v>
      </c>
      <c r="S14" s="25">
        <f t="shared" si="5"/>
        <v>0.29825079916467861</v>
      </c>
      <c r="T14" s="24">
        <v>2849557</v>
      </c>
      <c r="U14" s="24">
        <v>619670.18000000005</v>
      </c>
      <c r="V14" s="25">
        <f t="shared" si="6"/>
        <v>0.21746193531134841</v>
      </c>
      <c r="W14" s="24">
        <v>630052</v>
      </c>
      <c r="X14" s="24">
        <v>233099.26</v>
      </c>
      <c r="Y14" s="25">
        <f t="shared" si="7"/>
        <v>0.36996828833175677</v>
      </c>
      <c r="Z14" s="26">
        <v>885414</v>
      </c>
      <c r="AA14" s="26">
        <v>320814.5</v>
      </c>
      <c r="AB14" s="25">
        <f t="shared" si="8"/>
        <v>0.36233276184925922</v>
      </c>
      <c r="AC14" s="24">
        <v>1770833</v>
      </c>
      <c r="AD14" s="24">
        <v>342790.26</v>
      </c>
      <c r="AE14" s="25">
        <f t="shared" si="9"/>
        <v>0.19357571267307533</v>
      </c>
      <c r="AF14" s="24">
        <v>630053</v>
      </c>
      <c r="AG14" s="24">
        <v>132654</v>
      </c>
      <c r="AH14" s="25">
        <f t="shared" si="10"/>
        <v>0.21054419231397994</v>
      </c>
      <c r="AI14" s="26">
        <v>393784</v>
      </c>
      <c r="AJ14" s="26">
        <v>144526.5</v>
      </c>
      <c r="AK14" s="11">
        <f t="shared" si="11"/>
        <v>0.36701973670844928</v>
      </c>
      <c r="AL14" s="24">
        <v>1856749</v>
      </c>
      <c r="AM14" s="24">
        <v>433491.98</v>
      </c>
      <c r="AN14" s="12">
        <f t="shared" si="12"/>
        <v>0.23346827169423545</v>
      </c>
      <c r="AO14" s="24">
        <v>458222</v>
      </c>
      <c r="AP14" s="24">
        <v>54686.44</v>
      </c>
      <c r="AQ14" s="12">
        <f t="shared" si="13"/>
        <v>0.11934485904212369</v>
      </c>
      <c r="AR14" s="24">
        <v>883029</v>
      </c>
      <c r="AS14" s="24">
        <v>295856.12</v>
      </c>
      <c r="AT14" s="12">
        <f t="shared" si="14"/>
        <v>0.33504688973974805</v>
      </c>
      <c r="AU14" s="24">
        <v>770858</v>
      </c>
      <c r="AV14" s="24">
        <v>145182</v>
      </c>
      <c r="AW14" s="12">
        <f t="shared" si="15"/>
        <v>0.18833818939415561</v>
      </c>
      <c r="AX14" s="24">
        <v>1159873</v>
      </c>
      <c r="AY14" s="24">
        <v>72644.039999999994</v>
      </c>
      <c r="AZ14" s="12">
        <f t="shared" si="16"/>
        <v>6.2631029431670537E-2</v>
      </c>
      <c r="BA14" s="24">
        <v>661081</v>
      </c>
      <c r="BB14" s="24">
        <v>105483.75</v>
      </c>
      <c r="BC14" s="12">
        <f t="shared" si="17"/>
        <v>0.15956251957021908</v>
      </c>
      <c r="BD14" s="24">
        <v>778021</v>
      </c>
      <c r="BE14" s="24">
        <v>265833.31</v>
      </c>
      <c r="BF14" s="12">
        <f t="shared" si="18"/>
        <v>0.34167883643243563</v>
      </c>
      <c r="BG14" s="24">
        <v>498794</v>
      </c>
      <c r="BH14" s="24">
        <v>166264</v>
      </c>
      <c r="BI14" s="12">
        <f t="shared" si="19"/>
        <v>0.33333199677622427</v>
      </c>
      <c r="BJ14" s="26">
        <v>618119</v>
      </c>
      <c r="BK14" s="26">
        <v>180280.03</v>
      </c>
      <c r="BL14" s="12">
        <f t="shared" si="20"/>
        <v>0.29165909800540024</v>
      </c>
      <c r="BM14" s="26">
        <v>1381755</v>
      </c>
      <c r="BN14" s="26">
        <v>382910.23</v>
      </c>
      <c r="BO14" s="12">
        <f t="shared" si="21"/>
        <v>0.27711875839059746</v>
      </c>
      <c r="BP14" s="26">
        <v>608576</v>
      </c>
      <c r="BQ14" s="26">
        <v>14186.5</v>
      </c>
      <c r="BR14" s="12">
        <f t="shared" si="22"/>
        <v>2.3310975128825323E-2</v>
      </c>
      <c r="BS14" s="26">
        <v>536978</v>
      </c>
      <c r="BT14" s="26">
        <v>58113.99</v>
      </c>
      <c r="BU14" s="12">
        <f t="shared" si="23"/>
        <v>0.10822415443463233</v>
      </c>
      <c r="BV14" s="26">
        <v>0</v>
      </c>
      <c r="BW14" s="26">
        <v>0</v>
      </c>
      <c r="BX14" s="25">
        <f t="shared" si="24"/>
        <v>0</v>
      </c>
      <c r="BY14" s="26">
        <v>0</v>
      </c>
      <c r="BZ14" s="26">
        <v>0</v>
      </c>
      <c r="CA14" s="12">
        <f t="shared" si="25"/>
        <v>0</v>
      </c>
      <c r="CB14" s="3">
        <f t="shared" si="28"/>
        <v>26963800</v>
      </c>
      <c r="CC14" s="3">
        <f t="shared" si="28"/>
        <v>7098016.370000001</v>
      </c>
      <c r="CD14" s="19">
        <f t="shared" si="26"/>
        <v>0.26324243504253858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5083648.5999999996</v>
      </c>
      <c r="C15" s="26">
        <v>2599411.31</v>
      </c>
      <c r="D15" s="25">
        <f t="shared" si="0"/>
        <v>0.51132788957914999</v>
      </c>
      <c r="E15" s="26">
        <v>2617932</v>
      </c>
      <c r="F15" s="26">
        <v>1000994.83</v>
      </c>
      <c r="G15" s="25">
        <f t="shared" si="1"/>
        <v>0.38236089783844651</v>
      </c>
      <c r="H15" s="26">
        <v>18344609.649999999</v>
      </c>
      <c r="I15" s="26">
        <v>8126799.0800000001</v>
      </c>
      <c r="J15" s="25">
        <f t="shared" si="2"/>
        <v>0.44300746840911931</v>
      </c>
      <c r="K15" s="26">
        <v>14165063</v>
      </c>
      <c r="L15" s="26">
        <v>3478187.13</v>
      </c>
      <c r="M15" s="25">
        <f t="shared" si="3"/>
        <v>0.24554688743706962</v>
      </c>
      <c r="N15" s="26">
        <v>5215288</v>
      </c>
      <c r="O15" s="26">
        <v>1260063.1100000001</v>
      </c>
      <c r="P15" s="25">
        <f t="shared" si="4"/>
        <v>0.24160949692519379</v>
      </c>
      <c r="Q15" s="26">
        <v>5561933</v>
      </c>
      <c r="R15" s="26">
        <v>1942963.72</v>
      </c>
      <c r="S15" s="25">
        <f t="shared" si="5"/>
        <v>0.34933245689942688</v>
      </c>
      <c r="T15" s="24">
        <v>17028423.399999999</v>
      </c>
      <c r="U15" s="24">
        <v>6438618.0999999996</v>
      </c>
      <c r="V15" s="25">
        <f t="shared" si="6"/>
        <v>0.37811005451038998</v>
      </c>
      <c r="W15" s="24">
        <v>2678637</v>
      </c>
      <c r="X15" s="24">
        <v>1073441.25</v>
      </c>
      <c r="Y15" s="25">
        <f t="shared" si="7"/>
        <v>0.4007415898458806</v>
      </c>
      <c r="Z15" s="26">
        <v>8715093</v>
      </c>
      <c r="AA15" s="26">
        <v>3629136.13</v>
      </c>
      <c r="AB15" s="25">
        <f t="shared" si="8"/>
        <v>0.41641966758128685</v>
      </c>
      <c r="AC15" s="24">
        <v>8029224.7400000002</v>
      </c>
      <c r="AD15" s="24">
        <v>3379940.51</v>
      </c>
      <c r="AE15" s="25">
        <f t="shared" si="9"/>
        <v>0.42095477701126094</v>
      </c>
      <c r="AF15" s="24">
        <v>4850207</v>
      </c>
      <c r="AG15" s="24">
        <v>1812717.96</v>
      </c>
      <c r="AH15" s="25">
        <f t="shared" si="10"/>
        <v>0.37374032902100879</v>
      </c>
      <c r="AI15" s="26">
        <v>9888770</v>
      </c>
      <c r="AJ15" s="26">
        <v>5686424.29</v>
      </c>
      <c r="AK15" s="11">
        <f t="shared" si="11"/>
        <v>0.57503858316049417</v>
      </c>
      <c r="AL15" s="24">
        <v>6890959</v>
      </c>
      <c r="AM15" s="24">
        <v>3219966.62</v>
      </c>
      <c r="AN15" s="12">
        <f t="shared" si="12"/>
        <v>0.46727409348974508</v>
      </c>
      <c r="AO15" s="24">
        <v>6986150</v>
      </c>
      <c r="AP15" s="24">
        <v>2334091.15</v>
      </c>
      <c r="AQ15" s="12">
        <f t="shared" si="13"/>
        <v>0.33410263879246793</v>
      </c>
      <c r="AR15" s="24">
        <v>4371460</v>
      </c>
      <c r="AS15" s="24">
        <v>1796728.46</v>
      </c>
      <c r="AT15" s="12">
        <f t="shared" si="14"/>
        <v>0.41101335938107636</v>
      </c>
      <c r="AU15" s="24">
        <v>4583152.5</v>
      </c>
      <c r="AV15" s="24">
        <v>1778607.6</v>
      </c>
      <c r="AW15" s="12">
        <f t="shared" si="15"/>
        <v>0.38807515132869791</v>
      </c>
      <c r="AX15" s="24">
        <v>5025337</v>
      </c>
      <c r="AY15" s="24">
        <v>2341903.65</v>
      </c>
      <c r="AZ15" s="12">
        <f t="shared" si="16"/>
        <v>0.46601922418337316</v>
      </c>
      <c r="BA15" s="24">
        <v>2518758.87</v>
      </c>
      <c r="BB15" s="24">
        <v>974819.99</v>
      </c>
      <c r="BC15" s="12">
        <f t="shared" si="17"/>
        <v>0.38702394326456502</v>
      </c>
      <c r="BD15" s="24">
        <v>5804688.2199999997</v>
      </c>
      <c r="BE15" s="24">
        <v>3051620.49</v>
      </c>
      <c r="BF15" s="12">
        <f t="shared" si="18"/>
        <v>0.52571651987882306</v>
      </c>
      <c r="BG15" s="24">
        <v>5349170</v>
      </c>
      <c r="BH15" s="24">
        <v>3045706.86</v>
      </c>
      <c r="BI15" s="12">
        <f t="shared" si="19"/>
        <v>0.5693793354856922</v>
      </c>
      <c r="BJ15" s="26">
        <v>5455178</v>
      </c>
      <c r="BK15" s="26">
        <v>2195525.81</v>
      </c>
      <c r="BL15" s="12">
        <f t="shared" si="20"/>
        <v>0.40246639248068533</v>
      </c>
      <c r="BM15" s="26">
        <v>6360490</v>
      </c>
      <c r="BN15" s="26">
        <v>2300486.73</v>
      </c>
      <c r="BO15" s="12">
        <f t="shared" si="21"/>
        <v>0.36168388441770993</v>
      </c>
      <c r="BP15" s="26">
        <v>3478046.98</v>
      </c>
      <c r="BQ15" s="26">
        <v>1210556.46</v>
      </c>
      <c r="BR15" s="12">
        <f t="shared" si="22"/>
        <v>0.34805638536831957</v>
      </c>
      <c r="BS15" s="26">
        <v>5352581.68</v>
      </c>
      <c r="BT15" s="26">
        <v>2714272.6</v>
      </c>
      <c r="BU15" s="12">
        <f t="shared" si="23"/>
        <v>0.50709597018237385</v>
      </c>
      <c r="BV15" s="26">
        <v>29152493</v>
      </c>
      <c r="BW15" s="26">
        <v>11690785.09</v>
      </c>
      <c r="BX15" s="25">
        <f t="shared" si="24"/>
        <v>0.40102179563168061</v>
      </c>
      <c r="BY15" s="26">
        <v>57367848</v>
      </c>
      <c r="BZ15" s="26">
        <v>25413167.18</v>
      </c>
      <c r="CA15" s="12">
        <f t="shared" si="25"/>
        <v>0.44298623821482724</v>
      </c>
      <c r="CB15" s="3">
        <f t="shared" si="28"/>
        <v>250875142.64000002</v>
      </c>
      <c r="CC15" s="3">
        <f t="shared" si="28"/>
        <v>104496936.10999998</v>
      </c>
      <c r="CD15" s="19">
        <f t="shared" si="26"/>
        <v>0.41652965299934341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19553074.41</v>
      </c>
      <c r="C16" s="26">
        <v>4561461.67</v>
      </c>
      <c r="D16" s="25">
        <f t="shared" si="0"/>
        <v>0.23328616126306656</v>
      </c>
      <c r="E16" s="26">
        <v>11135012</v>
      </c>
      <c r="F16" s="26">
        <v>2379062.63</v>
      </c>
      <c r="G16" s="25">
        <f t="shared" si="1"/>
        <v>0.21365604545374534</v>
      </c>
      <c r="H16" s="26">
        <v>153371727.68000001</v>
      </c>
      <c r="I16" s="26">
        <v>52878669.590000004</v>
      </c>
      <c r="J16" s="25">
        <f t="shared" si="2"/>
        <v>0.344774557800691</v>
      </c>
      <c r="K16" s="26">
        <v>53960628</v>
      </c>
      <c r="L16" s="26">
        <v>16730235.85</v>
      </c>
      <c r="M16" s="25">
        <f t="shared" si="3"/>
        <v>0.31004523983671944</v>
      </c>
      <c r="N16" s="26">
        <v>21796862.82</v>
      </c>
      <c r="O16" s="26">
        <v>6315469.0700000003</v>
      </c>
      <c r="P16" s="25">
        <f t="shared" si="4"/>
        <v>0.28974211207152056</v>
      </c>
      <c r="Q16" s="26">
        <v>21909106.73</v>
      </c>
      <c r="R16" s="26">
        <v>4411018.95</v>
      </c>
      <c r="S16" s="25">
        <f t="shared" si="5"/>
        <v>0.20133266975964931</v>
      </c>
      <c r="T16" s="24">
        <v>67639190.159999996</v>
      </c>
      <c r="U16" s="24">
        <v>14083261.630000001</v>
      </c>
      <c r="V16" s="25">
        <f t="shared" si="6"/>
        <v>0.2082115648736502</v>
      </c>
      <c r="W16" s="24">
        <v>15377495.15</v>
      </c>
      <c r="X16" s="24">
        <v>6544139.1500000004</v>
      </c>
      <c r="Y16" s="25">
        <f t="shared" si="7"/>
        <v>0.42556600318615612</v>
      </c>
      <c r="Z16" s="26">
        <v>68105904.189999998</v>
      </c>
      <c r="AA16" s="26">
        <v>36934796.640000001</v>
      </c>
      <c r="AB16" s="25">
        <f t="shared" si="8"/>
        <v>0.54231416613984462</v>
      </c>
      <c r="AC16" s="24">
        <v>45806284.140000001</v>
      </c>
      <c r="AD16" s="24">
        <v>11594220.65</v>
      </c>
      <c r="AE16" s="25">
        <f t="shared" si="9"/>
        <v>0.25311419312171257</v>
      </c>
      <c r="AF16" s="24">
        <v>21075060</v>
      </c>
      <c r="AG16" s="24">
        <v>3601155.5</v>
      </c>
      <c r="AH16" s="25">
        <f t="shared" si="10"/>
        <v>0.17087284686259493</v>
      </c>
      <c r="AI16" s="26">
        <v>51463790.57</v>
      </c>
      <c r="AJ16" s="26">
        <v>29672109.969999999</v>
      </c>
      <c r="AK16" s="11">
        <f t="shared" si="11"/>
        <v>0.57656285402530927</v>
      </c>
      <c r="AL16" s="24">
        <v>117676398.87</v>
      </c>
      <c r="AM16" s="24">
        <v>32199146.07</v>
      </c>
      <c r="AN16" s="12">
        <f t="shared" si="12"/>
        <v>0.27362450227229662</v>
      </c>
      <c r="AO16" s="24">
        <v>21623794.18</v>
      </c>
      <c r="AP16" s="24">
        <v>2489460.11</v>
      </c>
      <c r="AQ16" s="12">
        <f t="shared" si="13"/>
        <v>0.11512596213584567</v>
      </c>
      <c r="AR16" s="24">
        <v>39799994.890000001</v>
      </c>
      <c r="AS16" s="24">
        <v>17562365.609999999</v>
      </c>
      <c r="AT16" s="12">
        <f t="shared" si="14"/>
        <v>0.44126552424288512</v>
      </c>
      <c r="AU16" s="24">
        <v>30765865.350000001</v>
      </c>
      <c r="AV16" s="24">
        <v>5956347.8300000001</v>
      </c>
      <c r="AW16" s="12">
        <f t="shared" si="15"/>
        <v>0.19360247996404886</v>
      </c>
      <c r="AX16" s="24">
        <v>20185879</v>
      </c>
      <c r="AY16" s="24">
        <v>7745206.2999999998</v>
      </c>
      <c r="AZ16" s="12">
        <f t="shared" si="16"/>
        <v>0.38369427955057095</v>
      </c>
      <c r="BA16" s="24">
        <v>12419460.560000001</v>
      </c>
      <c r="BB16" s="24">
        <v>2317796.89</v>
      </c>
      <c r="BC16" s="12">
        <f t="shared" si="17"/>
        <v>0.18662621285380532</v>
      </c>
      <c r="BD16" s="24">
        <v>67043691.469999999</v>
      </c>
      <c r="BE16" s="24">
        <v>17806451.600000001</v>
      </c>
      <c r="BF16" s="12">
        <f t="shared" si="18"/>
        <v>0.26559473694803698</v>
      </c>
      <c r="BG16" s="24">
        <v>22422400</v>
      </c>
      <c r="BH16" s="24">
        <v>5982802</v>
      </c>
      <c r="BI16" s="12">
        <f t="shared" si="19"/>
        <v>0.26682255244755243</v>
      </c>
      <c r="BJ16" s="26">
        <v>14384533</v>
      </c>
      <c r="BK16" s="26">
        <v>4820914.8600000003</v>
      </c>
      <c r="BL16" s="12">
        <f t="shared" si="20"/>
        <v>0.33514573326780928</v>
      </c>
      <c r="BM16" s="26">
        <v>34394184.75</v>
      </c>
      <c r="BN16" s="26">
        <v>6765531.8399999999</v>
      </c>
      <c r="BO16" s="12">
        <f t="shared" si="21"/>
        <v>0.1967056899059077</v>
      </c>
      <c r="BP16" s="26">
        <v>62035968.670000002</v>
      </c>
      <c r="BQ16" s="26">
        <v>8983297.1099999994</v>
      </c>
      <c r="BR16" s="12">
        <f t="shared" si="22"/>
        <v>0.14480788005079118</v>
      </c>
      <c r="BS16" s="26">
        <v>25042752.300000001</v>
      </c>
      <c r="BT16" s="26">
        <v>6846106.0099999998</v>
      </c>
      <c r="BU16" s="12">
        <f t="shared" si="23"/>
        <v>0.27337674102219184</v>
      </c>
      <c r="BV16" s="26">
        <v>370733753</v>
      </c>
      <c r="BW16" s="26">
        <v>146091418.63</v>
      </c>
      <c r="BX16" s="25">
        <f t="shared" si="24"/>
        <v>0.39406020479068704</v>
      </c>
      <c r="BY16" s="26">
        <v>1725034141.6600001</v>
      </c>
      <c r="BZ16" s="26">
        <v>793237232.57000005</v>
      </c>
      <c r="CA16" s="12">
        <f t="shared" si="25"/>
        <v>0.45983856980747523</v>
      </c>
      <c r="CB16" s="3">
        <f t="shared" si="28"/>
        <v>3114756953.5499992</v>
      </c>
      <c r="CC16" s="3">
        <f t="shared" si="28"/>
        <v>1248509678.7300005</v>
      </c>
      <c r="CD16" s="19">
        <f t="shared" si="26"/>
        <v>0.40083695047442774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69197111.079999998</v>
      </c>
      <c r="C17" s="26">
        <v>28669967.690000001</v>
      </c>
      <c r="D17" s="25">
        <f t="shared" si="0"/>
        <v>0.41432318838938442</v>
      </c>
      <c r="E17" s="26">
        <v>6397933.4100000001</v>
      </c>
      <c r="F17" s="26">
        <v>1685863.38</v>
      </c>
      <c r="G17" s="25">
        <f t="shared" si="1"/>
        <v>0.26350123891020616</v>
      </c>
      <c r="H17" s="26">
        <v>285869951.27999997</v>
      </c>
      <c r="I17" s="26">
        <v>109768974.09999999</v>
      </c>
      <c r="J17" s="25">
        <f t="shared" si="2"/>
        <v>0.38398220452517934</v>
      </c>
      <c r="K17" s="26">
        <v>91604693.909999996</v>
      </c>
      <c r="L17" s="26">
        <v>43965666.979999997</v>
      </c>
      <c r="M17" s="25">
        <f t="shared" si="3"/>
        <v>0.47994993600650521</v>
      </c>
      <c r="N17" s="26">
        <v>38133458.960000001</v>
      </c>
      <c r="O17" s="26">
        <v>26072006.629999999</v>
      </c>
      <c r="P17" s="25">
        <f t="shared" si="4"/>
        <v>0.6837042151709386</v>
      </c>
      <c r="Q17" s="26">
        <v>15422980.859999999</v>
      </c>
      <c r="R17" s="26">
        <v>6305418.7999999998</v>
      </c>
      <c r="S17" s="25">
        <f t="shared" si="5"/>
        <v>0.40883269305956982</v>
      </c>
      <c r="T17" s="24">
        <v>128546055.81999999</v>
      </c>
      <c r="U17" s="24">
        <v>62687326.990000002</v>
      </c>
      <c r="V17" s="25">
        <f t="shared" si="6"/>
        <v>0.48766433625765682</v>
      </c>
      <c r="W17" s="24">
        <v>23052745.780000001</v>
      </c>
      <c r="X17" s="24">
        <v>11702824.300000001</v>
      </c>
      <c r="Y17" s="25">
        <f t="shared" si="7"/>
        <v>0.50765424699009543</v>
      </c>
      <c r="Z17" s="26">
        <v>115905669.31</v>
      </c>
      <c r="AA17" s="26">
        <v>70051176.859999999</v>
      </c>
      <c r="AB17" s="25">
        <f t="shared" si="8"/>
        <v>0.60438093560930062</v>
      </c>
      <c r="AC17" s="24">
        <v>120549105.7</v>
      </c>
      <c r="AD17" s="24">
        <v>68293548.329999998</v>
      </c>
      <c r="AE17" s="25">
        <f t="shared" si="9"/>
        <v>0.56652057212233631</v>
      </c>
      <c r="AF17" s="24">
        <v>26340732.57</v>
      </c>
      <c r="AG17" s="24">
        <v>9449044.0399999991</v>
      </c>
      <c r="AH17" s="25">
        <f t="shared" si="10"/>
        <v>0.35872366172388498</v>
      </c>
      <c r="AI17" s="26">
        <v>100630865.33</v>
      </c>
      <c r="AJ17" s="26">
        <v>54734860.560000002</v>
      </c>
      <c r="AK17" s="11">
        <f t="shared" si="11"/>
        <v>0.54391722043239243</v>
      </c>
      <c r="AL17" s="24">
        <v>197542921.37</v>
      </c>
      <c r="AM17" s="24">
        <v>98080291.030000001</v>
      </c>
      <c r="AN17" s="12">
        <f t="shared" si="12"/>
        <v>0.49650116718834264</v>
      </c>
      <c r="AO17" s="24">
        <v>30361841.140000001</v>
      </c>
      <c r="AP17" s="24">
        <v>12136170.77</v>
      </c>
      <c r="AQ17" s="12">
        <f t="shared" si="13"/>
        <v>0.39971787988875562</v>
      </c>
      <c r="AR17" s="24">
        <v>39119140.149999999</v>
      </c>
      <c r="AS17" s="24">
        <v>22437613.420000002</v>
      </c>
      <c r="AT17" s="12">
        <f t="shared" si="14"/>
        <v>0.57357123223987838</v>
      </c>
      <c r="AU17" s="24">
        <v>23658351.09</v>
      </c>
      <c r="AV17" s="24">
        <v>9572123.4900000002</v>
      </c>
      <c r="AW17" s="12">
        <f t="shared" si="15"/>
        <v>0.4045980826637568</v>
      </c>
      <c r="AX17" s="24">
        <v>88427366.640000001</v>
      </c>
      <c r="AY17" s="24">
        <v>58265115.840000004</v>
      </c>
      <c r="AZ17" s="12">
        <f t="shared" si="16"/>
        <v>0.65890366358194652</v>
      </c>
      <c r="BA17" s="24">
        <v>25105898.579999998</v>
      </c>
      <c r="BB17" s="24">
        <v>17269916.920000002</v>
      </c>
      <c r="BC17" s="12">
        <f t="shared" si="17"/>
        <v>0.68788284414395184</v>
      </c>
      <c r="BD17" s="24">
        <v>71370360.510000005</v>
      </c>
      <c r="BE17" s="24">
        <v>44587166.719999999</v>
      </c>
      <c r="BF17" s="12">
        <f t="shared" si="18"/>
        <v>0.62472945913945188</v>
      </c>
      <c r="BG17" s="24">
        <v>55880145.649999999</v>
      </c>
      <c r="BH17" s="24">
        <v>22865614.5</v>
      </c>
      <c r="BI17" s="12">
        <f t="shared" si="19"/>
        <v>0.409190316775776</v>
      </c>
      <c r="BJ17" s="26">
        <v>16398159.880000001</v>
      </c>
      <c r="BK17" s="26">
        <v>7244087.3099999996</v>
      </c>
      <c r="BL17" s="12">
        <f t="shared" si="20"/>
        <v>0.44176220765082569</v>
      </c>
      <c r="BM17" s="26">
        <v>51626666.32</v>
      </c>
      <c r="BN17" s="26">
        <v>20130300.449999999</v>
      </c>
      <c r="BO17" s="12">
        <f t="shared" si="21"/>
        <v>0.38992059501238002</v>
      </c>
      <c r="BP17" s="26">
        <v>21163087.84</v>
      </c>
      <c r="BQ17" s="26">
        <v>11476211.720000001</v>
      </c>
      <c r="BR17" s="12">
        <f t="shared" si="22"/>
        <v>0.54227491785527648</v>
      </c>
      <c r="BS17" s="26">
        <v>22169427.52</v>
      </c>
      <c r="BT17" s="26">
        <v>11734763.82</v>
      </c>
      <c r="BU17" s="12">
        <f t="shared" si="23"/>
        <v>0.5293219145786946</v>
      </c>
      <c r="BV17" s="26">
        <v>457557423</v>
      </c>
      <c r="BW17" s="26">
        <v>174438482.21000001</v>
      </c>
      <c r="BX17" s="25">
        <f t="shared" si="24"/>
        <v>0.38123844886240654</v>
      </c>
      <c r="BY17" s="26">
        <v>1237835736.6700001</v>
      </c>
      <c r="BZ17" s="26">
        <v>727327571.73000002</v>
      </c>
      <c r="CA17" s="12">
        <f t="shared" si="25"/>
        <v>0.58758004005171272</v>
      </c>
      <c r="CB17" s="3">
        <f t="shared" si="28"/>
        <v>3359867830.3699999</v>
      </c>
      <c r="CC17" s="3">
        <f t="shared" si="28"/>
        <v>1730952108.5899999</v>
      </c>
      <c r="CD17" s="19">
        <f t="shared" si="26"/>
        <v>0.5151845834362424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0"/>
        <v>0</v>
      </c>
      <c r="E18" s="26">
        <v>0</v>
      </c>
      <c r="F18" s="26">
        <v>0</v>
      </c>
      <c r="G18" s="25">
        <f t="shared" si="1"/>
        <v>0</v>
      </c>
      <c r="H18" s="26">
        <v>2026320</v>
      </c>
      <c r="I18" s="26">
        <v>877606.15</v>
      </c>
      <c r="J18" s="25">
        <f t="shared" si="2"/>
        <v>0.43310343381104666</v>
      </c>
      <c r="K18" s="26">
        <v>1681800</v>
      </c>
      <c r="L18" s="26">
        <v>45600</v>
      </c>
      <c r="M18" s="25">
        <f t="shared" si="3"/>
        <v>2.7113806635747414E-2</v>
      </c>
      <c r="N18" s="26">
        <v>0</v>
      </c>
      <c r="O18" s="26">
        <v>0</v>
      </c>
      <c r="P18" s="25">
        <f t="shared" si="4"/>
        <v>0</v>
      </c>
      <c r="Q18" s="26">
        <v>0</v>
      </c>
      <c r="R18" s="26">
        <v>0</v>
      </c>
      <c r="S18" s="25">
        <f t="shared" si="5"/>
        <v>0</v>
      </c>
      <c r="T18" s="24">
        <v>480000</v>
      </c>
      <c r="U18" s="24">
        <v>0</v>
      </c>
      <c r="V18" s="25">
        <f t="shared" si="6"/>
        <v>0</v>
      </c>
      <c r="W18" s="24">
        <v>0</v>
      </c>
      <c r="X18" s="24">
        <v>0</v>
      </c>
      <c r="Y18" s="25">
        <f t="shared" si="7"/>
        <v>0</v>
      </c>
      <c r="Z18" s="26">
        <v>80000</v>
      </c>
      <c r="AA18" s="26">
        <v>50000</v>
      </c>
      <c r="AB18" s="25">
        <f t="shared" si="8"/>
        <v>0.625</v>
      </c>
      <c r="AC18" s="24">
        <v>1550000</v>
      </c>
      <c r="AD18" s="24">
        <v>0</v>
      </c>
      <c r="AE18" s="25">
        <f t="shared" si="9"/>
        <v>0</v>
      </c>
      <c r="AF18" s="24">
        <v>50000</v>
      </c>
      <c r="AG18" s="24">
        <v>0</v>
      </c>
      <c r="AH18" s="25">
        <f t="shared" si="10"/>
        <v>0</v>
      </c>
      <c r="AI18" s="26">
        <v>1370000</v>
      </c>
      <c r="AJ18" s="26">
        <v>0</v>
      </c>
      <c r="AK18" s="11">
        <f t="shared" si="11"/>
        <v>0</v>
      </c>
      <c r="AL18" s="24">
        <v>0</v>
      </c>
      <c r="AM18" s="24">
        <v>0</v>
      </c>
      <c r="AN18" s="12">
        <f t="shared" si="12"/>
        <v>0</v>
      </c>
      <c r="AO18" s="24">
        <v>70000</v>
      </c>
      <c r="AP18" s="24">
        <v>0</v>
      </c>
      <c r="AQ18" s="12">
        <f t="shared" si="13"/>
        <v>0</v>
      </c>
      <c r="AR18" s="24">
        <v>0</v>
      </c>
      <c r="AS18" s="24">
        <v>0</v>
      </c>
      <c r="AT18" s="12">
        <f t="shared" si="14"/>
        <v>0</v>
      </c>
      <c r="AU18" s="24">
        <v>0</v>
      </c>
      <c r="AV18" s="24">
        <v>0</v>
      </c>
      <c r="AW18" s="12">
        <f t="shared" si="15"/>
        <v>0</v>
      </c>
      <c r="AX18" s="24">
        <v>1500000</v>
      </c>
      <c r="AY18" s="24">
        <v>0</v>
      </c>
      <c r="AZ18" s="12">
        <f t="shared" si="16"/>
        <v>0</v>
      </c>
      <c r="BA18" s="24">
        <v>0</v>
      </c>
      <c r="BB18" s="24">
        <v>0</v>
      </c>
      <c r="BC18" s="12">
        <f t="shared" si="17"/>
        <v>0</v>
      </c>
      <c r="BD18" s="24">
        <v>535519.09</v>
      </c>
      <c r="BE18" s="24">
        <v>16990</v>
      </c>
      <c r="BF18" s="12">
        <f t="shared" si="18"/>
        <v>3.172622660379857E-2</v>
      </c>
      <c r="BG18" s="24">
        <v>0</v>
      </c>
      <c r="BH18" s="24">
        <v>0</v>
      </c>
      <c r="BI18" s="12">
        <f t="shared" si="19"/>
        <v>0</v>
      </c>
      <c r="BJ18" s="26">
        <v>0</v>
      </c>
      <c r="BK18" s="26">
        <v>0</v>
      </c>
      <c r="BL18" s="12">
        <f t="shared" si="20"/>
        <v>0</v>
      </c>
      <c r="BM18" s="26">
        <v>20000</v>
      </c>
      <c r="BN18" s="26">
        <v>20000</v>
      </c>
      <c r="BO18" s="12">
        <f t="shared" si="21"/>
        <v>1</v>
      </c>
      <c r="BP18" s="26">
        <v>2593379</v>
      </c>
      <c r="BQ18" s="26">
        <v>1171486.31</v>
      </c>
      <c r="BR18" s="12">
        <f t="shared" si="22"/>
        <v>0.45172198510129064</v>
      </c>
      <c r="BS18" s="26">
        <v>3205051.82</v>
      </c>
      <c r="BT18" s="26">
        <v>57442.400000000001</v>
      </c>
      <c r="BU18" s="12">
        <f t="shared" si="23"/>
        <v>1.7922455930837338E-2</v>
      </c>
      <c r="BV18" s="26">
        <v>850000</v>
      </c>
      <c r="BW18" s="26">
        <v>384610</v>
      </c>
      <c r="BX18" s="25">
        <f t="shared" si="24"/>
        <v>0.45248235294117645</v>
      </c>
      <c r="BY18" s="26">
        <v>4478200</v>
      </c>
      <c r="BZ18" s="26">
        <v>488819.73</v>
      </c>
      <c r="CA18" s="12">
        <f t="shared" si="25"/>
        <v>0.10915540395694698</v>
      </c>
      <c r="CB18" s="3">
        <f t="shared" si="28"/>
        <v>20490269.91</v>
      </c>
      <c r="CC18" s="3">
        <f t="shared" si="28"/>
        <v>3112554.59</v>
      </c>
      <c r="CD18" s="19">
        <f t="shared" si="26"/>
        <v>0.15190403072635755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267880321.84999999</v>
      </c>
      <c r="C19" s="26">
        <v>140017994.41</v>
      </c>
      <c r="D19" s="25">
        <f t="shared" si="0"/>
        <v>0.52268861498681973</v>
      </c>
      <c r="E19" s="26">
        <v>74027394</v>
      </c>
      <c r="F19" s="26">
        <v>38688749.960000001</v>
      </c>
      <c r="G19" s="25">
        <f t="shared" si="1"/>
        <v>0.52262747436442247</v>
      </c>
      <c r="H19" s="26">
        <v>724766837.19000006</v>
      </c>
      <c r="I19" s="26">
        <v>306841769.61000001</v>
      </c>
      <c r="J19" s="25">
        <f t="shared" si="2"/>
        <v>0.42336618325371916</v>
      </c>
      <c r="K19" s="26">
        <v>660185151.88</v>
      </c>
      <c r="L19" s="26">
        <v>288168368.64999998</v>
      </c>
      <c r="M19" s="25">
        <f t="shared" si="3"/>
        <v>0.43649628869929435</v>
      </c>
      <c r="N19" s="26">
        <v>174828235.56</v>
      </c>
      <c r="O19" s="26">
        <v>86975929.590000004</v>
      </c>
      <c r="P19" s="25">
        <f t="shared" si="4"/>
        <v>0.49749360743362525</v>
      </c>
      <c r="Q19" s="26">
        <v>150616027.06999999</v>
      </c>
      <c r="R19" s="26">
        <v>67373776.239999995</v>
      </c>
      <c r="S19" s="25">
        <f t="shared" si="5"/>
        <v>0.44732142754427784</v>
      </c>
      <c r="T19" s="24">
        <v>517162089.38999999</v>
      </c>
      <c r="U19" s="24">
        <v>251354198.71000001</v>
      </c>
      <c r="V19" s="25">
        <f t="shared" si="6"/>
        <v>0.48602595562732731</v>
      </c>
      <c r="W19" s="24">
        <v>101452490.94</v>
      </c>
      <c r="X19" s="24">
        <v>41160356.170000002</v>
      </c>
      <c r="Y19" s="25">
        <f t="shared" si="7"/>
        <v>0.4057106512480077</v>
      </c>
      <c r="Z19" s="26">
        <v>463431988</v>
      </c>
      <c r="AA19" s="26">
        <v>203129892.21000001</v>
      </c>
      <c r="AB19" s="25">
        <f t="shared" si="8"/>
        <v>0.43831651131082477</v>
      </c>
      <c r="AC19" s="24">
        <v>411572174.94</v>
      </c>
      <c r="AD19" s="24">
        <v>189594341.03</v>
      </c>
      <c r="AE19" s="25">
        <f t="shared" si="9"/>
        <v>0.46065879224619483</v>
      </c>
      <c r="AF19" s="24">
        <v>118893520</v>
      </c>
      <c r="AG19" s="24">
        <v>54877327.329999998</v>
      </c>
      <c r="AH19" s="25">
        <f t="shared" si="10"/>
        <v>0.46156701668854616</v>
      </c>
      <c r="AI19" s="26">
        <v>496197572.99000001</v>
      </c>
      <c r="AJ19" s="26">
        <v>252865491.44</v>
      </c>
      <c r="AK19" s="11">
        <f t="shared" si="11"/>
        <v>0.50960646565898471</v>
      </c>
      <c r="AL19" s="24">
        <v>721053639.67999995</v>
      </c>
      <c r="AM19" s="24">
        <v>344075491.79000002</v>
      </c>
      <c r="AN19" s="12">
        <f t="shared" si="12"/>
        <v>0.47718432146421041</v>
      </c>
      <c r="AO19" s="24">
        <v>242379232.08000001</v>
      </c>
      <c r="AP19" s="24">
        <v>99525968.920000002</v>
      </c>
      <c r="AQ19" s="12">
        <f t="shared" si="13"/>
        <v>0.41062086081348059</v>
      </c>
      <c r="AR19" s="24">
        <v>141510032</v>
      </c>
      <c r="AS19" s="24">
        <v>70511980.430000007</v>
      </c>
      <c r="AT19" s="12">
        <f t="shared" si="14"/>
        <v>0.49828255589681447</v>
      </c>
      <c r="AU19" s="24">
        <v>138112310</v>
      </c>
      <c r="AV19" s="24">
        <v>54345955.960000001</v>
      </c>
      <c r="AW19" s="12">
        <f t="shared" si="15"/>
        <v>0.39349103609953379</v>
      </c>
      <c r="AX19" s="24">
        <v>171573733.56</v>
      </c>
      <c r="AY19" s="24">
        <v>77190941.5</v>
      </c>
      <c r="AZ19" s="12">
        <f t="shared" si="16"/>
        <v>0.44989952656713639</v>
      </c>
      <c r="BA19" s="24">
        <v>88561603</v>
      </c>
      <c r="BB19" s="24">
        <v>40360281.869999997</v>
      </c>
      <c r="BC19" s="12">
        <f t="shared" si="17"/>
        <v>0.45573115777951756</v>
      </c>
      <c r="BD19" s="24">
        <v>282966936.06</v>
      </c>
      <c r="BE19" s="24">
        <v>139823663.03999999</v>
      </c>
      <c r="BF19" s="12">
        <f t="shared" si="18"/>
        <v>0.49413427938574395</v>
      </c>
      <c r="BG19" s="24">
        <v>177097333</v>
      </c>
      <c r="BH19" s="24">
        <v>80788822.480000004</v>
      </c>
      <c r="BI19" s="12">
        <f t="shared" si="19"/>
        <v>0.45618316838232681</v>
      </c>
      <c r="BJ19" s="26">
        <v>79278089.299999997</v>
      </c>
      <c r="BK19" s="26">
        <v>38316446.869999997</v>
      </c>
      <c r="BL19" s="12">
        <f t="shared" si="20"/>
        <v>0.48331698213619784</v>
      </c>
      <c r="BM19" s="26">
        <v>247657622.43000001</v>
      </c>
      <c r="BN19" s="26">
        <v>117623440.23999999</v>
      </c>
      <c r="BO19" s="12">
        <f t="shared" si="21"/>
        <v>0.47494375132041838</v>
      </c>
      <c r="BP19" s="26">
        <v>145174182.27000001</v>
      </c>
      <c r="BQ19" s="26">
        <v>69353002.549999997</v>
      </c>
      <c r="BR19" s="12">
        <f t="shared" si="22"/>
        <v>0.47772270155457025</v>
      </c>
      <c r="BS19" s="26">
        <v>170573540.22999999</v>
      </c>
      <c r="BT19" s="26">
        <v>77245595.799999997</v>
      </c>
      <c r="BU19" s="12">
        <f t="shared" si="23"/>
        <v>0.45285802062759944</v>
      </c>
      <c r="BV19" s="26">
        <v>1517449835</v>
      </c>
      <c r="BW19" s="26">
        <v>710437098.40999997</v>
      </c>
      <c r="BX19" s="25">
        <f t="shared" si="24"/>
        <v>0.46817830943979771</v>
      </c>
      <c r="BY19" s="26">
        <v>3757627800.2800002</v>
      </c>
      <c r="BZ19" s="26">
        <v>1812234403.23</v>
      </c>
      <c r="CA19" s="12">
        <f t="shared" si="25"/>
        <v>0.48228150832154293</v>
      </c>
      <c r="CB19" s="3">
        <f t="shared" si="28"/>
        <v>12042029692.700001</v>
      </c>
      <c r="CC19" s="3">
        <f>BZ19+BW19+BT19+BQ19+BN19+BK19+BH19+BE19+BB19+AY19+AV19+AS19+AP19+AM19+AJ19+AG19+AD19+AA19+X19+U19+R19+O19+L19+I19+F19+C19</f>
        <v>5652881288.4399986</v>
      </c>
      <c r="CD19" s="19">
        <f t="shared" si="26"/>
        <v>0.46942927668305218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36606345</v>
      </c>
      <c r="C20" s="26">
        <v>15172661.800000001</v>
      </c>
      <c r="D20" s="25">
        <f t="shared" si="0"/>
        <v>0.41448174626557227</v>
      </c>
      <c r="E20" s="26">
        <v>13869942</v>
      </c>
      <c r="F20" s="26">
        <v>5598960</v>
      </c>
      <c r="G20" s="25">
        <f t="shared" si="1"/>
        <v>0.40367580484474991</v>
      </c>
      <c r="H20" s="26">
        <v>99106289.390000001</v>
      </c>
      <c r="I20" s="26">
        <v>43370171.450000003</v>
      </c>
      <c r="J20" s="25">
        <f t="shared" si="2"/>
        <v>0.43761270568138261</v>
      </c>
      <c r="K20" s="26">
        <v>75472782.120000005</v>
      </c>
      <c r="L20" s="26">
        <v>33432470.18</v>
      </c>
      <c r="M20" s="25">
        <f t="shared" si="3"/>
        <v>0.44297386741147471</v>
      </c>
      <c r="N20" s="26">
        <v>26489901.300000001</v>
      </c>
      <c r="O20" s="26">
        <v>11382628.970000001</v>
      </c>
      <c r="P20" s="25">
        <f t="shared" si="4"/>
        <v>0.4296969188782897</v>
      </c>
      <c r="Q20" s="26">
        <v>24575138</v>
      </c>
      <c r="R20" s="26">
        <v>10927870.640000001</v>
      </c>
      <c r="S20" s="25">
        <f t="shared" si="5"/>
        <v>0.4446717914666441</v>
      </c>
      <c r="T20" s="24">
        <v>81203233.430000007</v>
      </c>
      <c r="U20" s="24">
        <v>39331550.479999997</v>
      </c>
      <c r="V20" s="25">
        <f t="shared" si="6"/>
        <v>0.48435941302639324</v>
      </c>
      <c r="W20" s="24">
        <v>11502831</v>
      </c>
      <c r="X20" s="24">
        <v>4939624.99</v>
      </c>
      <c r="Y20" s="25">
        <f t="shared" si="7"/>
        <v>0.42942689412719359</v>
      </c>
      <c r="Z20" s="26">
        <v>54410566</v>
      </c>
      <c r="AA20" s="26">
        <v>23637588.68</v>
      </c>
      <c r="AB20" s="25">
        <f t="shared" si="8"/>
        <v>0.43443011932645581</v>
      </c>
      <c r="AC20" s="24">
        <v>50740160</v>
      </c>
      <c r="AD20" s="24">
        <v>22527623.699999999</v>
      </c>
      <c r="AE20" s="25">
        <f t="shared" si="9"/>
        <v>0.44398014708664696</v>
      </c>
      <c r="AF20" s="24">
        <v>15954292</v>
      </c>
      <c r="AG20" s="24">
        <v>7113619.8399999999</v>
      </c>
      <c r="AH20" s="25">
        <f t="shared" si="10"/>
        <v>0.44587499338735931</v>
      </c>
      <c r="AI20" s="26">
        <v>49803606</v>
      </c>
      <c r="AJ20" s="26">
        <v>23546273.91</v>
      </c>
      <c r="AK20" s="11">
        <f t="shared" si="11"/>
        <v>0.47278251116997433</v>
      </c>
      <c r="AL20" s="24">
        <v>102903943.63</v>
      </c>
      <c r="AM20" s="24">
        <v>44484404.93</v>
      </c>
      <c r="AN20" s="12">
        <f t="shared" si="12"/>
        <v>0.43229057469310911</v>
      </c>
      <c r="AO20" s="24">
        <v>36267091.25</v>
      </c>
      <c r="AP20" s="24">
        <v>12619235.539999999</v>
      </c>
      <c r="AQ20" s="12">
        <f t="shared" si="13"/>
        <v>0.34795278874205271</v>
      </c>
      <c r="AR20" s="24">
        <v>20587297.510000002</v>
      </c>
      <c r="AS20" s="24">
        <v>8774196.9199999999</v>
      </c>
      <c r="AT20" s="12">
        <f t="shared" si="14"/>
        <v>0.4261946919326372</v>
      </c>
      <c r="AU20" s="24">
        <v>31619500</v>
      </c>
      <c r="AV20" s="24">
        <v>11802881.619999999</v>
      </c>
      <c r="AW20" s="12">
        <f t="shared" si="15"/>
        <v>0.37327856607473237</v>
      </c>
      <c r="AX20" s="24">
        <v>24066852</v>
      </c>
      <c r="AY20" s="24">
        <v>11284975.439999999</v>
      </c>
      <c r="AZ20" s="12">
        <f t="shared" si="16"/>
        <v>0.46890118574710143</v>
      </c>
      <c r="BA20" s="24">
        <v>22267739</v>
      </c>
      <c r="BB20" s="24">
        <v>8451167.9900000002</v>
      </c>
      <c r="BC20" s="12">
        <f t="shared" si="17"/>
        <v>0.37952519517136429</v>
      </c>
      <c r="BD20" s="24">
        <v>60697508.229999997</v>
      </c>
      <c r="BE20" s="24">
        <v>24117413.670000002</v>
      </c>
      <c r="BF20" s="12">
        <f t="shared" si="18"/>
        <v>0.39733778821055243</v>
      </c>
      <c r="BG20" s="24">
        <v>36403345</v>
      </c>
      <c r="BH20" s="24">
        <v>21451105.800000001</v>
      </c>
      <c r="BI20" s="12">
        <f t="shared" si="19"/>
        <v>0.58926194282421029</v>
      </c>
      <c r="BJ20" s="26">
        <v>15446752</v>
      </c>
      <c r="BK20" s="26">
        <v>7022509.3600000003</v>
      </c>
      <c r="BL20" s="12">
        <f t="shared" si="20"/>
        <v>0.4546269248059398</v>
      </c>
      <c r="BM20" s="26">
        <v>29478832.530000001</v>
      </c>
      <c r="BN20" s="26">
        <v>11072839.939999999</v>
      </c>
      <c r="BO20" s="12">
        <f t="shared" si="21"/>
        <v>0.37562002934585004</v>
      </c>
      <c r="BP20" s="26">
        <v>13019373</v>
      </c>
      <c r="BQ20" s="26">
        <v>6090802.3200000003</v>
      </c>
      <c r="BR20" s="12">
        <f t="shared" si="22"/>
        <v>0.46782608655578117</v>
      </c>
      <c r="BS20" s="26">
        <v>24696503</v>
      </c>
      <c r="BT20" s="26">
        <v>12676646.52</v>
      </c>
      <c r="BU20" s="12">
        <f t="shared" si="23"/>
        <v>0.51329722754675022</v>
      </c>
      <c r="BV20" s="26">
        <v>172221000</v>
      </c>
      <c r="BW20" s="26">
        <v>83360108.599999994</v>
      </c>
      <c r="BX20" s="25">
        <f t="shared" si="24"/>
        <v>0.48402987208296311</v>
      </c>
      <c r="BY20" s="26">
        <v>219492609</v>
      </c>
      <c r="BZ20" s="26">
        <v>94871197.049999997</v>
      </c>
      <c r="CA20" s="12">
        <f t="shared" si="25"/>
        <v>0.43222957475529389</v>
      </c>
      <c r="CB20" s="3">
        <f t="shared" si="28"/>
        <v>1348903432.3900001</v>
      </c>
      <c r="CC20" s="3">
        <f t="shared" si="28"/>
        <v>599060530.34000003</v>
      </c>
      <c r="CD20" s="19">
        <f t="shared" si="26"/>
        <v>0.44410927865946548</v>
      </c>
      <c r="CF20" s="27"/>
      <c r="CG20" s="27"/>
      <c r="CH20" s="23"/>
      <c r="CI20" s="23"/>
    </row>
    <row r="21" spans="1:87" ht="15.75" x14ac:dyDescent="0.2">
      <c r="A21" s="14" t="s">
        <v>80</v>
      </c>
      <c r="B21" s="26">
        <v>0</v>
      </c>
      <c r="C21" s="26">
        <v>0</v>
      </c>
      <c r="D21" s="25">
        <f t="shared" si="0"/>
        <v>0</v>
      </c>
      <c r="E21" s="26">
        <v>0</v>
      </c>
      <c r="F21" s="26">
        <v>0</v>
      </c>
      <c r="G21" s="25">
        <f t="shared" si="1"/>
        <v>0</v>
      </c>
      <c r="H21" s="26">
        <v>1737298</v>
      </c>
      <c r="I21" s="26">
        <v>470909.52</v>
      </c>
      <c r="J21" s="25">
        <f t="shared" si="2"/>
        <v>0.27105857486740903</v>
      </c>
      <c r="K21" s="26">
        <v>0</v>
      </c>
      <c r="L21" s="26">
        <v>0</v>
      </c>
      <c r="M21" s="25">
        <f t="shared" si="3"/>
        <v>0</v>
      </c>
      <c r="N21" s="26">
        <v>0</v>
      </c>
      <c r="O21" s="26">
        <v>0</v>
      </c>
      <c r="P21" s="25">
        <f t="shared" si="4"/>
        <v>0</v>
      </c>
      <c r="Q21" s="26">
        <v>0</v>
      </c>
      <c r="R21" s="26">
        <v>0</v>
      </c>
      <c r="S21" s="25">
        <f t="shared" si="5"/>
        <v>0</v>
      </c>
      <c r="T21" s="24">
        <v>0</v>
      </c>
      <c r="U21" s="24">
        <v>0</v>
      </c>
      <c r="V21" s="25">
        <f t="shared" si="6"/>
        <v>0</v>
      </c>
      <c r="W21" s="24">
        <v>0</v>
      </c>
      <c r="X21" s="24">
        <v>0</v>
      </c>
      <c r="Y21" s="25">
        <f t="shared" si="7"/>
        <v>0</v>
      </c>
      <c r="Z21" s="26">
        <v>0</v>
      </c>
      <c r="AA21" s="26">
        <v>0</v>
      </c>
      <c r="AB21" s="25">
        <f t="shared" si="8"/>
        <v>0</v>
      </c>
      <c r="AC21" s="24">
        <v>0</v>
      </c>
      <c r="AD21" s="24">
        <v>0</v>
      </c>
      <c r="AE21" s="25">
        <f t="shared" si="9"/>
        <v>0</v>
      </c>
      <c r="AF21" s="24">
        <v>0</v>
      </c>
      <c r="AG21" s="24">
        <v>0</v>
      </c>
      <c r="AH21" s="25">
        <f t="shared" si="10"/>
        <v>0</v>
      </c>
      <c r="AI21" s="26">
        <v>0</v>
      </c>
      <c r="AJ21" s="26">
        <v>0</v>
      </c>
      <c r="AK21" s="11">
        <f t="shared" si="11"/>
        <v>0</v>
      </c>
      <c r="AL21" s="24">
        <v>0</v>
      </c>
      <c r="AM21" s="24">
        <v>0</v>
      </c>
      <c r="AN21" s="12">
        <f t="shared" si="12"/>
        <v>0</v>
      </c>
      <c r="AO21" s="24">
        <v>0</v>
      </c>
      <c r="AP21" s="24">
        <v>0</v>
      </c>
      <c r="AQ21" s="12">
        <f t="shared" si="13"/>
        <v>0</v>
      </c>
      <c r="AR21" s="24">
        <v>0</v>
      </c>
      <c r="AS21" s="24">
        <v>0</v>
      </c>
      <c r="AT21" s="12">
        <f t="shared" si="14"/>
        <v>0</v>
      </c>
      <c r="AU21" s="24">
        <v>0</v>
      </c>
      <c r="AV21" s="24">
        <v>0</v>
      </c>
      <c r="AW21" s="12">
        <f t="shared" si="15"/>
        <v>0</v>
      </c>
      <c r="AX21" s="24">
        <v>0</v>
      </c>
      <c r="AY21" s="24">
        <v>0</v>
      </c>
      <c r="AZ21" s="12">
        <f t="shared" si="16"/>
        <v>0</v>
      </c>
      <c r="BA21" s="24">
        <v>0</v>
      </c>
      <c r="BB21" s="24">
        <v>0</v>
      </c>
      <c r="BC21" s="12">
        <f t="shared" si="17"/>
        <v>0</v>
      </c>
      <c r="BD21" s="24">
        <v>0</v>
      </c>
      <c r="BE21" s="24">
        <v>0</v>
      </c>
      <c r="BF21" s="12">
        <f t="shared" si="18"/>
        <v>0</v>
      </c>
      <c r="BG21" s="24">
        <v>0</v>
      </c>
      <c r="BH21" s="24">
        <v>0</v>
      </c>
      <c r="BI21" s="12">
        <f t="shared" si="19"/>
        <v>0</v>
      </c>
      <c r="BJ21" s="26">
        <v>0</v>
      </c>
      <c r="BK21" s="26">
        <v>0</v>
      </c>
      <c r="BL21" s="12">
        <f t="shared" si="20"/>
        <v>0</v>
      </c>
      <c r="BM21" s="26">
        <v>0</v>
      </c>
      <c r="BN21" s="26">
        <v>0</v>
      </c>
      <c r="BO21" s="12">
        <f t="shared" si="21"/>
        <v>0</v>
      </c>
      <c r="BP21" s="26">
        <v>0</v>
      </c>
      <c r="BQ21" s="26">
        <v>0</v>
      </c>
      <c r="BR21" s="12">
        <f t="shared" si="22"/>
        <v>0</v>
      </c>
      <c r="BS21" s="26">
        <v>0</v>
      </c>
      <c r="BT21" s="26">
        <v>0</v>
      </c>
      <c r="BU21" s="12">
        <f t="shared" si="23"/>
        <v>0</v>
      </c>
      <c r="BV21" s="26">
        <v>0</v>
      </c>
      <c r="BW21" s="26">
        <v>0</v>
      </c>
      <c r="BX21" s="25">
        <f t="shared" si="24"/>
        <v>0</v>
      </c>
      <c r="BY21" s="26">
        <v>0</v>
      </c>
      <c r="BZ21" s="26">
        <v>0</v>
      </c>
      <c r="CA21" s="12">
        <f t="shared" si="25"/>
        <v>0</v>
      </c>
      <c r="CB21" s="3">
        <f t="shared" si="28"/>
        <v>1737298</v>
      </c>
      <c r="CC21" s="3">
        <f t="shared" si="28"/>
        <v>470909.52</v>
      </c>
      <c r="CD21" s="19">
        <f t="shared" si="26"/>
        <v>0.27105857486740903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168371904</v>
      </c>
      <c r="C22" s="26">
        <v>75441538.650000006</v>
      </c>
      <c r="D22" s="25">
        <f t="shared" si="0"/>
        <v>0.44806489003058375</v>
      </c>
      <c r="E22" s="26">
        <v>43429467</v>
      </c>
      <c r="F22" s="26">
        <v>21631113.989999998</v>
      </c>
      <c r="G22" s="25">
        <f t="shared" si="1"/>
        <v>0.49807459046181707</v>
      </c>
      <c r="H22" s="26">
        <v>400119060.16000003</v>
      </c>
      <c r="I22" s="26">
        <v>167973799.71000001</v>
      </c>
      <c r="J22" s="25">
        <f t="shared" si="2"/>
        <v>0.41980954279666277</v>
      </c>
      <c r="K22" s="26">
        <v>298664379</v>
      </c>
      <c r="L22" s="26">
        <v>150966492.24000001</v>
      </c>
      <c r="M22" s="25">
        <f t="shared" si="3"/>
        <v>0.50547203769486015</v>
      </c>
      <c r="N22" s="26">
        <v>127800724.59</v>
      </c>
      <c r="O22" s="26">
        <v>54433985.310000002</v>
      </c>
      <c r="P22" s="25">
        <f t="shared" si="4"/>
        <v>0.42592861256953535</v>
      </c>
      <c r="Q22" s="26">
        <v>123213901.12</v>
      </c>
      <c r="R22" s="26">
        <v>60864373.490000002</v>
      </c>
      <c r="S22" s="25">
        <f t="shared" si="5"/>
        <v>0.49397326873631903</v>
      </c>
      <c r="T22" s="24">
        <v>269355431.18000001</v>
      </c>
      <c r="U22" s="24">
        <v>153688202.59</v>
      </c>
      <c r="V22" s="25">
        <f t="shared" si="6"/>
        <v>0.57057770068610947</v>
      </c>
      <c r="W22" s="24">
        <v>55322156</v>
      </c>
      <c r="X22" s="24">
        <v>29112921.219999999</v>
      </c>
      <c r="Y22" s="25">
        <f t="shared" si="7"/>
        <v>0.526243431655122</v>
      </c>
      <c r="Z22" s="26">
        <v>235445806</v>
      </c>
      <c r="AA22" s="26">
        <v>123013952.37</v>
      </c>
      <c r="AB22" s="25">
        <f t="shared" si="8"/>
        <v>0.52247247237013861</v>
      </c>
      <c r="AC22" s="24">
        <v>318706257</v>
      </c>
      <c r="AD22" s="24">
        <v>146027442.86000001</v>
      </c>
      <c r="AE22" s="25">
        <f t="shared" si="9"/>
        <v>0.45818818944618339</v>
      </c>
      <c r="AF22" s="24">
        <v>87635394</v>
      </c>
      <c r="AG22" s="24">
        <v>45625533.439999998</v>
      </c>
      <c r="AH22" s="25">
        <f t="shared" si="10"/>
        <v>0.52062906729214908</v>
      </c>
      <c r="AI22" s="26">
        <v>540184352</v>
      </c>
      <c r="AJ22" s="26">
        <v>261826571.43000001</v>
      </c>
      <c r="AK22" s="11">
        <f t="shared" si="11"/>
        <v>0.4846985486725095</v>
      </c>
      <c r="AL22" s="24">
        <v>352017668.38</v>
      </c>
      <c r="AM22" s="24">
        <v>193934990.44999999</v>
      </c>
      <c r="AN22" s="12">
        <f t="shared" si="12"/>
        <v>0.55092402419031095</v>
      </c>
      <c r="AO22" s="24">
        <v>65750136</v>
      </c>
      <c r="AP22" s="24">
        <v>31097859.649999999</v>
      </c>
      <c r="AQ22" s="12">
        <f t="shared" si="13"/>
        <v>0.47297027111852663</v>
      </c>
      <c r="AR22" s="24">
        <v>75180941</v>
      </c>
      <c r="AS22" s="24">
        <v>34277506.090000004</v>
      </c>
      <c r="AT22" s="12">
        <f t="shared" si="14"/>
        <v>0.4559334537991484</v>
      </c>
      <c r="AU22" s="24">
        <v>69498995.780000001</v>
      </c>
      <c r="AV22" s="24">
        <v>32013934.5</v>
      </c>
      <c r="AW22" s="12">
        <f t="shared" si="15"/>
        <v>0.46063880694536274</v>
      </c>
      <c r="AX22" s="24">
        <v>93104556</v>
      </c>
      <c r="AY22" s="24">
        <v>46995490.979999997</v>
      </c>
      <c r="AZ22" s="12">
        <f t="shared" si="16"/>
        <v>0.50476037907317872</v>
      </c>
      <c r="BA22" s="24">
        <v>62205679</v>
      </c>
      <c r="BB22" s="24">
        <v>27319079.350000001</v>
      </c>
      <c r="BC22" s="12">
        <f t="shared" si="17"/>
        <v>0.43917339685336448</v>
      </c>
      <c r="BD22" s="24">
        <v>157153761</v>
      </c>
      <c r="BE22" s="24">
        <v>78918469.530000001</v>
      </c>
      <c r="BF22" s="12">
        <f t="shared" si="18"/>
        <v>0.5021735975507452</v>
      </c>
      <c r="BG22" s="24">
        <v>94263770</v>
      </c>
      <c r="BH22" s="24">
        <v>50408855.130000003</v>
      </c>
      <c r="BI22" s="12">
        <f t="shared" si="19"/>
        <v>0.53476383482222278</v>
      </c>
      <c r="BJ22" s="26">
        <v>97743972</v>
      </c>
      <c r="BK22" s="26">
        <v>46666461.149999999</v>
      </c>
      <c r="BL22" s="12">
        <f t="shared" si="20"/>
        <v>0.47743569444875844</v>
      </c>
      <c r="BM22" s="26">
        <v>105204145</v>
      </c>
      <c r="BN22" s="26">
        <v>49552220.780000001</v>
      </c>
      <c r="BO22" s="12">
        <f t="shared" si="21"/>
        <v>0.47101015630135107</v>
      </c>
      <c r="BP22" s="26">
        <v>126861748</v>
      </c>
      <c r="BQ22" s="26">
        <v>63487043.579999998</v>
      </c>
      <c r="BR22" s="12">
        <f t="shared" si="22"/>
        <v>0.50044276214765693</v>
      </c>
      <c r="BS22" s="26">
        <v>68659406.090000004</v>
      </c>
      <c r="BT22" s="26">
        <v>29583636.739999998</v>
      </c>
      <c r="BU22" s="12">
        <f t="shared" si="23"/>
        <v>0.43087522052289862</v>
      </c>
      <c r="BV22" s="26">
        <v>692656831.45000005</v>
      </c>
      <c r="BW22" s="26">
        <v>316648424.75999999</v>
      </c>
      <c r="BX22" s="25">
        <f t="shared" si="24"/>
        <v>0.45715051145475855</v>
      </c>
      <c r="BY22" s="26">
        <v>2015977037.04</v>
      </c>
      <c r="BZ22" s="26">
        <v>993865952.54999995</v>
      </c>
      <c r="CA22" s="12">
        <f t="shared" si="25"/>
        <v>0.492994679150346</v>
      </c>
      <c r="CB22" s="3">
        <f t="shared" si="28"/>
        <v>6744527478.79</v>
      </c>
      <c r="CC22" s="3">
        <f t="shared" si="28"/>
        <v>3285375852.5399995</v>
      </c>
      <c r="CD22" s="19">
        <f t="shared" si="26"/>
        <v>0.48711727587614656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842010</v>
      </c>
      <c r="C23" s="26">
        <v>179395</v>
      </c>
      <c r="D23" s="25">
        <f t="shared" si="0"/>
        <v>0.21305566442203774</v>
      </c>
      <c r="E23" s="26">
        <v>7058857</v>
      </c>
      <c r="F23" s="26">
        <v>2772004.45</v>
      </c>
      <c r="G23" s="25">
        <f t="shared" si="1"/>
        <v>0.39269876837000667</v>
      </c>
      <c r="H23" s="26">
        <v>35794245.520000003</v>
      </c>
      <c r="I23" s="26">
        <v>11141633.24</v>
      </c>
      <c r="J23" s="25">
        <f t="shared" si="2"/>
        <v>0.31126883883541062</v>
      </c>
      <c r="K23" s="26">
        <v>10765237</v>
      </c>
      <c r="L23" s="26">
        <v>5543262.2199999997</v>
      </c>
      <c r="M23" s="25">
        <f t="shared" si="3"/>
        <v>0.51492245084803978</v>
      </c>
      <c r="N23" s="26">
        <v>6100680</v>
      </c>
      <c r="O23" s="26">
        <v>801688.98</v>
      </c>
      <c r="P23" s="25">
        <f t="shared" si="4"/>
        <v>0.13140977399240741</v>
      </c>
      <c r="Q23" s="26">
        <v>750000</v>
      </c>
      <c r="R23" s="26">
        <v>149531.98000000001</v>
      </c>
      <c r="S23" s="25">
        <f t="shared" si="5"/>
        <v>0.19937597333333335</v>
      </c>
      <c r="T23" s="24">
        <v>14661964.800000001</v>
      </c>
      <c r="U23" s="24">
        <v>7073118.96</v>
      </c>
      <c r="V23" s="25">
        <f t="shared" si="6"/>
        <v>0.48241276366998231</v>
      </c>
      <c r="W23" s="24">
        <v>5638490</v>
      </c>
      <c r="X23" s="24">
        <v>1930835.36</v>
      </c>
      <c r="Y23" s="25">
        <f t="shared" si="7"/>
        <v>0.34243837623193446</v>
      </c>
      <c r="Z23" s="26">
        <v>604360</v>
      </c>
      <c r="AA23" s="26">
        <v>429269.04</v>
      </c>
      <c r="AB23" s="25">
        <f t="shared" si="8"/>
        <v>0.71028698126944201</v>
      </c>
      <c r="AC23" s="24">
        <v>2701000</v>
      </c>
      <c r="AD23" s="24">
        <v>684463.05</v>
      </c>
      <c r="AE23" s="25">
        <f t="shared" si="9"/>
        <v>0.25341097741577195</v>
      </c>
      <c r="AF23" s="24">
        <v>6770300</v>
      </c>
      <c r="AG23" s="24">
        <v>2795874.12</v>
      </c>
      <c r="AH23" s="25">
        <f t="shared" si="10"/>
        <v>0.41296162946989057</v>
      </c>
      <c r="AI23" s="26">
        <v>15921000</v>
      </c>
      <c r="AJ23" s="26">
        <v>7334808.7300000004</v>
      </c>
      <c r="AK23" s="11">
        <f t="shared" si="11"/>
        <v>0.46070025312480373</v>
      </c>
      <c r="AL23" s="24">
        <v>24705023.300000001</v>
      </c>
      <c r="AM23" s="24">
        <v>9376090.6899999995</v>
      </c>
      <c r="AN23" s="12">
        <f t="shared" si="12"/>
        <v>0.37952162910933174</v>
      </c>
      <c r="AO23" s="24">
        <v>3867249.29</v>
      </c>
      <c r="AP23" s="24">
        <v>839819.61</v>
      </c>
      <c r="AQ23" s="12">
        <f t="shared" si="13"/>
        <v>0.21716200509018646</v>
      </c>
      <c r="AR23" s="24">
        <v>6092820</v>
      </c>
      <c r="AS23" s="24">
        <v>2572666.3199999998</v>
      </c>
      <c r="AT23" s="12">
        <f t="shared" si="14"/>
        <v>0.42224558086403335</v>
      </c>
      <c r="AU23" s="24">
        <v>3317301.32</v>
      </c>
      <c r="AV23" s="24">
        <v>384216.36</v>
      </c>
      <c r="AW23" s="12">
        <f t="shared" si="15"/>
        <v>0.11582196578995121</v>
      </c>
      <c r="AX23" s="24">
        <v>11851590</v>
      </c>
      <c r="AY23" s="24">
        <v>4889239.79</v>
      </c>
      <c r="AZ23" s="12">
        <f t="shared" si="16"/>
        <v>0.41253872180863499</v>
      </c>
      <c r="BA23" s="24">
        <v>500000</v>
      </c>
      <c r="BB23" s="24">
        <v>260400</v>
      </c>
      <c r="BC23" s="12">
        <f t="shared" si="17"/>
        <v>0.52080000000000004</v>
      </c>
      <c r="BD23" s="24">
        <v>3763140</v>
      </c>
      <c r="BE23" s="24">
        <v>1551122.55</v>
      </c>
      <c r="BF23" s="12">
        <f t="shared" si="18"/>
        <v>0.41218837194470576</v>
      </c>
      <c r="BG23" s="24">
        <v>15867662</v>
      </c>
      <c r="BH23" s="24">
        <v>6949676.6500000004</v>
      </c>
      <c r="BI23" s="12">
        <f t="shared" si="19"/>
        <v>0.43797735608434313</v>
      </c>
      <c r="BJ23" s="26">
        <v>655100</v>
      </c>
      <c r="BK23" s="26">
        <v>301521.59999999998</v>
      </c>
      <c r="BL23" s="12">
        <f t="shared" si="20"/>
        <v>0.46026805067928556</v>
      </c>
      <c r="BM23" s="26">
        <v>1350000</v>
      </c>
      <c r="BN23" s="26">
        <v>654188</v>
      </c>
      <c r="BO23" s="12">
        <f t="shared" si="21"/>
        <v>0.48458370370370368</v>
      </c>
      <c r="BP23" s="26">
        <v>3052476</v>
      </c>
      <c r="BQ23" s="26">
        <v>414979.05</v>
      </c>
      <c r="BR23" s="12">
        <f t="shared" si="22"/>
        <v>0.13594834160858266</v>
      </c>
      <c r="BS23" s="26">
        <v>2037900.83</v>
      </c>
      <c r="BT23" s="26">
        <v>236560</v>
      </c>
      <c r="BU23" s="12">
        <f t="shared" si="23"/>
        <v>0.11608023144089891</v>
      </c>
      <c r="BV23" s="26">
        <v>32500000</v>
      </c>
      <c r="BW23" s="26">
        <v>15977080.550000001</v>
      </c>
      <c r="BX23" s="25">
        <f t="shared" si="24"/>
        <v>0.49160247846153848</v>
      </c>
      <c r="BY23" s="26">
        <v>92820316.799999997</v>
      </c>
      <c r="BZ23" s="26">
        <v>52607554.219999999</v>
      </c>
      <c r="CA23" s="12">
        <f t="shared" si="25"/>
        <v>0.56676766502912868</v>
      </c>
      <c r="CB23" s="3">
        <f t="shared" si="28"/>
        <v>309988723.86000001</v>
      </c>
      <c r="CC23" s="3">
        <f>C23+F23+I23+L23+O23+R23+U23+X23+AA23+AD23+AG23+AJ23+AM23+AP23+AS23+AV23+AY23+BB23+BE23+BH23+BK23+BN23+BQ23+BT23+BW23+BZ23</f>
        <v>137851000.51999998</v>
      </c>
      <c r="CD23" s="19">
        <f t="shared" si="26"/>
        <v>0.44469682252783338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1000000</v>
      </c>
      <c r="C24" s="26">
        <v>440000</v>
      </c>
      <c r="D24" s="25">
        <f t="shared" si="0"/>
        <v>0.44</v>
      </c>
      <c r="E24" s="26">
        <v>1100000</v>
      </c>
      <c r="F24" s="26">
        <v>522610</v>
      </c>
      <c r="G24" s="25">
        <f t="shared" si="1"/>
        <v>0.47510000000000002</v>
      </c>
      <c r="H24" s="26">
        <v>12508075</v>
      </c>
      <c r="I24" s="26">
        <v>6069759.9100000001</v>
      </c>
      <c r="J24" s="25">
        <f t="shared" si="2"/>
        <v>0.485267310117664</v>
      </c>
      <c r="K24" s="26">
        <v>1367400</v>
      </c>
      <c r="L24" s="26">
        <v>424176.5</v>
      </c>
      <c r="M24" s="25">
        <f t="shared" si="3"/>
        <v>0.31020659646043586</v>
      </c>
      <c r="N24" s="26">
        <v>1050000</v>
      </c>
      <c r="O24" s="26">
        <v>525000</v>
      </c>
      <c r="P24" s="25">
        <f t="shared" si="4"/>
        <v>0.5</v>
      </c>
      <c r="Q24" s="26">
        <v>850000</v>
      </c>
      <c r="R24" s="26">
        <v>244500</v>
      </c>
      <c r="S24" s="25">
        <f t="shared" si="5"/>
        <v>0.28764705882352942</v>
      </c>
      <c r="T24" s="24">
        <v>8367647</v>
      </c>
      <c r="U24" s="24">
        <v>3948578.31</v>
      </c>
      <c r="V24" s="25">
        <f t="shared" si="6"/>
        <v>0.4718863391345261</v>
      </c>
      <c r="W24" s="24">
        <v>2500000</v>
      </c>
      <c r="X24" s="24">
        <v>984600</v>
      </c>
      <c r="Y24" s="25">
        <f t="shared" si="7"/>
        <v>0.39384000000000002</v>
      </c>
      <c r="Z24" s="26">
        <v>3400000</v>
      </c>
      <c r="AA24" s="26">
        <v>2276000</v>
      </c>
      <c r="AB24" s="25">
        <f t="shared" si="8"/>
        <v>0.66941176470588237</v>
      </c>
      <c r="AC24" s="24">
        <v>2750000</v>
      </c>
      <c r="AD24" s="24">
        <v>1594000</v>
      </c>
      <c r="AE24" s="25">
        <f t="shared" si="9"/>
        <v>0.57963636363636362</v>
      </c>
      <c r="AF24" s="24">
        <v>1500000</v>
      </c>
      <c r="AG24" s="24">
        <v>677500</v>
      </c>
      <c r="AH24" s="25">
        <f t="shared" si="10"/>
        <v>0.45166666666666666</v>
      </c>
      <c r="AI24" s="26">
        <v>2300000</v>
      </c>
      <c r="AJ24" s="26">
        <v>1140000</v>
      </c>
      <c r="AK24" s="11">
        <f t="shared" si="11"/>
        <v>0.4956521739130435</v>
      </c>
      <c r="AL24" s="24">
        <v>8600000</v>
      </c>
      <c r="AM24" s="24">
        <v>4217175.95</v>
      </c>
      <c r="AN24" s="12">
        <f t="shared" si="12"/>
        <v>0.49036929651162792</v>
      </c>
      <c r="AO24" s="24">
        <v>2412072</v>
      </c>
      <c r="AP24" s="24">
        <v>847690</v>
      </c>
      <c r="AQ24" s="12">
        <f t="shared" si="13"/>
        <v>0.35143644136659269</v>
      </c>
      <c r="AR24" s="24">
        <v>2000000</v>
      </c>
      <c r="AS24" s="24">
        <v>850000</v>
      </c>
      <c r="AT24" s="12">
        <f t="shared" si="14"/>
        <v>0.42499999999999999</v>
      </c>
      <c r="AU24" s="24">
        <v>1700000</v>
      </c>
      <c r="AV24" s="24">
        <v>687249.64</v>
      </c>
      <c r="AW24" s="12">
        <f t="shared" si="15"/>
        <v>0.40426449411764709</v>
      </c>
      <c r="AX24" s="24">
        <v>1700000</v>
      </c>
      <c r="AY24" s="24">
        <v>928000</v>
      </c>
      <c r="AZ24" s="12">
        <f t="shared" si="16"/>
        <v>0.54588235294117649</v>
      </c>
      <c r="BA24" s="24">
        <v>1650000</v>
      </c>
      <c r="BB24" s="24">
        <v>965500</v>
      </c>
      <c r="BC24" s="12">
        <f t="shared" si="17"/>
        <v>0.5851515151515152</v>
      </c>
      <c r="BD24" s="24">
        <v>4000000</v>
      </c>
      <c r="BE24" s="24">
        <v>2330000</v>
      </c>
      <c r="BF24" s="12">
        <f t="shared" si="18"/>
        <v>0.58250000000000002</v>
      </c>
      <c r="BG24" s="24">
        <v>2109100</v>
      </c>
      <c r="BH24" s="24">
        <v>803032</v>
      </c>
      <c r="BI24" s="12">
        <f t="shared" si="19"/>
        <v>0.38074628988668152</v>
      </c>
      <c r="BJ24" s="26">
        <v>1300000</v>
      </c>
      <c r="BK24" s="26">
        <v>381691.2</v>
      </c>
      <c r="BL24" s="12">
        <f t="shared" si="20"/>
        <v>0.29360861538461541</v>
      </c>
      <c r="BM24" s="26">
        <v>4200000</v>
      </c>
      <c r="BN24" s="26">
        <v>2091091.33</v>
      </c>
      <c r="BO24" s="12">
        <f t="shared" si="21"/>
        <v>0.49787888809523811</v>
      </c>
      <c r="BP24" s="26">
        <v>2500000</v>
      </c>
      <c r="BQ24" s="26">
        <v>1431683.53</v>
      </c>
      <c r="BR24" s="12">
        <f t="shared" si="22"/>
        <v>0.57267341199999999</v>
      </c>
      <c r="BS24" s="26">
        <v>1500000</v>
      </c>
      <c r="BT24" s="26">
        <v>650000</v>
      </c>
      <c r="BU24" s="12">
        <f t="shared" si="23"/>
        <v>0.43333333333333335</v>
      </c>
      <c r="BV24" s="26">
        <v>5450000</v>
      </c>
      <c r="BW24" s="26">
        <v>1269657.21</v>
      </c>
      <c r="BX24" s="25">
        <f t="shared" si="24"/>
        <v>0.23296462568807338</v>
      </c>
      <c r="BY24" s="26">
        <v>36089045</v>
      </c>
      <c r="BZ24" s="26">
        <v>10900000</v>
      </c>
      <c r="CA24" s="12">
        <f t="shared" si="25"/>
        <v>0.30203071319842351</v>
      </c>
      <c r="CB24" s="3">
        <f t="shared" si="28"/>
        <v>113903339</v>
      </c>
      <c r="CC24" s="3">
        <f>C24+F24+I24+L24+O24+R24+U24+X24+AA24+AD24+AG24+AJ24+AM24+AP24+AS24+AV24+AY24+BB24+BE24+BH24+BK24+BN24+BQ24+BT24+BW24+BZ24</f>
        <v>47199495.579999998</v>
      </c>
      <c r="CD24" s="19">
        <f t="shared" si="26"/>
        <v>0.41438201895029608</v>
      </c>
      <c r="CE24" s="31"/>
      <c r="CF24" s="27"/>
      <c r="CG24" s="27"/>
      <c r="CH24" s="23"/>
      <c r="CI24" s="23"/>
    </row>
    <row r="25" spans="1:87" s="34" customFormat="1" ht="31.5" x14ac:dyDescent="0.2">
      <c r="A25" s="14" t="s">
        <v>55</v>
      </c>
      <c r="B25" s="26">
        <v>1499200.58</v>
      </c>
      <c r="C25" s="26">
        <v>686896.77</v>
      </c>
      <c r="D25" s="25">
        <f t="shared" si="0"/>
        <v>0.45817536303247691</v>
      </c>
      <c r="E25" s="26">
        <v>3108</v>
      </c>
      <c r="F25" s="26">
        <v>0</v>
      </c>
      <c r="G25" s="25">
        <f t="shared" si="1"/>
        <v>0</v>
      </c>
      <c r="H25" s="26">
        <v>10118975</v>
      </c>
      <c r="I25" s="26">
        <v>5591312.0599999996</v>
      </c>
      <c r="J25" s="25">
        <f t="shared" si="2"/>
        <v>0.55255715722195176</v>
      </c>
      <c r="K25" s="26">
        <v>1652860</v>
      </c>
      <c r="L25" s="26">
        <v>755494</v>
      </c>
      <c r="M25" s="25">
        <f t="shared" si="3"/>
        <v>0.4570828745326283</v>
      </c>
      <c r="N25" s="26">
        <v>128000</v>
      </c>
      <c r="O25" s="26">
        <v>0</v>
      </c>
      <c r="P25" s="25">
        <f t="shared" si="4"/>
        <v>0</v>
      </c>
      <c r="Q25" s="26">
        <v>530000</v>
      </c>
      <c r="R25" s="26">
        <v>147450</v>
      </c>
      <c r="S25" s="25">
        <f t="shared" si="5"/>
        <v>0.27820754716981133</v>
      </c>
      <c r="T25" s="24">
        <v>1039790</v>
      </c>
      <c r="U25" s="24">
        <v>60346</v>
      </c>
      <c r="V25" s="25">
        <f t="shared" si="6"/>
        <v>5.8036718952865482E-2</v>
      </c>
      <c r="W25" s="24">
        <v>468397.32</v>
      </c>
      <c r="X25" s="24">
        <v>137370.60999999999</v>
      </c>
      <c r="Y25" s="25">
        <f t="shared" si="7"/>
        <v>0.29327795897722042</v>
      </c>
      <c r="Z25" s="26">
        <v>1194900</v>
      </c>
      <c r="AA25" s="26">
        <v>627787.97</v>
      </c>
      <c r="AB25" s="25">
        <f t="shared" si="8"/>
        <v>0.52538954724244702</v>
      </c>
      <c r="AC25" s="24">
        <v>1500000</v>
      </c>
      <c r="AD25" s="24">
        <v>213622</v>
      </c>
      <c r="AE25" s="25">
        <f t="shared" si="9"/>
        <v>0.14241466666666666</v>
      </c>
      <c r="AF25" s="24">
        <v>648000</v>
      </c>
      <c r="AG25" s="24">
        <v>123103</v>
      </c>
      <c r="AH25" s="25">
        <f t="shared" si="10"/>
        <v>0.18997376543209876</v>
      </c>
      <c r="AI25" s="26">
        <v>1935619.74</v>
      </c>
      <c r="AJ25" s="26">
        <v>93889</v>
      </c>
      <c r="AK25" s="11">
        <f t="shared" si="11"/>
        <v>4.8505911600178246E-2</v>
      </c>
      <c r="AL25" s="24">
        <v>5300975</v>
      </c>
      <c r="AM25" s="24">
        <v>2666648.13</v>
      </c>
      <c r="AN25" s="12">
        <f t="shared" si="12"/>
        <v>0.50304861464164607</v>
      </c>
      <c r="AO25" s="24">
        <v>316374.82</v>
      </c>
      <c r="AP25" s="24">
        <v>98295</v>
      </c>
      <c r="AQ25" s="12">
        <f t="shared" si="13"/>
        <v>0.31069160308016924</v>
      </c>
      <c r="AR25" s="24">
        <v>309743</v>
      </c>
      <c r="AS25" s="24">
        <v>146991</v>
      </c>
      <c r="AT25" s="12">
        <f t="shared" si="14"/>
        <v>0.47455793996958767</v>
      </c>
      <c r="AU25" s="24">
        <v>325000</v>
      </c>
      <c r="AV25" s="24">
        <v>148185</v>
      </c>
      <c r="AW25" s="12">
        <f t="shared" si="15"/>
        <v>0.45595384615384615</v>
      </c>
      <c r="AX25" s="24">
        <v>754400</v>
      </c>
      <c r="AY25" s="24">
        <v>74650</v>
      </c>
      <c r="AZ25" s="12">
        <f t="shared" si="16"/>
        <v>9.8952810180275713E-2</v>
      </c>
      <c r="BA25" s="24">
        <v>120000</v>
      </c>
      <c r="BB25" s="24">
        <v>55392</v>
      </c>
      <c r="BC25" s="12">
        <f t="shared" si="17"/>
        <v>0.46160000000000001</v>
      </c>
      <c r="BD25" s="24">
        <v>230000</v>
      </c>
      <c r="BE25" s="24">
        <v>61473</v>
      </c>
      <c r="BF25" s="12">
        <f t="shared" si="18"/>
        <v>0.26727391304347825</v>
      </c>
      <c r="BG25" s="24">
        <v>1412000</v>
      </c>
      <c r="BH25" s="24">
        <v>1150395.0900000001</v>
      </c>
      <c r="BI25" s="12">
        <f t="shared" si="19"/>
        <v>0.8147274008498584</v>
      </c>
      <c r="BJ25" s="26">
        <v>0</v>
      </c>
      <c r="BK25" s="26">
        <v>0</v>
      </c>
      <c r="BL25" s="32">
        <f t="shared" si="20"/>
        <v>0</v>
      </c>
      <c r="BM25" s="26">
        <v>37400</v>
      </c>
      <c r="BN25" s="26">
        <v>0</v>
      </c>
      <c r="BO25" s="12">
        <f t="shared" si="21"/>
        <v>0</v>
      </c>
      <c r="BP25" s="26">
        <v>150000</v>
      </c>
      <c r="BQ25" s="26">
        <v>0</v>
      </c>
      <c r="BR25" s="12">
        <f t="shared" si="22"/>
        <v>0</v>
      </c>
      <c r="BS25" s="26">
        <v>418312</v>
      </c>
      <c r="BT25" s="26">
        <v>171798</v>
      </c>
      <c r="BU25" s="12">
        <f t="shared" si="23"/>
        <v>0.41069345369006865</v>
      </c>
      <c r="BV25" s="26">
        <v>17430000</v>
      </c>
      <c r="BW25" s="26">
        <v>6997209.3399999999</v>
      </c>
      <c r="BX25" s="25">
        <f t="shared" si="24"/>
        <v>0.40144631899024669</v>
      </c>
      <c r="BY25" s="26">
        <v>155892900</v>
      </c>
      <c r="BZ25" s="26">
        <v>66632610.609999999</v>
      </c>
      <c r="CA25" s="12">
        <f t="shared" si="25"/>
        <v>0.42742556338357934</v>
      </c>
      <c r="CB25" s="3">
        <f t="shared" si="28"/>
        <v>203415955.46000001</v>
      </c>
      <c r="CC25" s="3">
        <f>C25+F25+I25+L25+O25+R25+U25+X25+AA25+AD25+AG25+AJ25+AM25+AP25+AS25+AV25+AY25+BB25+BE25+BH25+BK25+BN25+BQ25+BT25+BW25+BZ25</f>
        <v>86640918.579999998</v>
      </c>
      <c r="CD25" s="19">
        <f t="shared" si="26"/>
        <v>0.42592980665686858</v>
      </c>
      <c r="CE25" s="33"/>
      <c r="CF25" s="27"/>
      <c r="CG25" s="27"/>
      <c r="CH25" s="23"/>
      <c r="CI25" s="23"/>
    </row>
    <row r="26" spans="1:87" ht="15.75" x14ac:dyDescent="0.2">
      <c r="A26" s="5" t="s">
        <v>42</v>
      </c>
      <c r="B26" s="35">
        <v>0</v>
      </c>
      <c r="C26" s="35">
        <v>0</v>
      </c>
      <c r="D26" s="25">
        <f t="shared" si="0"/>
        <v>0</v>
      </c>
      <c r="E26" s="24">
        <v>0</v>
      </c>
      <c r="F26" s="24">
        <v>0</v>
      </c>
      <c r="G26" s="25">
        <f t="shared" si="1"/>
        <v>0</v>
      </c>
      <c r="H26" s="24">
        <v>0</v>
      </c>
      <c r="I26" s="24">
        <v>0</v>
      </c>
      <c r="J26" s="25">
        <f t="shared" si="2"/>
        <v>0</v>
      </c>
      <c r="K26" s="26">
        <v>0</v>
      </c>
      <c r="L26" s="26">
        <v>0</v>
      </c>
      <c r="M26" s="25">
        <f t="shared" si="3"/>
        <v>0</v>
      </c>
      <c r="N26" s="24">
        <v>0</v>
      </c>
      <c r="O26" s="24">
        <v>0</v>
      </c>
      <c r="P26" s="25">
        <f t="shared" si="4"/>
        <v>0</v>
      </c>
      <c r="Q26" s="24">
        <v>0</v>
      </c>
      <c r="R26" s="24">
        <v>0</v>
      </c>
      <c r="S26" s="25">
        <f t="shared" si="5"/>
        <v>0</v>
      </c>
      <c r="T26" s="24">
        <v>2000000</v>
      </c>
      <c r="U26" s="24">
        <v>0</v>
      </c>
      <c r="V26" s="25">
        <f t="shared" si="6"/>
        <v>0</v>
      </c>
      <c r="W26" s="24">
        <v>250000</v>
      </c>
      <c r="X26" s="24">
        <v>0</v>
      </c>
      <c r="Y26" s="25">
        <f t="shared" si="7"/>
        <v>0</v>
      </c>
      <c r="Z26" s="24">
        <v>0</v>
      </c>
      <c r="AA26" s="24">
        <v>0</v>
      </c>
      <c r="AB26" s="25">
        <f t="shared" si="8"/>
        <v>0</v>
      </c>
      <c r="AC26" s="24">
        <v>0</v>
      </c>
      <c r="AD26" s="24">
        <v>0</v>
      </c>
      <c r="AE26" s="25">
        <f t="shared" si="9"/>
        <v>0</v>
      </c>
      <c r="AF26" s="24">
        <v>0</v>
      </c>
      <c r="AG26" s="24">
        <v>0</v>
      </c>
      <c r="AH26" s="25">
        <f t="shared" si="10"/>
        <v>0</v>
      </c>
      <c r="AI26" s="24">
        <v>0</v>
      </c>
      <c r="AJ26" s="24">
        <v>0</v>
      </c>
      <c r="AK26" s="11">
        <f t="shared" si="11"/>
        <v>0</v>
      </c>
      <c r="AL26" s="24">
        <v>0</v>
      </c>
      <c r="AM26" s="24">
        <v>0</v>
      </c>
      <c r="AN26" s="12">
        <f t="shared" si="12"/>
        <v>0</v>
      </c>
      <c r="AO26" s="24">
        <v>0</v>
      </c>
      <c r="AP26" s="24">
        <v>0</v>
      </c>
      <c r="AQ26" s="12">
        <f t="shared" si="13"/>
        <v>0</v>
      </c>
      <c r="AR26" s="35">
        <v>0</v>
      </c>
      <c r="AS26" s="35">
        <v>0</v>
      </c>
      <c r="AT26" s="12">
        <f t="shared" si="14"/>
        <v>0</v>
      </c>
      <c r="AU26" s="24">
        <v>0</v>
      </c>
      <c r="AV26" s="24">
        <v>0</v>
      </c>
      <c r="AW26" s="12">
        <f t="shared" si="15"/>
        <v>0</v>
      </c>
      <c r="AX26" s="24">
        <v>0</v>
      </c>
      <c r="AY26" s="24">
        <v>0</v>
      </c>
      <c r="AZ26" s="12">
        <f t="shared" si="16"/>
        <v>0</v>
      </c>
      <c r="BA26" s="24">
        <v>0</v>
      </c>
      <c r="BB26" s="24">
        <v>0</v>
      </c>
      <c r="BC26" s="12">
        <f t="shared" si="17"/>
        <v>0</v>
      </c>
      <c r="BD26" s="24">
        <v>0</v>
      </c>
      <c r="BE26" s="24">
        <v>0</v>
      </c>
      <c r="BF26" s="12">
        <f t="shared" si="18"/>
        <v>0</v>
      </c>
      <c r="BG26" s="36">
        <v>0</v>
      </c>
      <c r="BH26" s="36">
        <v>0</v>
      </c>
      <c r="BI26" s="12">
        <f t="shared" si="19"/>
        <v>0</v>
      </c>
      <c r="BJ26" s="24">
        <v>0</v>
      </c>
      <c r="BK26" s="24">
        <v>0</v>
      </c>
      <c r="BL26" s="12">
        <f t="shared" si="20"/>
        <v>0</v>
      </c>
      <c r="BM26" s="36">
        <v>0</v>
      </c>
      <c r="BN26" s="36">
        <v>0</v>
      </c>
      <c r="BO26" s="12">
        <f t="shared" si="21"/>
        <v>0</v>
      </c>
      <c r="BP26" s="24">
        <v>0</v>
      </c>
      <c r="BQ26" s="24">
        <v>0</v>
      </c>
      <c r="BR26" s="12">
        <f t="shared" si="22"/>
        <v>0</v>
      </c>
      <c r="BS26" s="36">
        <v>0</v>
      </c>
      <c r="BT26" s="36">
        <v>0</v>
      </c>
      <c r="BU26" s="12">
        <f t="shared" si="23"/>
        <v>0</v>
      </c>
      <c r="BV26" s="24">
        <v>0</v>
      </c>
      <c r="BW26" s="24">
        <v>0</v>
      </c>
      <c r="BX26" s="25">
        <f t="shared" si="24"/>
        <v>0</v>
      </c>
      <c r="BY26" s="24">
        <v>0</v>
      </c>
      <c r="BZ26" s="24">
        <v>0</v>
      </c>
      <c r="CA26" s="12">
        <f t="shared" si="25"/>
        <v>0</v>
      </c>
      <c r="CB26" s="3">
        <f t="shared" si="28"/>
        <v>2250000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632149398.81000006</v>
      </c>
      <c r="C27" s="3">
        <f>SUM(C13:C26)</f>
        <v>294664914.69</v>
      </c>
      <c r="D27" s="16">
        <f t="shared" si="0"/>
        <v>0.46613176449221777</v>
      </c>
      <c r="E27" s="3">
        <f>SUM(E13:E26)</f>
        <v>191881138.89999998</v>
      </c>
      <c r="F27" s="3">
        <f>SUM(F13:F26)</f>
        <v>86961966.909999996</v>
      </c>
      <c r="G27" s="16">
        <f t="shared" si="1"/>
        <v>0.45320747734002537</v>
      </c>
      <c r="H27" s="3">
        <f>SUM(H13:H26)</f>
        <v>2030102664.1100001</v>
      </c>
      <c r="I27" s="3">
        <f>SUM(I13:I26)</f>
        <v>832678518.84000003</v>
      </c>
      <c r="J27" s="16">
        <f t="shared" si="2"/>
        <v>0.41016571898596443</v>
      </c>
      <c r="K27" s="3">
        <f>SUM(K13:K26)</f>
        <v>1331808856.9099998</v>
      </c>
      <c r="L27" s="3">
        <f>SUM(L13:L26)</f>
        <v>596616955.51999998</v>
      </c>
      <c r="M27" s="16">
        <f t="shared" si="3"/>
        <v>0.44797491203373024</v>
      </c>
      <c r="N27" s="3">
        <f>SUM(N13:N26)</f>
        <v>448673926.44000006</v>
      </c>
      <c r="O27" s="3">
        <f>SUM(O13:O26)</f>
        <v>207498028.63</v>
      </c>
      <c r="P27" s="16">
        <f t="shared" si="4"/>
        <v>0.46246954949308411</v>
      </c>
      <c r="Q27" s="3">
        <f>SUM(Q13:Q26)</f>
        <v>387650772.5</v>
      </c>
      <c r="R27" s="3">
        <f>SUM(R13:R26)</f>
        <v>170466391.59999999</v>
      </c>
      <c r="S27" s="16">
        <f t="shared" si="5"/>
        <v>0.43974216922268611</v>
      </c>
      <c r="T27" s="3">
        <f>SUM(T13:T26)</f>
        <v>1295829952.77</v>
      </c>
      <c r="U27" s="3">
        <f>SUM(U13:U26)</f>
        <v>611984904.86000001</v>
      </c>
      <c r="V27" s="16">
        <f t="shared" si="6"/>
        <v>0.47227254127889629</v>
      </c>
      <c r="W27" s="3">
        <f>SUM(W13:W26)</f>
        <v>258776666.43000001</v>
      </c>
      <c r="X27" s="3">
        <f>SUM(X13:X26)</f>
        <v>113786866.38</v>
      </c>
      <c r="Y27" s="16">
        <f t="shared" si="7"/>
        <v>0.43971068933597124</v>
      </c>
      <c r="Z27" s="3">
        <f>SUM(Z13:Z26)</f>
        <v>1033859302.46</v>
      </c>
      <c r="AA27" s="3">
        <f>SUM(AA13:AA26)</f>
        <v>495533431.10000002</v>
      </c>
      <c r="AB27" s="16">
        <f t="shared" si="8"/>
        <v>0.47930451457070694</v>
      </c>
      <c r="AC27" s="3">
        <f>SUM(AC13:AC26)</f>
        <v>1081665870.8199999</v>
      </c>
      <c r="AD27" s="3">
        <f>SUM(AD13:AD26)</f>
        <v>498977133.5</v>
      </c>
      <c r="AE27" s="16">
        <f t="shared" si="9"/>
        <v>0.46130431490986257</v>
      </c>
      <c r="AF27" s="3">
        <f>SUM(AF13:AF26)</f>
        <v>318164350.56999999</v>
      </c>
      <c r="AG27" s="3">
        <f>SUM(AG13:AG26)</f>
        <v>141082680.44</v>
      </c>
      <c r="AH27" s="16">
        <f t="shared" si="10"/>
        <v>0.44342705330514426</v>
      </c>
      <c r="AI27" s="3">
        <f>SUM(AI13:AI26)</f>
        <v>1353541567.7</v>
      </c>
      <c r="AJ27" s="3">
        <f>SUM(AJ13:AJ26)</f>
        <v>668895468.11000001</v>
      </c>
      <c r="AK27" s="19">
        <f t="shared" si="11"/>
        <v>0.4941816964266697</v>
      </c>
      <c r="AL27" s="3">
        <f>SUM(AL13:AL26)</f>
        <v>1687511900.1800001</v>
      </c>
      <c r="AM27" s="3">
        <f>SUM(AM13:AM26)</f>
        <v>794931963.24000013</v>
      </c>
      <c r="AN27" s="16">
        <f t="shared" si="12"/>
        <v>0.47106747108284569</v>
      </c>
      <c r="AO27" s="3">
        <f>SUM(AO13:AO26)</f>
        <v>465370749.18000001</v>
      </c>
      <c r="AP27" s="3">
        <f>SUM(AP13:AP26)</f>
        <v>183404035.01000002</v>
      </c>
      <c r="AQ27" s="16">
        <f t="shared" si="13"/>
        <v>0.39410305725738998</v>
      </c>
      <c r="AR27" s="3">
        <f>SUM(AR13:AR26)</f>
        <v>382167604.89999998</v>
      </c>
      <c r="AS27" s="3">
        <f>SUM(AS13:AS26)</f>
        <v>182403003.88999999</v>
      </c>
      <c r="AT27" s="16">
        <f t="shared" si="14"/>
        <v>0.47728536262964655</v>
      </c>
      <c r="AU27" s="3">
        <f>SUM(AU13:AU26)</f>
        <v>354452134.69</v>
      </c>
      <c r="AV27" s="3">
        <f>SUM(AV13:AV26)</f>
        <v>137126075.68000001</v>
      </c>
      <c r="AW27" s="16">
        <f t="shared" si="15"/>
        <v>0.38686768186606912</v>
      </c>
      <c r="AX27" s="3">
        <f>SUM(AX13:AX26)</f>
        <v>474936963.62</v>
      </c>
      <c r="AY27" s="3">
        <f>SUM(AY13:AY26)</f>
        <v>235534638.90999997</v>
      </c>
      <c r="AZ27" s="16">
        <f t="shared" si="16"/>
        <v>0.49592821142987026</v>
      </c>
      <c r="BA27" s="3">
        <f>SUM(BA13:BA26)</f>
        <v>247356071.72</v>
      </c>
      <c r="BB27" s="3">
        <f>SUM(BB13:BB26)</f>
        <v>113789432.96000001</v>
      </c>
      <c r="BC27" s="16">
        <f t="shared" si="17"/>
        <v>0.46002280101216353</v>
      </c>
      <c r="BD27" s="3">
        <f>SUM(BD13:BD26)</f>
        <v>722715603.45000005</v>
      </c>
      <c r="BE27" s="3">
        <f>SUM(BE13:BE26)</f>
        <v>347908394.37000006</v>
      </c>
      <c r="BF27" s="16">
        <f t="shared" si="18"/>
        <v>0.48139045664602087</v>
      </c>
      <c r="BG27" s="3">
        <f>SUM(BG13:BG26)</f>
        <v>474591185.64999998</v>
      </c>
      <c r="BH27" s="3">
        <f>SUM(BH13:BH26)</f>
        <v>218490534.74000001</v>
      </c>
      <c r="BI27" s="16">
        <f t="shared" si="19"/>
        <v>0.46037630142826069</v>
      </c>
      <c r="BJ27" s="3">
        <f>SUM(BJ13:BJ26)</f>
        <v>270911342.58999997</v>
      </c>
      <c r="BK27" s="3">
        <f>SUM(BK13:BK26)</f>
        <v>123488293.33999999</v>
      </c>
      <c r="BL27" s="16">
        <f t="shared" si="20"/>
        <v>0.45582548209097484</v>
      </c>
      <c r="BM27" s="3">
        <f>SUM(BM13:BM26)</f>
        <v>545201728.89999998</v>
      </c>
      <c r="BN27" s="3">
        <f>SUM(BN13:BN26)</f>
        <v>235412034.42000002</v>
      </c>
      <c r="BO27" s="16">
        <f t="shared" si="21"/>
        <v>0.43178886261965416</v>
      </c>
      <c r="BP27" s="3">
        <f>SUM(BP13:BP26)</f>
        <v>429847969.88999999</v>
      </c>
      <c r="BQ27" s="3">
        <f>SUM(BQ13:BQ26)</f>
        <v>182351390.33000001</v>
      </c>
      <c r="BR27" s="16">
        <f t="shared" si="22"/>
        <v>0.42422298836647887</v>
      </c>
      <c r="BS27" s="3">
        <f>SUM(BS13:BS26)</f>
        <v>373714689.34999996</v>
      </c>
      <c r="BT27" s="3">
        <f>SUM(BT13:BT26)</f>
        <v>163058649.34</v>
      </c>
      <c r="BU27" s="16">
        <f t="shared" si="23"/>
        <v>0.43631854456566072</v>
      </c>
      <c r="BV27" s="3">
        <f>SUM(BV13:BV26)</f>
        <v>3597789249.4499998</v>
      </c>
      <c r="BW27" s="3">
        <f>SUM(BW13:BW26)</f>
        <v>1593848173.1499999</v>
      </c>
      <c r="BX27" s="16">
        <f t="shared" si="24"/>
        <v>0.4430076534898908</v>
      </c>
      <c r="BY27" s="3">
        <f>SUM(BY13:BY26)</f>
        <v>10131452798.34</v>
      </c>
      <c r="BZ27" s="3">
        <f>SUM(BZ13:BZ26)</f>
        <v>4802341873.5</v>
      </c>
      <c r="CA27" s="16">
        <f t="shared" si="25"/>
        <v>0.47400328157150823</v>
      </c>
      <c r="CB27" s="3">
        <f>SUM(CB13:CB26)</f>
        <v>30522124460.329998</v>
      </c>
      <c r="CC27" s="3">
        <f>SUM(CC13:CC26)</f>
        <v>14033235753.459999</v>
      </c>
      <c r="CD27" s="19">
        <f t="shared" si="26"/>
        <v>0.45977257486447831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-17153916.790000081</v>
      </c>
      <c r="C28" s="3">
        <f>C12-C27</f>
        <v>12438077.850000024</v>
      </c>
      <c r="D28" s="16"/>
      <c r="E28" s="3">
        <f>E12-E27</f>
        <v>0</v>
      </c>
      <c r="F28" s="3">
        <f>F12-F27</f>
        <v>2757517.1000000089</v>
      </c>
      <c r="G28" s="16"/>
      <c r="H28" s="3">
        <f>H12-H27</f>
        <v>-95944604.130000114</v>
      </c>
      <c r="I28" s="3">
        <f>I12-I27</f>
        <v>20802267.529999971</v>
      </c>
      <c r="J28" s="16"/>
      <c r="K28" s="3">
        <f>K12-K27</f>
        <v>-26127003.599999905</v>
      </c>
      <c r="L28" s="3">
        <f>L12-L27</f>
        <v>29428588.170000076</v>
      </c>
      <c r="M28" s="16"/>
      <c r="N28" s="3">
        <f>N12-N27</f>
        <v>-16383266.130000055</v>
      </c>
      <c r="O28" s="3">
        <f>O12-O27</f>
        <v>-3123972.4699999988</v>
      </c>
      <c r="P28" s="16"/>
      <c r="Q28" s="3">
        <f>Q12-Q27</f>
        <v>-5726396.0699999928</v>
      </c>
      <c r="R28" s="3">
        <f>R12-R27</f>
        <v>-637567.16999998689</v>
      </c>
      <c r="S28" s="16"/>
      <c r="T28" s="3">
        <f>T12-T27</f>
        <v>-42214135.170000076</v>
      </c>
      <c r="U28" s="3">
        <f>U12-U27</f>
        <v>14446602.139999986</v>
      </c>
      <c r="V28" s="16"/>
      <c r="W28" s="3">
        <f>W12-W27</f>
        <v>-5435532.900000006</v>
      </c>
      <c r="X28" s="3">
        <f>X12-X27</f>
        <v>2705658.5</v>
      </c>
      <c r="Y28" s="16"/>
      <c r="Z28" s="3">
        <f>Z12-Z27</f>
        <v>-39789831.550000072</v>
      </c>
      <c r="AA28" s="3">
        <f>AA12-AA27</f>
        <v>-5698570.5100000501</v>
      </c>
      <c r="AB28" s="16"/>
      <c r="AC28" s="3">
        <f>AC12-AC27</f>
        <v>-17170846.429999948</v>
      </c>
      <c r="AD28" s="3">
        <f>AD12-AD27</f>
        <v>80611603.620000005</v>
      </c>
      <c r="AE28" s="16"/>
      <c r="AF28" s="3">
        <f>AF12-AF27</f>
        <v>0</v>
      </c>
      <c r="AG28" s="3">
        <f>AG12-AG27</f>
        <v>2212066.1700000167</v>
      </c>
      <c r="AH28" s="16"/>
      <c r="AI28" s="3">
        <f>AI12-AI27</f>
        <v>-56656871.090000153</v>
      </c>
      <c r="AJ28" s="3">
        <f>AJ12-AJ27</f>
        <v>-34828748.580000043</v>
      </c>
      <c r="AK28" s="19"/>
      <c r="AL28" s="3">
        <f>AL12-AL27</f>
        <v>-97523620.390000105</v>
      </c>
      <c r="AM28" s="3">
        <f>AM12-AM27</f>
        <v>33150973.4799999</v>
      </c>
      <c r="AN28" s="16"/>
      <c r="AO28" s="3">
        <f>AO12-AO27</f>
        <v>-18637436.840000033</v>
      </c>
      <c r="AP28" s="3">
        <f>AP12-AP27</f>
        <v>3075985.9799999893</v>
      </c>
      <c r="AQ28" s="16"/>
      <c r="AR28" s="3">
        <f>AR12-AR27</f>
        <v>-10577595.060000002</v>
      </c>
      <c r="AS28" s="3">
        <f>AS12-AS27</f>
        <v>-3505618.1099999845</v>
      </c>
      <c r="AT28" s="16"/>
      <c r="AU28" s="3">
        <f>AU12-AU27</f>
        <v>-4841873.4800000191</v>
      </c>
      <c r="AV28" s="3">
        <f>AV12-AV27</f>
        <v>9177585.1399999857</v>
      </c>
      <c r="AW28" s="16"/>
      <c r="AX28" s="3">
        <f>AX12-AX27</f>
        <v>-14741021.319999993</v>
      </c>
      <c r="AY28" s="3">
        <f>AY12-AY27</f>
        <v>4570520.2200000286</v>
      </c>
      <c r="AZ28" s="16"/>
      <c r="BA28" s="3">
        <f>BA12-BA27</f>
        <v>-3372125.4499999881</v>
      </c>
      <c r="BB28" s="3">
        <f>BB12-BB27</f>
        <v>9980660.2499999851</v>
      </c>
      <c r="BC28" s="16"/>
      <c r="BD28" s="3">
        <f>BD12-BD27</f>
        <v>-15244430.540000081</v>
      </c>
      <c r="BE28" s="3">
        <f>BE12-BE27</f>
        <v>-3399422.1000000834</v>
      </c>
      <c r="BF28" s="16"/>
      <c r="BG28" s="3">
        <f>BG12-BG27</f>
        <v>-177907</v>
      </c>
      <c r="BH28" s="3">
        <f>BH12-BH27</f>
        <v>8864391.3899999857</v>
      </c>
      <c r="BI28" s="16"/>
      <c r="BJ28" s="3">
        <f>BJ12-BJ27</f>
        <v>-560500</v>
      </c>
      <c r="BK28" s="3">
        <f>BK12-BK27</f>
        <v>-521578.26999999583</v>
      </c>
      <c r="BL28" s="16"/>
      <c r="BM28" s="3">
        <f>BM12-BM27</f>
        <v>-16732930.439999998</v>
      </c>
      <c r="BN28" s="3">
        <f>BN12-BN27</f>
        <v>6475199.6599999964</v>
      </c>
      <c r="BO28" s="16"/>
      <c r="BP28" s="3">
        <f>BP12-BP27</f>
        <v>-24836930.839999974</v>
      </c>
      <c r="BQ28" s="3">
        <f>BQ12-BQ27</f>
        <v>16929375.119999975</v>
      </c>
      <c r="BR28" s="16"/>
      <c r="BS28" s="3">
        <f>BS12-BS27</f>
        <v>-20215381.789999962</v>
      </c>
      <c r="BT28" s="3">
        <f>BT12-BT27</f>
        <v>3076027.2400000095</v>
      </c>
      <c r="BU28" s="16"/>
      <c r="BV28" s="3">
        <f>BV12-BV27</f>
        <v>-189489773.71000004</v>
      </c>
      <c r="BW28" s="3">
        <f>BW12-BW27</f>
        <v>8452275.5000002384</v>
      </c>
      <c r="BX28" s="16"/>
      <c r="BY28" s="3">
        <f>BY12-BY27</f>
        <v>79197734.340000153</v>
      </c>
      <c r="BZ28" s="3">
        <f>BZ12-BZ27</f>
        <v>249914079.93000031</v>
      </c>
      <c r="CA28" s="16"/>
      <c r="CB28" s="3">
        <f t="shared" si="28"/>
        <v>-660356196.38000047</v>
      </c>
      <c r="CC28" s="3">
        <f>BZ28+BW28+BT28+BQ28+BN28+BK28+BH28+BE28+BB28+AY28+AV28+AS28+AP28+AM28+AJ28+AG28+AD28+AA28+X28+U28+R28+O28+L28+I28+F28+C28</f>
        <v>467353977.78000045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">
      <c r="BE36" s="34"/>
      <c r="BF36" s="15"/>
      <c r="BG36" s="34"/>
      <c r="CF36" s="23"/>
      <c r="CG36" s="23"/>
      <c r="CH36" s="23"/>
      <c r="CI36" s="23"/>
    </row>
    <row r="37" spans="1:87" x14ac:dyDescent="0.2">
      <c r="BD37" s="41"/>
      <c r="BE37" s="42"/>
      <c r="BF37" s="15"/>
      <c r="BG37" s="34"/>
    </row>
    <row r="38" spans="1:87" x14ac:dyDescent="0.2">
      <c r="BE38" s="34"/>
      <c r="BF38" s="34"/>
      <c r="BG38" s="34"/>
    </row>
    <row r="39" spans="1:87" x14ac:dyDescent="0.2">
      <c r="BE39" s="34"/>
      <c r="BF39" s="34"/>
      <c r="BG39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9" activePane="bottomRight" state="frozen"/>
      <selection pane="topRight" activeCell="B1" sqref="B1"/>
      <selection pane="bottomLeft" activeCell="A5" sqref="A5"/>
      <selection pane="bottomRight" activeCell="B2" sqref="B2:CD2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51" t="s">
        <v>74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 t="s">
        <v>0</v>
      </c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</row>
    <row r="3" spans="1:87" ht="15.75" x14ac:dyDescent="0.25">
      <c r="A3" s="47"/>
      <c r="B3" s="49" t="s">
        <v>1</v>
      </c>
      <c r="C3" s="48"/>
      <c r="D3" s="48"/>
      <c r="E3" s="49" t="s">
        <v>2</v>
      </c>
      <c r="F3" s="48"/>
      <c r="G3" s="48"/>
      <c r="H3" s="49" t="s">
        <v>3</v>
      </c>
      <c r="I3" s="48"/>
      <c r="J3" s="48"/>
      <c r="K3" s="49" t="s">
        <v>4</v>
      </c>
      <c r="L3" s="48"/>
      <c r="M3" s="48"/>
      <c r="N3" s="49" t="s">
        <v>5</v>
      </c>
      <c r="O3" s="48"/>
      <c r="P3" s="48"/>
      <c r="Q3" s="49" t="s">
        <v>6</v>
      </c>
      <c r="R3" s="48"/>
      <c r="S3" s="48"/>
      <c r="T3" s="49" t="s">
        <v>7</v>
      </c>
      <c r="U3" s="48"/>
      <c r="V3" s="48"/>
      <c r="W3" s="49" t="s">
        <v>8</v>
      </c>
      <c r="X3" s="48"/>
      <c r="Y3" s="48"/>
      <c r="Z3" s="49" t="s">
        <v>49</v>
      </c>
      <c r="AA3" s="48"/>
      <c r="AB3" s="48"/>
      <c r="AC3" s="49" t="s">
        <v>9</v>
      </c>
      <c r="AD3" s="48"/>
      <c r="AE3" s="48"/>
      <c r="AF3" s="49" t="s">
        <v>10</v>
      </c>
      <c r="AG3" s="48"/>
      <c r="AH3" s="48"/>
      <c r="AI3" s="49" t="s">
        <v>51</v>
      </c>
      <c r="AJ3" s="48"/>
      <c r="AK3" s="48"/>
      <c r="AL3" s="49" t="s">
        <v>11</v>
      </c>
      <c r="AM3" s="48"/>
      <c r="AN3" s="48"/>
      <c r="AO3" s="49" t="s">
        <v>12</v>
      </c>
      <c r="AP3" s="48"/>
      <c r="AQ3" s="48"/>
      <c r="AR3" s="49" t="s">
        <v>13</v>
      </c>
      <c r="AS3" s="48"/>
      <c r="AT3" s="48"/>
      <c r="AU3" s="49" t="s">
        <v>14</v>
      </c>
      <c r="AV3" s="48"/>
      <c r="AW3" s="48"/>
      <c r="AX3" s="49" t="s">
        <v>15</v>
      </c>
      <c r="AY3" s="48"/>
      <c r="AZ3" s="48"/>
      <c r="BA3" s="49" t="s">
        <v>16</v>
      </c>
      <c r="BB3" s="48"/>
      <c r="BC3" s="48"/>
      <c r="BD3" s="49" t="s">
        <v>17</v>
      </c>
      <c r="BE3" s="48"/>
      <c r="BF3" s="48"/>
      <c r="BG3" s="49" t="s">
        <v>18</v>
      </c>
      <c r="BH3" s="48"/>
      <c r="BI3" s="48"/>
      <c r="BJ3" s="49" t="s">
        <v>19</v>
      </c>
      <c r="BK3" s="48"/>
      <c r="BL3" s="48"/>
      <c r="BM3" s="49" t="s">
        <v>20</v>
      </c>
      <c r="BN3" s="48"/>
      <c r="BO3" s="48"/>
      <c r="BP3" s="49" t="s">
        <v>21</v>
      </c>
      <c r="BQ3" s="48"/>
      <c r="BR3" s="48"/>
      <c r="BS3" s="49" t="s">
        <v>22</v>
      </c>
      <c r="BT3" s="48"/>
      <c r="BU3" s="48"/>
      <c r="BV3" s="49" t="s">
        <v>23</v>
      </c>
      <c r="BW3" s="48"/>
      <c r="BX3" s="48"/>
      <c r="BY3" s="49" t="s">
        <v>24</v>
      </c>
      <c r="BZ3" s="48"/>
      <c r="CA3" s="48"/>
      <c r="CB3" s="49" t="s">
        <v>25</v>
      </c>
      <c r="CC3" s="48"/>
      <c r="CD3" s="48"/>
    </row>
    <row r="4" spans="1:87" ht="13.15" customHeight="1" x14ac:dyDescent="0.2">
      <c r="A4" s="48"/>
      <c r="B4" s="49" t="s">
        <v>26</v>
      </c>
      <c r="C4" s="49" t="s">
        <v>60</v>
      </c>
      <c r="D4" s="50" t="s">
        <v>27</v>
      </c>
      <c r="E4" s="49" t="s">
        <v>26</v>
      </c>
      <c r="F4" s="49" t="s">
        <v>60</v>
      </c>
      <c r="G4" s="50" t="s">
        <v>27</v>
      </c>
      <c r="H4" s="49" t="s">
        <v>26</v>
      </c>
      <c r="I4" s="49" t="s">
        <v>60</v>
      </c>
      <c r="J4" s="50" t="s">
        <v>27</v>
      </c>
      <c r="K4" s="49" t="s">
        <v>26</v>
      </c>
      <c r="L4" s="49" t="s">
        <v>60</v>
      </c>
      <c r="M4" s="50" t="s">
        <v>27</v>
      </c>
      <c r="N4" s="49" t="s">
        <v>26</v>
      </c>
      <c r="O4" s="49" t="s">
        <v>60</v>
      </c>
      <c r="P4" s="50" t="s">
        <v>27</v>
      </c>
      <c r="Q4" s="49" t="s">
        <v>26</v>
      </c>
      <c r="R4" s="49" t="s">
        <v>60</v>
      </c>
      <c r="S4" s="50" t="s">
        <v>27</v>
      </c>
      <c r="T4" s="49" t="s">
        <v>26</v>
      </c>
      <c r="U4" s="49" t="s">
        <v>60</v>
      </c>
      <c r="V4" s="50" t="s">
        <v>27</v>
      </c>
      <c r="W4" s="49" t="s">
        <v>26</v>
      </c>
      <c r="X4" s="49" t="s">
        <v>60</v>
      </c>
      <c r="Y4" s="50" t="s">
        <v>27</v>
      </c>
      <c r="Z4" s="49" t="s">
        <v>26</v>
      </c>
      <c r="AA4" s="49" t="s">
        <v>60</v>
      </c>
      <c r="AB4" s="50" t="s">
        <v>27</v>
      </c>
      <c r="AC4" s="49" t="s">
        <v>26</v>
      </c>
      <c r="AD4" s="49" t="s">
        <v>60</v>
      </c>
      <c r="AE4" s="50" t="s">
        <v>27</v>
      </c>
      <c r="AF4" s="49" t="s">
        <v>26</v>
      </c>
      <c r="AG4" s="49" t="s">
        <v>60</v>
      </c>
      <c r="AH4" s="50" t="s">
        <v>27</v>
      </c>
      <c r="AI4" s="49" t="s">
        <v>26</v>
      </c>
      <c r="AJ4" s="49" t="s">
        <v>60</v>
      </c>
      <c r="AK4" s="50" t="s">
        <v>27</v>
      </c>
      <c r="AL4" s="49" t="s">
        <v>26</v>
      </c>
      <c r="AM4" s="49" t="s">
        <v>60</v>
      </c>
      <c r="AN4" s="50" t="s">
        <v>27</v>
      </c>
      <c r="AO4" s="49" t="s">
        <v>26</v>
      </c>
      <c r="AP4" s="49" t="s">
        <v>60</v>
      </c>
      <c r="AQ4" s="50" t="s">
        <v>27</v>
      </c>
      <c r="AR4" s="49" t="s">
        <v>26</v>
      </c>
      <c r="AS4" s="49" t="s">
        <v>60</v>
      </c>
      <c r="AT4" s="50" t="s">
        <v>27</v>
      </c>
      <c r="AU4" s="49" t="s">
        <v>26</v>
      </c>
      <c r="AV4" s="49" t="s">
        <v>60</v>
      </c>
      <c r="AW4" s="50" t="s">
        <v>27</v>
      </c>
      <c r="AX4" s="49" t="s">
        <v>26</v>
      </c>
      <c r="AY4" s="49" t="s">
        <v>60</v>
      </c>
      <c r="AZ4" s="50" t="s">
        <v>27</v>
      </c>
      <c r="BA4" s="49" t="s">
        <v>26</v>
      </c>
      <c r="BB4" s="49" t="s">
        <v>60</v>
      </c>
      <c r="BC4" s="50" t="s">
        <v>27</v>
      </c>
      <c r="BD4" s="49" t="s">
        <v>26</v>
      </c>
      <c r="BE4" s="49" t="s">
        <v>60</v>
      </c>
      <c r="BF4" s="50" t="s">
        <v>27</v>
      </c>
      <c r="BG4" s="49" t="s">
        <v>26</v>
      </c>
      <c r="BH4" s="49" t="s">
        <v>60</v>
      </c>
      <c r="BI4" s="50" t="s">
        <v>27</v>
      </c>
      <c r="BJ4" s="49" t="s">
        <v>26</v>
      </c>
      <c r="BK4" s="49" t="s">
        <v>60</v>
      </c>
      <c r="BL4" s="50" t="s">
        <v>27</v>
      </c>
      <c r="BM4" s="49" t="s">
        <v>26</v>
      </c>
      <c r="BN4" s="49" t="s">
        <v>60</v>
      </c>
      <c r="BO4" s="50" t="s">
        <v>27</v>
      </c>
      <c r="BP4" s="49" t="s">
        <v>26</v>
      </c>
      <c r="BQ4" s="49" t="s">
        <v>60</v>
      </c>
      <c r="BR4" s="50" t="s">
        <v>27</v>
      </c>
      <c r="BS4" s="49" t="s">
        <v>26</v>
      </c>
      <c r="BT4" s="49" t="s">
        <v>60</v>
      </c>
      <c r="BU4" s="50" t="s">
        <v>27</v>
      </c>
      <c r="BV4" s="49" t="s">
        <v>26</v>
      </c>
      <c r="BW4" s="49" t="s">
        <v>60</v>
      </c>
      <c r="BX4" s="50" t="s">
        <v>27</v>
      </c>
      <c r="BY4" s="49" t="s">
        <v>26</v>
      </c>
      <c r="BZ4" s="49" t="s">
        <v>60</v>
      </c>
      <c r="CA4" s="50" t="s">
        <v>27</v>
      </c>
      <c r="CB4" s="49" t="s">
        <v>26</v>
      </c>
      <c r="CC4" s="49" t="s">
        <v>60</v>
      </c>
      <c r="CD4" s="50" t="s">
        <v>27</v>
      </c>
    </row>
    <row r="5" spans="1:87" ht="18" customHeight="1" x14ac:dyDescent="0.2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52"/>
      <c r="CF5" s="23"/>
      <c r="CG5" s="23"/>
      <c r="CH5" s="23"/>
      <c r="CI5" s="23"/>
    </row>
    <row r="6" spans="1:87" ht="15.75" x14ac:dyDescent="0.2">
      <c r="A6" s="5" t="s">
        <v>28</v>
      </c>
      <c r="B6" s="24">
        <v>232690862.53</v>
      </c>
      <c r="C6" s="24">
        <v>138537582.81999999</v>
      </c>
      <c r="D6" s="25">
        <f t="shared" ref="D6:D27" si="0">IF(B6=0,0,C6/B6)</f>
        <v>0.59537182214079776</v>
      </c>
      <c r="E6" s="26">
        <v>55930488</v>
      </c>
      <c r="F6" s="26">
        <v>30491612.73</v>
      </c>
      <c r="G6" s="25">
        <f t="shared" ref="G6:G27" si="1">IF(E6=0,0,F6/E6)</f>
        <v>0.54516979594385084</v>
      </c>
      <c r="H6" s="26">
        <v>1061810521.52</v>
      </c>
      <c r="I6" s="26">
        <v>551460614</v>
      </c>
      <c r="J6" s="25">
        <f t="shared" ref="J6:J27" si="2">IF(H6=0,0,I6/H6)</f>
        <v>0.51935877712962819</v>
      </c>
      <c r="K6" s="26">
        <v>496963635</v>
      </c>
      <c r="L6" s="26">
        <v>290653370.68000001</v>
      </c>
      <c r="M6" s="25">
        <f t="shared" ref="M6:M27" si="3">IF(K6=0,0,L6/K6)</f>
        <v>0.58485842868563209</v>
      </c>
      <c r="N6" s="26">
        <v>141154518.41</v>
      </c>
      <c r="O6" s="26">
        <v>73165872.760000005</v>
      </c>
      <c r="P6" s="25">
        <f t="shared" ref="P6:P27" si="4">IF(N6=0,0,O6/N6)</f>
        <v>0.51833886427553866</v>
      </c>
      <c r="Q6" s="26">
        <v>99139381.950000003</v>
      </c>
      <c r="R6" s="26">
        <v>52145136.93</v>
      </c>
      <c r="S6" s="25">
        <f t="shared" ref="S6:S27" si="5">IF(Q6=0,0,R6/Q6)</f>
        <v>0.52597803117532949</v>
      </c>
      <c r="T6" s="26">
        <v>615268066.55999994</v>
      </c>
      <c r="U6" s="26">
        <v>359368869.70999998</v>
      </c>
      <c r="V6" s="25">
        <f t="shared" ref="V6:V27" si="6">IF(T6=0,0,U6/T6)</f>
        <v>0.5840850342180971</v>
      </c>
      <c r="W6" s="26">
        <v>83192905.060000002</v>
      </c>
      <c r="X6" s="26">
        <v>44512399.759999998</v>
      </c>
      <c r="Y6" s="25">
        <f t="shared" ref="Y6:Y27" si="7">IF(W6=0,0,X6/W6)</f>
        <v>0.53505043161910226</v>
      </c>
      <c r="Z6" s="26">
        <v>361672596.60000002</v>
      </c>
      <c r="AA6" s="26">
        <v>191230208.94999999</v>
      </c>
      <c r="AB6" s="25">
        <f t="shared" ref="AB6:AB27" si="8">IF(Z6=0,0,AA6/Z6)</f>
        <v>0.52873845225684979</v>
      </c>
      <c r="AC6" s="26">
        <v>374908850</v>
      </c>
      <c r="AD6" s="26">
        <v>224503607.75999999</v>
      </c>
      <c r="AE6" s="25">
        <f t="shared" ref="AE6:AE27" si="9">IF(AC6=0,0,AD6/AC6)</f>
        <v>0.5988218409888163</v>
      </c>
      <c r="AF6" s="26">
        <v>62645367</v>
      </c>
      <c r="AG6" s="26">
        <v>40047374.240000002</v>
      </c>
      <c r="AH6" s="25">
        <f t="shared" ref="AH6:AH27" si="10">IF(AF6=0,0,AG6/AF6)</f>
        <v>0.63927112502988448</v>
      </c>
      <c r="AI6" s="26">
        <v>374606313</v>
      </c>
      <c r="AJ6" s="26">
        <v>223847677.78999999</v>
      </c>
      <c r="AK6" s="11">
        <f t="shared" ref="AK6:AK27" si="11">IF(AI6=0,0,AJ6/AI6)</f>
        <v>0.59755447258039129</v>
      </c>
      <c r="AL6" s="26">
        <v>627339020.09000003</v>
      </c>
      <c r="AM6" s="26">
        <v>417569042.16000003</v>
      </c>
      <c r="AN6" s="12">
        <f t="shared" ref="AN6:AN27" si="12">IF(AL6=0,0,AM6/AL6)</f>
        <v>0.66561943189839246</v>
      </c>
      <c r="AO6" s="26">
        <v>214608127.16</v>
      </c>
      <c r="AP6" s="26">
        <v>89835743.269999996</v>
      </c>
      <c r="AQ6" s="12">
        <f t="shared" ref="AQ6:AQ27" si="13">IF(AO6=0,0,AP6/AO6)</f>
        <v>0.41860364031332054</v>
      </c>
      <c r="AR6" s="26">
        <v>104701156</v>
      </c>
      <c r="AS6" s="26">
        <v>64834171.890000001</v>
      </c>
      <c r="AT6" s="12">
        <f t="shared" ref="AT6:AT27" si="14">IF(AR6=0,0,AS6/AR6)</f>
        <v>0.61923071689867493</v>
      </c>
      <c r="AU6" s="26">
        <v>130493362.19</v>
      </c>
      <c r="AV6" s="26">
        <v>60952541.020000003</v>
      </c>
      <c r="AW6" s="12">
        <f t="shared" ref="AW6:AW27" si="15">IF(AU6=0,0,AV6/AU6)</f>
        <v>0.46709303827463905</v>
      </c>
      <c r="AX6" s="26">
        <v>130159526</v>
      </c>
      <c r="AY6" s="26">
        <v>88220824.219999999</v>
      </c>
      <c r="AZ6" s="12">
        <f t="shared" ref="AZ6:AZ27" si="16">IF(AX6=0,0,AY6/AX6)</f>
        <v>0.67778999302747922</v>
      </c>
      <c r="BA6" s="26">
        <v>72934800.560000002</v>
      </c>
      <c r="BB6" s="26">
        <v>46505064.109999999</v>
      </c>
      <c r="BC6" s="12">
        <f t="shared" ref="BC6:BC27" si="17">IF(BA6=0,0,BB6/BA6)</f>
        <v>0.63762516319959617</v>
      </c>
      <c r="BD6" s="26">
        <v>284235498.19999999</v>
      </c>
      <c r="BE6" s="26">
        <v>164302074.53</v>
      </c>
      <c r="BF6" s="12">
        <f t="shared" ref="BF6:BF27" si="18">IF(BD6=0,0,BE6/BD6)</f>
        <v>0.57804910213709548</v>
      </c>
      <c r="BG6" s="26">
        <v>239930450</v>
      </c>
      <c r="BH6" s="26">
        <v>128020427.76000001</v>
      </c>
      <c r="BI6" s="12">
        <f t="shared" ref="BI6:BI27" si="19">IF(BG6=0,0,BH6/BG6)</f>
        <v>0.53357307403041176</v>
      </c>
      <c r="BJ6" s="26">
        <v>65188383.229999997</v>
      </c>
      <c r="BK6" s="26">
        <v>34631370.420000002</v>
      </c>
      <c r="BL6" s="12">
        <f t="shared" ref="BL6:BL27" si="20">IF(BJ6=0,0,BK6/BJ6)</f>
        <v>0.53125064166436453</v>
      </c>
      <c r="BM6" s="26">
        <v>201097273.46000001</v>
      </c>
      <c r="BN6" s="26">
        <v>127441755.51000001</v>
      </c>
      <c r="BO6" s="12">
        <f t="shared" ref="BO6:BO27" si="21">IF(BM6=0,0,BN6/BM6)</f>
        <v>0.63373189162283339</v>
      </c>
      <c r="BP6" s="26">
        <v>95550817</v>
      </c>
      <c r="BQ6" s="26">
        <v>59285777.539999999</v>
      </c>
      <c r="BR6" s="12">
        <f t="shared" ref="BR6:BR27" si="22">IF(BP6=0,0,BQ6/BP6)</f>
        <v>0.62046332413881922</v>
      </c>
      <c r="BS6" s="26">
        <v>154842741.87</v>
      </c>
      <c r="BT6" s="26">
        <v>83290805.909999996</v>
      </c>
      <c r="BU6" s="12">
        <f t="shared" ref="BU6:BU27" si="23">IF(BS6=0,0,BT6/BS6)</f>
        <v>0.53790578043320714</v>
      </c>
      <c r="BV6" s="26">
        <v>1800670000</v>
      </c>
      <c r="BW6" s="26">
        <v>1052302242.98</v>
      </c>
      <c r="BX6" s="25">
        <f t="shared" ref="BX6:BX27" si="24">IF(BV6=0,0,BW6/BV6)</f>
        <v>0.58439483246791468</v>
      </c>
      <c r="BY6" s="24">
        <v>4177942399</v>
      </c>
      <c r="BZ6" s="24">
        <v>2400639536.5300002</v>
      </c>
      <c r="CA6" s="12">
        <f t="shared" ref="CA6:CA27" si="25">IF(BY6=0,0,BZ6/BY6)</f>
        <v>0.57459852416936119</v>
      </c>
      <c r="CB6" s="3">
        <f>B6+E6+H6+K6+N6+Q6+T6+W6+Z6+AC6+AF6+AI6+AL6+AO6+AR6+AU6+AX6+BA6+BD6+BG6+BJ6+BM6+BP6+BS6+BV6+BY6</f>
        <v>12259677060.389999</v>
      </c>
      <c r="CC6" s="3">
        <f>C6+F6+I6+L6+O6+R6+U6+X6+AA6+AD6+AG6+AJ6+AM6+AP6+AS6+AV6+AY6+BB6+BE6+BH6+BK6+BN6+BQ6+BT6+BW6+BZ6</f>
        <v>7037795705.9800014</v>
      </c>
      <c r="CD6" s="19">
        <f t="shared" ref="CD6:CD27" si="26">IF(CB6=0,0,CC6/CB6)</f>
        <v>0.57406044802913581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0</v>
      </c>
      <c r="C7" s="24">
        <v>0</v>
      </c>
      <c r="D7" s="25">
        <f t="shared" si="0"/>
        <v>0</v>
      </c>
      <c r="E7" s="26">
        <v>25664680</v>
      </c>
      <c r="F7" s="26">
        <v>8777447</v>
      </c>
      <c r="G7" s="25">
        <f t="shared" si="1"/>
        <v>0.34200492661509901</v>
      </c>
      <c r="H7" s="26">
        <v>0</v>
      </c>
      <c r="I7" s="26">
        <v>0</v>
      </c>
      <c r="J7" s="25">
        <f t="shared" si="2"/>
        <v>0</v>
      </c>
      <c r="K7" s="26">
        <v>0</v>
      </c>
      <c r="L7" s="26">
        <v>0</v>
      </c>
      <c r="M7" s="25">
        <f t="shared" si="3"/>
        <v>0</v>
      </c>
      <c r="N7" s="26">
        <v>14017408</v>
      </c>
      <c r="O7" s="26">
        <v>7020293</v>
      </c>
      <c r="P7" s="25">
        <f t="shared" si="4"/>
        <v>0.50082675770013974</v>
      </c>
      <c r="Q7" s="26">
        <v>41379132</v>
      </c>
      <c r="R7" s="26">
        <v>15720261</v>
      </c>
      <c r="S7" s="25">
        <f t="shared" si="5"/>
        <v>0.37990794490324253</v>
      </c>
      <c r="T7" s="26">
        <v>0</v>
      </c>
      <c r="U7" s="26">
        <v>0</v>
      </c>
      <c r="V7" s="25">
        <f t="shared" si="6"/>
        <v>0</v>
      </c>
      <c r="W7" s="26">
        <v>17287386</v>
      </c>
      <c r="X7" s="26">
        <v>4960923</v>
      </c>
      <c r="Y7" s="25">
        <f t="shared" si="7"/>
        <v>0.28696779258587735</v>
      </c>
      <c r="Z7" s="26">
        <v>0</v>
      </c>
      <c r="AA7" s="26">
        <v>0</v>
      </c>
      <c r="AB7" s="25">
        <f t="shared" si="8"/>
        <v>0</v>
      </c>
      <c r="AC7" s="26">
        <v>0</v>
      </c>
      <c r="AD7" s="26">
        <v>0</v>
      </c>
      <c r="AE7" s="25">
        <f t="shared" si="9"/>
        <v>0</v>
      </c>
      <c r="AF7" s="26">
        <v>48008432</v>
      </c>
      <c r="AG7" s="26">
        <v>15880703</v>
      </c>
      <c r="AH7" s="25">
        <f t="shared" si="10"/>
        <v>0.33078987041276414</v>
      </c>
      <c r="AI7" s="26">
        <v>0</v>
      </c>
      <c r="AJ7" s="26">
        <v>0</v>
      </c>
      <c r="AK7" s="11">
        <f t="shared" si="11"/>
        <v>0</v>
      </c>
      <c r="AL7" s="26">
        <v>0</v>
      </c>
      <c r="AM7" s="26">
        <v>0</v>
      </c>
      <c r="AN7" s="12">
        <f t="shared" si="12"/>
        <v>0</v>
      </c>
      <c r="AO7" s="26">
        <v>0</v>
      </c>
      <c r="AP7" s="26">
        <v>0</v>
      </c>
      <c r="AQ7" s="12">
        <f t="shared" si="13"/>
        <v>0</v>
      </c>
      <c r="AR7" s="26">
        <v>51592921</v>
      </c>
      <c r="AS7" s="26">
        <v>15549115</v>
      </c>
      <c r="AT7" s="12">
        <f t="shared" si="14"/>
        <v>0.30138078439094385</v>
      </c>
      <c r="AU7" s="26">
        <v>51737324</v>
      </c>
      <c r="AV7" s="26">
        <v>23276443</v>
      </c>
      <c r="AW7" s="12">
        <f t="shared" si="15"/>
        <v>0.44989653890873832</v>
      </c>
      <c r="AX7" s="26">
        <v>28582003</v>
      </c>
      <c r="AY7" s="26">
        <v>7172750</v>
      </c>
      <c r="AZ7" s="12">
        <f t="shared" si="16"/>
        <v>0.25095337090266207</v>
      </c>
      <c r="BA7" s="26">
        <v>32034855</v>
      </c>
      <c r="BB7" s="26">
        <v>16724571</v>
      </c>
      <c r="BC7" s="12">
        <f t="shared" si="17"/>
        <v>0.52207419075254125</v>
      </c>
      <c r="BD7" s="26">
        <v>0</v>
      </c>
      <c r="BE7" s="26">
        <v>0</v>
      </c>
      <c r="BF7" s="12">
        <f t="shared" si="18"/>
        <v>0</v>
      </c>
      <c r="BG7" s="26">
        <v>0</v>
      </c>
      <c r="BH7" s="26">
        <v>0</v>
      </c>
      <c r="BI7" s="25">
        <f t="shared" si="19"/>
        <v>0</v>
      </c>
      <c r="BJ7" s="26">
        <v>31653365</v>
      </c>
      <c r="BK7" s="26">
        <v>12065780</v>
      </c>
      <c r="BL7" s="12">
        <f t="shared" si="20"/>
        <v>0.38118474923598172</v>
      </c>
      <c r="BM7" s="26">
        <v>10763352</v>
      </c>
      <c r="BN7" s="26">
        <v>2651946</v>
      </c>
      <c r="BO7" s="25">
        <f t="shared" si="21"/>
        <v>0.24638662751157817</v>
      </c>
      <c r="BP7" s="26">
        <v>39624490</v>
      </c>
      <c r="BQ7" s="26">
        <v>7842040</v>
      </c>
      <c r="BR7" s="12">
        <f t="shared" si="22"/>
        <v>0.19790891945864791</v>
      </c>
      <c r="BS7" s="26">
        <v>1890226</v>
      </c>
      <c r="BT7" s="26">
        <v>1102519</v>
      </c>
      <c r="BU7" s="12">
        <f t="shared" si="23"/>
        <v>0.58327364029486417</v>
      </c>
      <c r="BV7" s="26">
        <v>0</v>
      </c>
      <c r="BW7" s="26">
        <v>0</v>
      </c>
      <c r="BX7" s="25">
        <f t="shared" si="24"/>
        <v>0</v>
      </c>
      <c r="BY7" s="24">
        <v>211154741</v>
      </c>
      <c r="BZ7" s="24">
        <v>0</v>
      </c>
      <c r="CA7" s="12">
        <f t="shared" si="25"/>
        <v>0</v>
      </c>
      <c r="CB7" s="3">
        <f>B7+E7+H7+K7+N7+Q7+T7+W7+Z7+AC7+AF7+AI7+AL7+AO7+AR7+AU7+AX7+BA7+BD7+BG7+BJ7+BM7+BP7+BS7+BV7+BY7</f>
        <v>605390315</v>
      </c>
      <c r="CC7" s="3">
        <f t="shared" ref="CC7:CC12" si="27">BZ7+BW7+BT7+BQ7+BN7+BK7+BH7+BE7+BB7+AY7+AV7+AS7+AP7+AM7+AJ7+AG7+AD7+AA7+X7+U7+R7+O7+L7+I7+F7+C7</f>
        <v>138744791</v>
      </c>
      <c r="CD7" s="19">
        <f t="shared" si="26"/>
        <v>0.22918237633187111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30992327.219999999</v>
      </c>
      <c r="C8" s="24">
        <v>27746171.460000001</v>
      </c>
      <c r="D8" s="25">
        <f t="shared" si="0"/>
        <v>0.89525937381349063</v>
      </c>
      <c r="E8" s="26">
        <v>4984257.17</v>
      </c>
      <c r="F8" s="26">
        <v>4757332.17</v>
      </c>
      <c r="G8" s="25">
        <f t="shared" si="1"/>
        <v>0.95447165098826547</v>
      </c>
      <c r="H8" s="26">
        <v>55920700.57</v>
      </c>
      <c r="I8" s="26">
        <v>44799737.439999998</v>
      </c>
      <c r="J8" s="25">
        <f t="shared" si="2"/>
        <v>0.80112976023826654</v>
      </c>
      <c r="K8" s="26">
        <v>53614698.740000002</v>
      </c>
      <c r="L8" s="26">
        <v>43837505.299999997</v>
      </c>
      <c r="M8" s="25">
        <f t="shared" si="3"/>
        <v>0.81763968333733095</v>
      </c>
      <c r="N8" s="26">
        <v>24381824.870000001</v>
      </c>
      <c r="O8" s="26">
        <v>23496028.870000001</v>
      </c>
      <c r="P8" s="25">
        <f t="shared" si="4"/>
        <v>0.96366982353769981</v>
      </c>
      <c r="Q8" s="26">
        <v>9347905.5800000001</v>
      </c>
      <c r="R8" s="26">
        <v>8121150.8799999999</v>
      </c>
      <c r="S8" s="25">
        <f t="shared" si="5"/>
        <v>0.86876689227321013</v>
      </c>
      <c r="T8" s="26">
        <v>49016916.359999999</v>
      </c>
      <c r="U8" s="26">
        <v>39401079.289999999</v>
      </c>
      <c r="V8" s="25">
        <f t="shared" si="6"/>
        <v>0.80382615260051415</v>
      </c>
      <c r="W8" s="26">
        <v>15900072.550000001</v>
      </c>
      <c r="X8" s="26">
        <v>15675197.550000001</v>
      </c>
      <c r="Y8" s="25">
        <f t="shared" si="7"/>
        <v>0.98585698277206912</v>
      </c>
      <c r="Z8" s="26">
        <v>53027173.810000002</v>
      </c>
      <c r="AA8" s="26">
        <v>42323718.789999999</v>
      </c>
      <c r="AB8" s="25">
        <f t="shared" si="8"/>
        <v>0.79815150891595288</v>
      </c>
      <c r="AC8" s="26">
        <v>96784641.379999995</v>
      </c>
      <c r="AD8" s="26">
        <v>94556771.769999996</v>
      </c>
      <c r="AE8" s="25">
        <f t="shared" si="9"/>
        <v>0.97698116583133432</v>
      </c>
      <c r="AF8" s="26">
        <v>24384695.219999999</v>
      </c>
      <c r="AG8" s="26">
        <v>12317677.23</v>
      </c>
      <c r="AH8" s="25">
        <f t="shared" si="10"/>
        <v>0.50513968367737516</v>
      </c>
      <c r="AI8" s="26">
        <v>45857370.259999998</v>
      </c>
      <c r="AJ8" s="26">
        <v>34988169.020000003</v>
      </c>
      <c r="AK8" s="11">
        <f t="shared" si="11"/>
        <v>0.76297809537759576</v>
      </c>
      <c r="AL8" s="26">
        <v>143017280.96000001</v>
      </c>
      <c r="AM8" s="26">
        <v>104349569.73999999</v>
      </c>
      <c r="AN8" s="12">
        <f t="shared" si="12"/>
        <v>0.72962909824292599</v>
      </c>
      <c r="AO8" s="26">
        <v>58286932.549999997</v>
      </c>
      <c r="AP8" s="26">
        <v>39796747.359999999</v>
      </c>
      <c r="AQ8" s="12">
        <f t="shared" si="13"/>
        <v>0.68277306111213432</v>
      </c>
      <c r="AR8" s="26">
        <v>37208904.710000001</v>
      </c>
      <c r="AS8" s="26">
        <v>36176410.509999998</v>
      </c>
      <c r="AT8" s="12">
        <f t="shared" si="14"/>
        <v>0.97225142185594848</v>
      </c>
      <c r="AU8" s="26">
        <v>22820886.530000001</v>
      </c>
      <c r="AV8" s="26">
        <v>22612586.510000002</v>
      </c>
      <c r="AW8" s="12">
        <f t="shared" si="15"/>
        <v>0.99087239578856101</v>
      </c>
      <c r="AX8" s="26">
        <v>60454662.310000002</v>
      </c>
      <c r="AY8" s="26">
        <v>58841138.609999999</v>
      </c>
      <c r="AZ8" s="12">
        <f t="shared" si="16"/>
        <v>0.97331018587572016</v>
      </c>
      <c r="BA8" s="26">
        <v>15927473.710000001</v>
      </c>
      <c r="BB8" s="26">
        <v>15927473.710000001</v>
      </c>
      <c r="BC8" s="12">
        <f t="shared" si="17"/>
        <v>1</v>
      </c>
      <c r="BD8" s="26">
        <v>55745802.259999998</v>
      </c>
      <c r="BE8" s="26">
        <v>38126500.140000001</v>
      </c>
      <c r="BF8" s="12">
        <f t="shared" si="18"/>
        <v>0.6839349079985777</v>
      </c>
      <c r="BG8" s="26">
        <v>16762681.91</v>
      </c>
      <c r="BH8" s="26">
        <v>15206176.65</v>
      </c>
      <c r="BI8" s="12">
        <f t="shared" si="19"/>
        <v>0.90714461633544174</v>
      </c>
      <c r="BJ8" s="26">
        <v>8737913.7400000002</v>
      </c>
      <c r="BK8" s="26">
        <v>8452613.8100000005</v>
      </c>
      <c r="BL8" s="12">
        <f t="shared" si="20"/>
        <v>0.96734919358450888</v>
      </c>
      <c r="BM8" s="26">
        <v>28461937.239999998</v>
      </c>
      <c r="BN8" s="26">
        <v>25520084.629999999</v>
      </c>
      <c r="BO8" s="12">
        <f t="shared" si="21"/>
        <v>0.89663905920410925</v>
      </c>
      <c r="BP8" s="26">
        <v>14717329.66</v>
      </c>
      <c r="BQ8" s="26">
        <v>7807037.0499999998</v>
      </c>
      <c r="BR8" s="12">
        <f t="shared" si="22"/>
        <v>0.53046559602579424</v>
      </c>
      <c r="BS8" s="26">
        <v>5992116.2999999998</v>
      </c>
      <c r="BT8" s="26">
        <v>5420816.2999999998</v>
      </c>
      <c r="BU8" s="12">
        <f t="shared" si="23"/>
        <v>0.90465805878967998</v>
      </c>
      <c r="BV8" s="26">
        <v>46198492.689999998</v>
      </c>
      <c r="BW8" s="26">
        <v>46198492.689999998</v>
      </c>
      <c r="BX8" s="25">
        <f t="shared" si="24"/>
        <v>1</v>
      </c>
      <c r="BY8" s="24">
        <v>1726898731.3199999</v>
      </c>
      <c r="BZ8" s="24">
        <v>1350587051.6800001</v>
      </c>
      <c r="CA8" s="12">
        <f t="shared" si="25"/>
        <v>0.78208816022908523</v>
      </c>
      <c r="CB8" s="3">
        <f>B8+E8+H8+K8+N8+Q8+T8+W8+Z8+AC8+AF8+AI8+AL8+AO8+AR8+AU8+AX8+BA8+BD8+BG8+BJ8+BM8+BP8+BS8+BV8+BY8</f>
        <v>2705443729.6199999</v>
      </c>
      <c r="CC8" s="3">
        <f t="shared" si="27"/>
        <v>2167043239.1599998</v>
      </c>
      <c r="CD8" s="19">
        <f t="shared" si="26"/>
        <v>0.80099364678502394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357159726</v>
      </c>
      <c r="C9" s="24">
        <v>200186650.90000001</v>
      </c>
      <c r="D9" s="25">
        <f t="shared" si="0"/>
        <v>0.56049614871750686</v>
      </c>
      <c r="E9" s="26">
        <v>105215777</v>
      </c>
      <c r="F9" s="26">
        <v>65501067.189999998</v>
      </c>
      <c r="G9" s="25">
        <f t="shared" si="1"/>
        <v>0.62254035523588824</v>
      </c>
      <c r="H9" s="26">
        <v>843850110</v>
      </c>
      <c r="I9" s="26">
        <v>465718002.20999998</v>
      </c>
      <c r="J9" s="25">
        <f t="shared" si="2"/>
        <v>0.55189659477558162</v>
      </c>
      <c r="K9" s="26">
        <v>717638635.23000002</v>
      </c>
      <c r="L9" s="26">
        <v>409165425.67000002</v>
      </c>
      <c r="M9" s="25">
        <f t="shared" si="3"/>
        <v>0.57015523633125509</v>
      </c>
      <c r="N9" s="26">
        <v>256994975</v>
      </c>
      <c r="O9" s="26">
        <v>144135986.96000001</v>
      </c>
      <c r="P9" s="25">
        <f t="shared" si="4"/>
        <v>0.56085138224978914</v>
      </c>
      <c r="Q9" s="26">
        <v>234906935</v>
      </c>
      <c r="R9" s="26">
        <v>140467005.69999999</v>
      </c>
      <c r="S9" s="25">
        <f t="shared" si="5"/>
        <v>0.59796874749568374</v>
      </c>
      <c r="T9" s="26">
        <v>590043924</v>
      </c>
      <c r="U9" s="26">
        <v>363333134.25</v>
      </c>
      <c r="V9" s="25">
        <f t="shared" si="6"/>
        <v>0.61577302887369445</v>
      </c>
      <c r="W9" s="26">
        <v>124859166.91</v>
      </c>
      <c r="X9" s="26">
        <v>72981236.489999995</v>
      </c>
      <c r="Y9" s="25">
        <f t="shared" si="7"/>
        <v>0.58450843695445887</v>
      </c>
      <c r="Z9" s="26">
        <v>589748603.67999995</v>
      </c>
      <c r="AA9" s="26">
        <v>356212198.36000001</v>
      </c>
      <c r="AB9" s="25">
        <f t="shared" si="8"/>
        <v>0.60400685332233905</v>
      </c>
      <c r="AC9" s="26">
        <v>608103623</v>
      </c>
      <c r="AD9" s="26">
        <v>340667450.18000001</v>
      </c>
      <c r="AE9" s="25">
        <f t="shared" si="9"/>
        <v>0.56021282770749092</v>
      </c>
      <c r="AF9" s="26">
        <v>183539230.09999999</v>
      </c>
      <c r="AG9" s="26">
        <v>108195618.53</v>
      </c>
      <c r="AH9" s="25">
        <f t="shared" si="10"/>
        <v>0.589495872196099</v>
      </c>
      <c r="AI9" s="26">
        <v>897940509</v>
      </c>
      <c r="AJ9" s="26">
        <v>512139059.33999997</v>
      </c>
      <c r="AK9" s="11">
        <f t="shared" si="11"/>
        <v>0.57034854114149336</v>
      </c>
      <c r="AL9" s="26">
        <v>840842898</v>
      </c>
      <c r="AM9" s="26">
        <v>486164107.73000002</v>
      </c>
      <c r="AN9" s="12">
        <f t="shared" si="12"/>
        <v>0.57818661355929057</v>
      </c>
      <c r="AO9" s="26">
        <v>183326938</v>
      </c>
      <c r="AP9" s="26">
        <v>104676384.62</v>
      </c>
      <c r="AQ9" s="12">
        <f t="shared" si="13"/>
        <v>0.57098201585628405</v>
      </c>
      <c r="AR9" s="26">
        <v>185514929</v>
      </c>
      <c r="AS9" s="26">
        <v>107918524.81</v>
      </c>
      <c r="AT9" s="12">
        <f t="shared" si="14"/>
        <v>0.58172420619582588</v>
      </c>
      <c r="AU9" s="26">
        <v>157257474</v>
      </c>
      <c r="AV9" s="26">
        <v>95421805.760000005</v>
      </c>
      <c r="AW9" s="12">
        <f t="shared" si="15"/>
        <v>0.60678709464708813</v>
      </c>
      <c r="AX9" s="26">
        <v>231377013</v>
      </c>
      <c r="AY9" s="26">
        <v>119666712.47</v>
      </c>
      <c r="AZ9" s="12">
        <f t="shared" si="16"/>
        <v>0.51719360933231517</v>
      </c>
      <c r="BA9" s="26">
        <v>124252942</v>
      </c>
      <c r="BB9" s="26">
        <v>74033727.209999993</v>
      </c>
      <c r="BC9" s="12">
        <f t="shared" si="17"/>
        <v>0.59583077888006863</v>
      </c>
      <c r="BD9" s="26">
        <v>362652617</v>
      </c>
      <c r="BE9" s="26">
        <v>216089284.30000001</v>
      </c>
      <c r="BF9" s="12">
        <f t="shared" si="18"/>
        <v>0.59585750707542806</v>
      </c>
      <c r="BG9" s="26">
        <v>223684133.91999999</v>
      </c>
      <c r="BH9" s="26">
        <v>127758288.55</v>
      </c>
      <c r="BI9" s="12">
        <f t="shared" si="19"/>
        <v>0.57115489735938263</v>
      </c>
      <c r="BJ9" s="26">
        <v>165249058</v>
      </c>
      <c r="BK9" s="26">
        <v>95557851.230000004</v>
      </c>
      <c r="BL9" s="12">
        <f t="shared" si="20"/>
        <v>0.57826563362315808</v>
      </c>
      <c r="BM9" s="26">
        <v>284320657</v>
      </c>
      <c r="BN9" s="26">
        <v>156029131.88999999</v>
      </c>
      <c r="BO9" s="12">
        <f t="shared" si="21"/>
        <v>0.54877873994923976</v>
      </c>
      <c r="BP9" s="26">
        <v>237746711</v>
      </c>
      <c r="BQ9" s="26">
        <v>135471186.47999999</v>
      </c>
      <c r="BR9" s="12">
        <f t="shared" si="22"/>
        <v>0.56981308347100534</v>
      </c>
      <c r="BS9" s="26">
        <v>180930402</v>
      </c>
      <c r="BT9" s="26">
        <v>106284038.26000001</v>
      </c>
      <c r="BU9" s="12">
        <f t="shared" si="23"/>
        <v>0.58743050966083632</v>
      </c>
      <c r="BV9" s="26">
        <v>1468634433</v>
      </c>
      <c r="BW9" s="26">
        <v>807978762.25999999</v>
      </c>
      <c r="BX9" s="25">
        <f t="shared" si="24"/>
        <v>0.55015648830289954</v>
      </c>
      <c r="BY9" s="24">
        <v>4063846577</v>
      </c>
      <c r="BZ9" s="24">
        <v>2358100830.98</v>
      </c>
      <c r="CA9" s="12">
        <f t="shared" si="25"/>
        <v>0.58026325214294627</v>
      </c>
      <c r="CB9" s="3">
        <f>B9+E9+H9+K9+N9+Q9+T9+W9+Z9+AC9+AF9+AI9+AL9+AO9+AR9+AU9+AX9+BA9+BD9+BG9+BJ9+BM9+BP9+BS9+BV9+BY9</f>
        <v>14219637997.84</v>
      </c>
      <c r="CC9" s="3">
        <f t="shared" si="27"/>
        <v>8169853472.3299999</v>
      </c>
      <c r="CD9" s="19">
        <f t="shared" si="26"/>
        <v>0.57454721938568487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3186070.7</v>
      </c>
      <c r="C10" s="24">
        <v>2472446.2799999998</v>
      </c>
      <c r="D10" s="25">
        <f t="shared" si="0"/>
        <v>0.77601739346210985</v>
      </c>
      <c r="E10" s="26">
        <v>604340</v>
      </c>
      <c r="F10" s="26">
        <v>332957.59999999998</v>
      </c>
      <c r="G10" s="25">
        <f t="shared" si="1"/>
        <v>0.55094417050004962</v>
      </c>
      <c r="H10" s="26">
        <v>2763970</v>
      </c>
      <c r="I10" s="26">
        <v>1883843.58</v>
      </c>
      <c r="J10" s="25">
        <f t="shared" si="2"/>
        <v>0.68157164513363022</v>
      </c>
      <c r="K10" s="26">
        <v>43660560</v>
      </c>
      <c r="L10" s="26">
        <v>15661149.609999999</v>
      </c>
      <c r="M10" s="25">
        <f t="shared" si="3"/>
        <v>0.35870244472356744</v>
      </c>
      <c r="N10" s="26">
        <v>1109195</v>
      </c>
      <c r="O10" s="26">
        <v>866353.44</v>
      </c>
      <c r="P10" s="25">
        <f t="shared" si="4"/>
        <v>0.78106504266607757</v>
      </c>
      <c r="Q10" s="26">
        <v>1768080</v>
      </c>
      <c r="R10" s="26">
        <v>1420870.95</v>
      </c>
      <c r="S10" s="25">
        <f t="shared" si="5"/>
        <v>0.80362367653047373</v>
      </c>
      <c r="T10" s="26">
        <v>8460965</v>
      </c>
      <c r="U10" s="26">
        <v>7413685</v>
      </c>
      <c r="V10" s="25">
        <f t="shared" si="6"/>
        <v>0.87622215669252856</v>
      </c>
      <c r="W10" s="26">
        <v>6159562.9199999999</v>
      </c>
      <c r="X10" s="26">
        <v>5965568.9199999999</v>
      </c>
      <c r="Y10" s="25">
        <f t="shared" si="7"/>
        <v>0.96850523283557921</v>
      </c>
      <c r="Z10" s="26">
        <v>4358230</v>
      </c>
      <c r="AA10" s="26">
        <v>3966330</v>
      </c>
      <c r="AB10" s="25">
        <f t="shared" si="8"/>
        <v>0.91007817393758472</v>
      </c>
      <c r="AC10" s="26">
        <v>2965290</v>
      </c>
      <c r="AD10" s="26">
        <v>1956186.04</v>
      </c>
      <c r="AE10" s="25">
        <f t="shared" si="9"/>
        <v>0.65969468079007454</v>
      </c>
      <c r="AF10" s="26">
        <v>2681955.2000000002</v>
      </c>
      <c r="AG10" s="26">
        <v>2402461.2000000002</v>
      </c>
      <c r="AH10" s="25">
        <f t="shared" si="10"/>
        <v>0.8957872226948459</v>
      </c>
      <c r="AI10" s="26">
        <v>1689330</v>
      </c>
      <c r="AJ10" s="26">
        <v>1244110.5</v>
      </c>
      <c r="AK10" s="25">
        <f t="shared" si="11"/>
        <v>0.7364520253591661</v>
      </c>
      <c r="AL10" s="26">
        <v>5286087.22</v>
      </c>
      <c r="AM10" s="26">
        <v>4717711.8</v>
      </c>
      <c r="AN10" s="25">
        <f t="shared" si="12"/>
        <v>0.89247710142777403</v>
      </c>
      <c r="AO10" s="26">
        <v>2360970</v>
      </c>
      <c r="AP10" s="26">
        <v>2088420</v>
      </c>
      <c r="AQ10" s="25">
        <f t="shared" si="13"/>
        <v>0.88456015959542056</v>
      </c>
      <c r="AR10" s="26">
        <v>2100710</v>
      </c>
      <c r="AS10" s="26">
        <v>1803856</v>
      </c>
      <c r="AT10" s="25">
        <f t="shared" si="14"/>
        <v>0.85868872904875015</v>
      </c>
      <c r="AU10" s="26">
        <v>2416210</v>
      </c>
      <c r="AV10" s="26">
        <v>2101996</v>
      </c>
      <c r="AW10" s="25">
        <f t="shared" si="15"/>
        <v>0.86995583993113179</v>
      </c>
      <c r="AX10" s="26">
        <v>1692780</v>
      </c>
      <c r="AY10" s="26">
        <v>1430646</v>
      </c>
      <c r="AZ10" s="25">
        <f t="shared" si="16"/>
        <v>0.84514585474781134</v>
      </c>
      <c r="BA10" s="26">
        <v>695590</v>
      </c>
      <c r="BB10" s="26">
        <v>360544.43</v>
      </c>
      <c r="BC10" s="25">
        <f t="shared" si="17"/>
        <v>0.51832894377434979</v>
      </c>
      <c r="BD10" s="26">
        <v>7286640</v>
      </c>
      <c r="BE10" s="26">
        <v>6557504</v>
      </c>
      <c r="BF10" s="25">
        <f t="shared" si="18"/>
        <v>0.89993522391664749</v>
      </c>
      <c r="BG10" s="26">
        <v>879320</v>
      </c>
      <c r="BH10" s="26">
        <v>375260</v>
      </c>
      <c r="BI10" s="25">
        <f t="shared" si="19"/>
        <v>0.42676158850020468</v>
      </c>
      <c r="BJ10" s="26">
        <v>534340</v>
      </c>
      <c r="BK10" s="26">
        <v>211448</v>
      </c>
      <c r="BL10" s="25">
        <f t="shared" si="20"/>
        <v>0.39571808211999848</v>
      </c>
      <c r="BM10" s="26">
        <v>2314120.71</v>
      </c>
      <c r="BN10" s="26">
        <v>1976900.71</v>
      </c>
      <c r="BO10" s="25">
        <f t="shared" si="21"/>
        <v>0.85427726455980768</v>
      </c>
      <c r="BP10" s="26">
        <v>3875970</v>
      </c>
      <c r="BQ10" s="26">
        <v>3593005</v>
      </c>
      <c r="BR10" s="25">
        <f t="shared" si="22"/>
        <v>0.92699504898128726</v>
      </c>
      <c r="BS10" s="26">
        <v>4899790.21</v>
      </c>
      <c r="BT10" s="26">
        <v>4557263.37</v>
      </c>
      <c r="BU10" s="12">
        <f t="shared" si="23"/>
        <v>0.93009357027145045</v>
      </c>
      <c r="BV10" s="26">
        <v>115327940</v>
      </c>
      <c r="BW10" s="26">
        <v>107702780</v>
      </c>
      <c r="BX10" s="25">
        <f t="shared" si="24"/>
        <v>0.93388280411494384</v>
      </c>
      <c r="BY10" s="24">
        <v>211213480</v>
      </c>
      <c r="BZ10" s="24">
        <v>11271150.32</v>
      </c>
      <c r="CA10" s="12">
        <f t="shared" si="25"/>
        <v>5.3363783031272434E-2</v>
      </c>
      <c r="CB10" s="3">
        <f>B10+E10+H10+K10+N10+Q10+T10+W10+Z10+AC10+AF10+AI10+AL10+AO10+AR10+AU10+AX10+BA10+BD10+BG10+BJ10+BM10+BP10+BS10+BV10+BY10</f>
        <v>440291496.95999998</v>
      </c>
      <c r="CC10" s="3">
        <f t="shared" si="27"/>
        <v>194334448.74999997</v>
      </c>
      <c r="CD10" s="19">
        <f t="shared" si="26"/>
        <v>0.44137679262894114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0</v>
      </c>
      <c r="C11" s="24">
        <v>2500</v>
      </c>
      <c r="D11" s="25">
        <f t="shared" si="0"/>
        <v>0</v>
      </c>
      <c r="E11" s="26">
        <v>0</v>
      </c>
      <c r="F11" s="26">
        <v>0</v>
      </c>
      <c r="G11" s="25">
        <f t="shared" si="1"/>
        <v>0</v>
      </c>
      <c r="H11" s="26">
        <v>308000</v>
      </c>
      <c r="I11" s="26">
        <v>416400</v>
      </c>
      <c r="J11" s="25">
        <f t="shared" si="2"/>
        <v>1.351948051948052</v>
      </c>
      <c r="K11" s="26">
        <v>0</v>
      </c>
      <c r="L11" s="26">
        <v>0</v>
      </c>
      <c r="M11" s="25">
        <f t="shared" si="3"/>
        <v>0</v>
      </c>
      <c r="N11" s="26">
        <v>0</v>
      </c>
      <c r="O11" s="26">
        <v>0</v>
      </c>
      <c r="P11" s="25">
        <f t="shared" si="4"/>
        <v>0</v>
      </c>
      <c r="Q11" s="26">
        <v>550000</v>
      </c>
      <c r="R11" s="26">
        <v>0</v>
      </c>
      <c r="S11" s="25">
        <f t="shared" si="5"/>
        <v>0</v>
      </c>
      <c r="T11" s="26">
        <v>4745770</v>
      </c>
      <c r="U11" s="26">
        <v>788000</v>
      </c>
      <c r="V11" s="25">
        <f t="shared" si="6"/>
        <v>0.16604260214886099</v>
      </c>
      <c r="W11" s="26">
        <v>265325</v>
      </c>
      <c r="X11" s="26">
        <v>169750</v>
      </c>
      <c r="Y11" s="25">
        <f t="shared" si="7"/>
        <v>0.63978140016960328</v>
      </c>
      <c r="Z11" s="26">
        <v>0</v>
      </c>
      <c r="AA11" s="26">
        <v>0</v>
      </c>
      <c r="AB11" s="25">
        <f t="shared" si="8"/>
        <v>0</v>
      </c>
      <c r="AC11" s="26">
        <v>2223044</v>
      </c>
      <c r="AD11" s="26">
        <v>0</v>
      </c>
      <c r="AE11" s="25">
        <f t="shared" si="9"/>
        <v>0</v>
      </c>
      <c r="AF11" s="26">
        <v>0</v>
      </c>
      <c r="AG11" s="26">
        <v>1108.8900000000001</v>
      </c>
      <c r="AH11" s="25">
        <f t="shared" si="10"/>
        <v>0</v>
      </c>
      <c r="AI11" s="26">
        <v>5000000</v>
      </c>
      <c r="AJ11" s="26">
        <v>5008000</v>
      </c>
      <c r="AK11" s="11">
        <f t="shared" si="11"/>
        <v>1.0016</v>
      </c>
      <c r="AL11" s="26">
        <v>64074</v>
      </c>
      <c r="AM11" s="26">
        <v>74074</v>
      </c>
      <c r="AN11" s="12">
        <f t="shared" si="12"/>
        <v>1.156069544589069</v>
      </c>
      <c r="AO11" s="26">
        <v>600000</v>
      </c>
      <c r="AP11" s="26">
        <v>1400300</v>
      </c>
      <c r="AQ11" s="25">
        <f t="shared" si="13"/>
        <v>2.3338333333333332</v>
      </c>
      <c r="AR11" s="26">
        <v>3883901.94</v>
      </c>
      <c r="AS11" s="26">
        <v>128720</v>
      </c>
      <c r="AT11" s="25">
        <f t="shared" si="14"/>
        <v>3.3141928397914189E-2</v>
      </c>
      <c r="AU11" s="26">
        <v>394555.64</v>
      </c>
      <c r="AV11" s="26">
        <v>1252383.8600000001</v>
      </c>
      <c r="AW11" s="12">
        <f t="shared" si="15"/>
        <v>3.1741628633163121</v>
      </c>
      <c r="AX11" s="26">
        <v>2043332</v>
      </c>
      <c r="AY11" s="26">
        <v>0</v>
      </c>
      <c r="AZ11" s="12">
        <f t="shared" si="16"/>
        <v>0</v>
      </c>
      <c r="BA11" s="26">
        <v>1300000</v>
      </c>
      <c r="BB11" s="26">
        <v>766110.41</v>
      </c>
      <c r="BC11" s="25">
        <f t="shared" si="17"/>
        <v>0.5893157</v>
      </c>
      <c r="BD11" s="26">
        <v>2966737.76</v>
      </c>
      <c r="BE11" s="26">
        <v>591170.74</v>
      </c>
      <c r="BF11" s="12">
        <f t="shared" si="18"/>
        <v>0.1992662607294283</v>
      </c>
      <c r="BG11" s="26">
        <v>167000</v>
      </c>
      <c r="BH11" s="26">
        <v>277000</v>
      </c>
      <c r="BI11" s="12">
        <f t="shared" si="19"/>
        <v>1.658682634730539</v>
      </c>
      <c r="BJ11" s="26">
        <v>77626</v>
      </c>
      <c r="BK11" s="26">
        <v>46345</v>
      </c>
      <c r="BL11" s="25">
        <f t="shared" si="20"/>
        <v>0.59702934583773482</v>
      </c>
      <c r="BM11" s="26">
        <v>12843979</v>
      </c>
      <c r="BN11" s="26">
        <v>33000</v>
      </c>
      <c r="BO11" s="25">
        <f t="shared" si="21"/>
        <v>2.5692972559360305E-3</v>
      </c>
      <c r="BP11" s="26">
        <v>0</v>
      </c>
      <c r="BQ11" s="26">
        <v>0</v>
      </c>
      <c r="BR11" s="25">
        <f t="shared" si="22"/>
        <v>0</v>
      </c>
      <c r="BS11" s="26">
        <v>24000</v>
      </c>
      <c r="BT11" s="26">
        <v>52000</v>
      </c>
      <c r="BU11" s="12">
        <f t="shared" si="23"/>
        <v>2.1666666666666665</v>
      </c>
      <c r="BV11" s="26">
        <v>0</v>
      </c>
      <c r="BW11" s="26">
        <v>200000</v>
      </c>
      <c r="BX11" s="25">
        <f t="shared" si="24"/>
        <v>0</v>
      </c>
      <c r="BY11" s="24">
        <v>350000000</v>
      </c>
      <c r="BZ11" s="24">
        <v>1771513.5</v>
      </c>
      <c r="CA11" s="12">
        <f t="shared" si="25"/>
        <v>5.0614671428571428E-3</v>
      </c>
      <c r="CB11" s="3">
        <f>B11+E11+H11+K11+N11+Q11+T11+W11+Z11+AC11+AF11+AI11+AL11+AO11+AR11+AU11+AX11+BA11+BD11+BG11+BJ11+BM11+BP11+BS11+BV11+BY11</f>
        <v>387457345.34000003</v>
      </c>
      <c r="CC11" s="3">
        <f t="shared" si="27"/>
        <v>12978376.400000002</v>
      </c>
      <c r="CD11" s="19">
        <f t="shared" si="26"/>
        <v>3.3496271411789263E-2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>
        <v>623724121.29999995</v>
      </c>
      <c r="C12" s="28">
        <v>368630861.38</v>
      </c>
      <c r="D12" s="16">
        <f t="shared" si="0"/>
        <v>0.59101588152736406</v>
      </c>
      <c r="E12" s="29">
        <v>192399542.16999999</v>
      </c>
      <c r="F12" s="29">
        <v>109860416.69</v>
      </c>
      <c r="G12" s="16">
        <f t="shared" si="1"/>
        <v>0.57100144548644383</v>
      </c>
      <c r="H12" s="29">
        <v>1964272354.1099999</v>
      </c>
      <c r="I12" s="29">
        <v>1063897649.25</v>
      </c>
      <c r="J12" s="16">
        <f t="shared" si="2"/>
        <v>0.54162430531790773</v>
      </c>
      <c r="K12" s="29">
        <v>1326607918.3699999</v>
      </c>
      <c r="L12" s="29">
        <v>774047840.65999997</v>
      </c>
      <c r="M12" s="16">
        <f t="shared" si="3"/>
        <v>0.5834789842134146</v>
      </c>
      <c r="N12" s="29">
        <v>435873276.27999997</v>
      </c>
      <c r="O12" s="29">
        <v>246899890.03</v>
      </c>
      <c r="P12" s="16">
        <f t="shared" si="4"/>
        <v>0.56644879020156846</v>
      </c>
      <c r="Q12" s="29">
        <v>387091434.52999997</v>
      </c>
      <c r="R12" s="29">
        <v>217874425.46000001</v>
      </c>
      <c r="S12" s="16">
        <f t="shared" si="5"/>
        <v>0.56285002979861731</v>
      </c>
      <c r="T12" s="29">
        <v>1264161007.26</v>
      </c>
      <c r="U12" s="29">
        <v>766930133.59000003</v>
      </c>
      <c r="V12" s="16">
        <f t="shared" si="6"/>
        <v>0.6066712461352366</v>
      </c>
      <c r="W12" s="29">
        <v>247664418.44</v>
      </c>
      <c r="X12" s="29">
        <v>144265075.72</v>
      </c>
      <c r="Y12" s="16">
        <f t="shared" si="7"/>
        <v>0.58250222873638235</v>
      </c>
      <c r="Z12" s="29">
        <v>1013806604.09</v>
      </c>
      <c r="AA12" s="29">
        <v>598732456.10000002</v>
      </c>
      <c r="AB12" s="16">
        <f t="shared" si="8"/>
        <v>0.59057857157818228</v>
      </c>
      <c r="AC12" s="29">
        <v>1112022687.3800001</v>
      </c>
      <c r="AD12" s="29">
        <v>721707013.75</v>
      </c>
      <c r="AE12" s="16">
        <f t="shared" si="9"/>
        <v>0.64900385751156753</v>
      </c>
      <c r="AF12" s="29">
        <v>321259679.51999998</v>
      </c>
      <c r="AG12" s="29">
        <v>178844173.11000001</v>
      </c>
      <c r="AH12" s="16">
        <f t="shared" si="10"/>
        <v>0.55669660561578849</v>
      </c>
      <c r="AI12" s="29">
        <v>1325093522.26</v>
      </c>
      <c r="AJ12" s="29">
        <v>776077772.90999997</v>
      </c>
      <c r="AK12" s="16">
        <f t="shared" si="11"/>
        <v>0.58567773509779775</v>
      </c>
      <c r="AL12" s="29">
        <v>1616549360.27</v>
      </c>
      <c r="AM12" s="29">
        <v>1011048899.03</v>
      </c>
      <c r="AN12" s="16">
        <f t="shared" si="12"/>
        <v>0.62543645364539446</v>
      </c>
      <c r="AO12" s="29">
        <v>459182967.70999998</v>
      </c>
      <c r="AP12" s="29">
        <v>237730745.24000001</v>
      </c>
      <c r="AQ12" s="16">
        <f t="shared" si="13"/>
        <v>0.51772552981568865</v>
      </c>
      <c r="AR12" s="29">
        <v>385005337.64999998</v>
      </c>
      <c r="AS12" s="29">
        <v>226023320.81</v>
      </c>
      <c r="AT12" s="16">
        <f t="shared" si="14"/>
        <v>0.58706542145520313</v>
      </c>
      <c r="AU12" s="29">
        <v>365119812.36000001</v>
      </c>
      <c r="AV12" s="29">
        <v>195272428.31</v>
      </c>
      <c r="AW12" s="16">
        <f t="shared" si="15"/>
        <v>0.53481739883637358</v>
      </c>
      <c r="AX12" s="29">
        <v>464309316.31</v>
      </c>
      <c r="AY12" s="29">
        <v>284261081.5</v>
      </c>
      <c r="AZ12" s="16">
        <f t="shared" si="16"/>
        <v>0.61222351461543945</v>
      </c>
      <c r="BA12" s="29">
        <v>247145661.27000001</v>
      </c>
      <c r="BB12" s="29">
        <v>154317490.87</v>
      </c>
      <c r="BC12" s="16">
        <f t="shared" si="17"/>
        <v>0.62439894787961614</v>
      </c>
      <c r="BD12" s="29">
        <v>712572023.88</v>
      </c>
      <c r="BE12" s="29">
        <v>425351262.37</v>
      </c>
      <c r="BF12" s="16">
        <f t="shared" si="18"/>
        <v>0.59692388715169498</v>
      </c>
      <c r="BG12" s="29">
        <v>481423585.82999998</v>
      </c>
      <c r="BH12" s="29">
        <v>271592114.94999999</v>
      </c>
      <c r="BI12" s="16">
        <f t="shared" si="19"/>
        <v>0.56414376641260866</v>
      </c>
      <c r="BJ12" s="29">
        <v>271440685.97000003</v>
      </c>
      <c r="BK12" s="29">
        <v>150925141.69999999</v>
      </c>
      <c r="BL12" s="16">
        <f t="shared" si="20"/>
        <v>0.55601517937764289</v>
      </c>
      <c r="BM12" s="29">
        <v>539760974.67999995</v>
      </c>
      <c r="BN12" s="29">
        <v>313612474.00999999</v>
      </c>
      <c r="BO12" s="16">
        <f t="shared" si="21"/>
        <v>0.5810210236038772</v>
      </c>
      <c r="BP12" s="29">
        <v>411515317.66000003</v>
      </c>
      <c r="BQ12" s="29">
        <v>238999003.43000001</v>
      </c>
      <c r="BR12" s="16">
        <f t="shared" si="22"/>
        <v>0.58077790345453062</v>
      </c>
      <c r="BS12" s="29">
        <v>348496952.42000002</v>
      </c>
      <c r="BT12" s="29">
        <v>200625118.88</v>
      </c>
      <c r="BU12" s="16">
        <f t="shared" si="23"/>
        <v>0.5756868675230522</v>
      </c>
      <c r="BV12" s="29">
        <v>3429643751.98</v>
      </c>
      <c r="BW12" s="29">
        <v>2013332966.1500001</v>
      </c>
      <c r="BX12" s="16">
        <f t="shared" si="24"/>
        <v>0.58703851237833782</v>
      </c>
      <c r="BY12" s="28">
        <v>10741055928.32</v>
      </c>
      <c r="BZ12" s="28">
        <v>6121458998.8800001</v>
      </c>
      <c r="CA12" s="16">
        <f t="shared" si="25"/>
        <v>0.56991221717225082</v>
      </c>
      <c r="CB12" s="3">
        <f>BY12+BV12+BS12+BP12+BM12+BJ12+BG12+BD12+BA12+AX12+AU12+AR12+AO12+AL12+AI12+AF12+AC12+Z12+W12+T12+Q12+N12+K12+H12+E12+B12</f>
        <v>30687198242.019993</v>
      </c>
      <c r="CC12" s="3">
        <f t="shared" si="27"/>
        <v>17812318754.780003</v>
      </c>
      <c r="CD12" s="16">
        <f t="shared" si="26"/>
        <v>0.58044786670650128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60613244.960000001</v>
      </c>
      <c r="C13" s="26">
        <v>31712219.739999998</v>
      </c>
      <c r="D13" s="25">
        <f t="shared" si="0"/>
        <v>0.52318960585145347</v>
      </c>
      <c r="E13" s="26">
        <v>31685425.489999998</v>
      </c>
      <c r="F13" s="26">
        <v>15350966.08</v>
      </c>
      <c r="G13" s="25">
        <f t="shared" si="1"/>
        <v>0.48448035153716978</v>
      </c>
      <c r="H13" s="26">
        <v>279329045.38999999</v>
      </c>
      <c r="I13" s="26">
        <v>135518819.00999999</v>
      </c>
      <c r="J13" s="25">
        <f t="shared" si="2"/>
        <v>0.48515835086461645</v>
      </c>
      <c r="K13" s="26">
        <v>119570482.3</v>
      </c>
      <c r="L13" s="26">
        <v>61984955.229999997</v>
      </c>
      <c r="M13" s="25">
        <f t="shared" si="3"/>
        <v>0.51839679858847565</v>
      </c>
      <c r="N13" s="26">
        <v>46196994.960000001</v>
      </c>
      <c r="O13" s="26">
        <v>23162690.210000001</v>
      </c>
      <c r="P13" s="25">
        <f t="shared" si="4"/>
        <v>0.50138954341198128</v>
      </c>
      <c r="Q13" s="26">
        <v>43547314.850000001</v>
      </c>
      <c r="R13" s="26">
        <v>22050421.629999999</v>
      </c>
      <c r="S13" s="25">
        <f t="shared" si="5"/>
        <v>0.50635548267334785</v>
      </c>
      <c r="T13" s="24">
        <v>184894460.59</v>
      </c>
      <c r="U13" s="24">
        <v>86138743.329999998</v>
      </c>
      <c r="V13" s="25">
        <f t="shared" si="6"/>
        <v>0.46588060591502006</v>
      </c>
      <c r="W13" s="24">
        <v>39909485.240000002</v>
      </c>
      <c r="X13" s="24">
        <v>19975975.420000002</v>
      </c>
      <c r="Y13" s="25">
        <f t="shared" si="7"/>
        <v>0.50053202390039142</v>
      </c>
      <c r="Z13" s="26">
        <v>80918111.959999993</v>
      </c>
      <c r="AA13" s="26">
        <v>39041365.740000002</v>
      </c>
      <c r="AB13" s="25">
        <f t="shared" si="8"/>
        <v>0.4824799392168122</v>
      </c>
      <c r="AC13" s="24">
        <v>118560777.12</v>
      </c>
      <c r="AD13" s="24">
        <v>63242795.909999996</v>
      </c>
      <c r="AE13" s="25">
        <f t="shared" si="9"/>
        <v>0.53342089556303673</v>
      </c>
      <c r="AF13" s="24">
        <v>33860492</v>
      </c>
      <c r="AG13" s="24">
        <v>18529281.030000001</v>
      </c>
      <c r="AH13" s="25">
        <f t="shared" si="10"/>
        <v>0.54722421133160148</v>
      </c>
      <c r="AI13" s="26">
        <v>83304282.030000001</v>
      </c>
      <c r="AJ13" s="26">
        <v>37370502.020000003</v>
      </c>
      <c r="AK13" s="11">
        <f t="shared" si="11"/>
        <v>0.44860241405768231</v>
      </c>
      <c r="AL13" s="24">
        <v>148159913.13999999</v>
      </c>
      <c r="AM13" s="24">
        <v>74559398.310000002</v>
      </c>
      <c r="AN13" s="12">
        <f t="shared" si="12"/>
        <v>0.50323597476428705</v>
      </c>
      <c r="AO13" s="24">
        <v>55066480.93</v>
      </c>
      <c r="AP13" s="24">
        <v>25347579.43</v>
      </c>
      <c r="AQ13" s="12">
        <f t="shared" si="13"/>
        <v>0.46030868510049894</v>
      </c>
      <c r="AR13" s="24">
        <v>52287724.950000003</v>
      </c>
      <c r="AS13" s="24">
        <v>29549575.960000001</v>
      </c>
      <c r="AT13" s="12">
        <f t="shared" si="14"/>
        <v>0.5651340919547887</v>
      </c>
      <c r="AU13" s="24">
        <v>50051039.75</v>
      </c>
      <c r="AV13" s="24">
        <v>25450175.329999998</v>
      </c>
      <c r="AW13" s="12">
        <f t="shared" si="15"/>
        <v>0.50848444821768157</v>
      </c>
      <c r="AX13" s="24">
        <v>56463815.460000001</v>
      </c>
      <c r="AY13" s="24">
        <v>30010117.449999999</v>
      </c>
      <c r="AZ13" s="12">
        <f t="shared" si="16"/>
        <v>0.53149290754642176</v>
      </c>
      <c r="BA13" s="24">
        <v>31008480.050000001</v>
      </c>
      <c r="BB13" s="24">
        <v>19896998.940000001</v>
      </c>
      <c r="BC13" s="12">
        <f t="shared" si="17"/>
        <v>0.64166314852959072</v>
      </c>
      <c r="BD13" s="24">
        <v>68472580.290000007</v>
      </c>
      <c r="BE13" s="24">
        <v>40838214.409999996</v>
      </c>
      <c r="BF13" s="12">
        <f t="shared" si="18"/>
        <v>0.59641705098652698</v>
      </c>
      <c r="BG13" s="24">
        <v>62864587</v>
      </c>
      <c r="BH13" s="24">
        <v>30314281.98</v>
      </c>
      <c r="BI13" s="12">
        <f t="shared" si="19"/>
        <v>0.48221555929413806</v>
      </c>
      <c r="BJ13" s="26">
        <v>39614375.409999996</v>
      </c>
      <c r="BK13" s="26">
        <v>20683408.75</v>
      </c>
      <c r="BL13" s="12">
        <f t="shared" si="20"/>
        <v>0.52211876461338358</v>
      </c>
      <c r="BM13" s="26">
        <v>63878132.869999997</v>
      </c>
      <c r="BN13" s="26">
        <v>28812594.93</v>
      </c>
      <c r="BO13" s="12">
        <f t="shared" si="21"/>
        <v>0.45105568424545595</v>
      </c>
      <c r="BP13" s="26">
        <v>49219735.490000002</v>
      </c>
      <c r="BQ13" s="26">
        <v>22515620.43</v>
      </c>
      <c r="BR13" s="12">
        <f t="shared" si="22"/>
        <v>0.4574510652251374</v>
      </c>
      <c r="BS13" s="26">
        <v>49775291.57</v>
      </c>
      <c r="BT13" s="26">
        <v>25761317.469999999</v>
      </c>
      <c r="BU13" s="12">
        <f t="shared" si="23"/>
        <v>0.51755231677088898</v>
      </c>
      <c r="BV13" s="26">
        <v>301272692</v>
      </c>
      <c r="BW13" s="26">
        <v>148330116.81999999</v>
      </c>
      <c r="BX13" s="25">
        <f t="shared" si="24"/>
        <v>0.49234504407057245</v>
      </c>
      <c r="BY13" s="26">
        <v>840037163.88999999</v>
      </c>
      <c r="BZ13" s="26">
        <v>264420295</v>
      </c>
      <c r="CA13" s="12">
        <f t="shared" si="25"/>
        <v>0.31477213909862795</v>
      </c>
      <c r="CB13" s="3">
        <f t="shared" ref="CB13:CC28" si="28">BY13+BV13+BS13+BP13+BM13+BJ13+BG13+BD13+BA13+AX13+AU13+AR13+AO13+AL13+AI13+AF13+AC13+Z13+W13+T13+Q13+N13+K13+H13+E13+B13</f>
        <v>2990562129.6899996</v>
      </c>
      <c r="CC13" s="3">
        <f t="shared" si="28"/>
        <v>1340568430.5599999</v>
      </c>
      <c r="CD13" s="19">
        <f t="shared" si="26"/>
        <v>0.44826637014191134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1479670</v>
      </c>
      <c r="C14" s="26">
        <v>570431.24</v>
      </c>
      <c r="D14" s="25">
        <f t="shared" si="0"/>
        <v>0.38551247237559727</v>
      </c>
      <c r="E14" s="26">
        <v>556068</v>
      </c>
      <c r="F14" s="26">
        <v>221313</v>
      </c>
      <c r="G14" s="25">
        <f t="shared" si="1"/>
        <v>0.39799628822374244</v>
      </c>
      <c r="H14" s="26">
        <v>3184128</v>
      </c>
      <c r="I14" s="26">
        <v>1565798.98</v>
      </c>
      <c r="J14" s="25">
        <f t="shared" si="2"/>
        <v>0.49175126753698345</v>
      </c>
      <c r="K14" s="26">
        <v>2696817</v>
      </c>
      <c r="L14" s="26">
        <v>1060921.0900000001</v>
      </c>
      <c r="M14" s="25">
        <f t="shared" si="3"/>
        <v>0.39339750898930115</v>
      </c>
      <c r="N14" s="26">
        <v>935534</v>
      </c>
      <c r="O14" s="26">
        <v>239837.29</v>
      </c>
      <c r="P14" s="25">
        <f t="shared" si="4"/>
        <v>0.25636405518131894</v>
      </c>
      <c r="Q14" s="26">
        <v>739835</v>
      </c>
      <c r="R14" s="26">
        <v>285358.74</v>
      </c>
      <c r="S14" s="25">
        <f t="shared" si="5"/>
        <v>0.38570592091479855</v>
      </c>
      <c r="T14" s="24">
        <v>2849557</v>
      </c>
      <c r="U14" s="24">
        <v>926214.33</v>
      </c>
      <c r="V14" s="25">
        <f t="shared" si="6"/>
        <v>0.32503800766224361</v>
      </c>
      <c r="W14" s="24">
        <v>630052</v>
      </c>
      <c r="X14" s="24">
        <v>260287.26</v>
      </c>
      <c r="Y14" s="25">
        <f t="shared" si="7"/>
        <v>0.41312028213544283</v>
      </c>
      <c r="Z14" s="26">
        <v>885414</v>
      </c>
      <c r="AA14" s="26">
        <v>398768.44</v>
      </c>
      <c r="AB14" s="25">
        <f t="shared" si="8"/>
        <v>0.45037512395331447</v>
      </c>
      <c r="AC14" s="24">
        <v>1770833</v>
      </c>
      <c r="AD14" s="24">
        <v>461848.28</v>
      </c>
      <c r="AE14" s="25">
        <f t="shared" si="9"/>
        <v>0.26080848956395097</v>
      </c>
      <c r="AF14" s="24">
        <v>630053</v>
      </c>
      <c r="AG14" s="24">
        <v>201180.52</v>
      </c>
      <c r="AH14" s="25">
        <f t="shared" si="10"/>
        <v>0.31930729637030536</v>
      </c>
      <c r="AI14" s="26">
        <v>393784</v>
      </c>
      <c r="AJ14" s="26">
        <v>159191.17000000001</v>
      </c>
      <c r="AK14" s="11">
        <f t="shared" si="11"/>
        <v>0.40426012737947709</v>
      </c>
      <c r="AL14" s="24">
        <v>1856749</v>
      </c>
      <c r="AM14" s="24">
        <v>550076.18000000005</v>
      </c>
      <c r="AN14" s="12">
        <f t="shared" si="12"/>
        <v>0.29625769557436143</v>
      </c>
      <c r="AO14" s="24">
        <v>458222</v>
      </c>
      <c r="AP14" s="24">
        <v>87525.42</v>
      </c>
      <c r="AQ14" s="12">
        <f t="shared" si="13"/>
        <v>0.19101095102373958</v>
      </c>
      <c r="AR14" s="24">
        <v>883029</v>
      </c>
      <c r="AS14" s="24">
        <v>370341.32</v>
      </c>
      <c r="AT14" s="12">
        <f t="shared" si="14"/>
        <v>0.41939881929132566</v>
      </c>
      <c r="AU14" s="24">
        <v>770858</v>
      </c>
      <c r="AV14" s="24">
        <v>207969.91</v>
      </c>
      <c r="AW14" s="12">
        <f t="shared" si="15"/>
        <v>0.26979016887675811</v>
      </c>
      <c r="AX14" s="24">
        <v>1159873</v>
      </c>
      <c r="AY14" s="24">
        <v>93819.03</v>
      </c>
      <c r="AZ14" s="12">
        <f t="shared" si="16"/>
        <v>8.0887329905946603E-2</v>
      </c>
      <c r="BA14" s="24">
        <v>661081</v>
      </c>
      <c r="BB14" s="24">
        <v>175784.29</v>
      </c>
      <c r="BC14" s="12">
        <f t="shared" si="17"/>
        <v>0.26590431429734029</v>
      </c>
      <c r="BD14" s="24">
        <v>778021</v>
      </c>
      <c r="BE14" s="24">
        <v>284922.31</v>
      </c>
      <c r="BF14" s="12">
        <f t="shared" si="18"/>
        <v>0.36621416388503653</v>
      </c>
      <c r="BG14" s="24">
        <v>498794</v>
      </c>
      <c r="BH14" s="24">
        <v>166264</v>
      </c>
      <c r="BI14" s="12">
        <f t="shared" si="19"/>
        <v>0.33333199677622427</v>
      </c>
      <c r="BJ14" s="26">
        <v>618119</v>
      </c>
      <c r="BK14" s="26">
        <v>204975.38</v>
      </c>
      <c r="BL14" s="12">
        <f t="shared" si="20"/>
        <v>0.33161151817044937</v>
      </c>
      <c r="BM14" s="26">
        <v>1381755</v>
      </c>
      <c r="BN14" s="26">
        <v>489430.14</v>
      </c>
      <c r="BO14" s="12">
        <f t="shared" si="21"/>
        <v>0.35420906021689808</v>
      </c>
      <c r="BP14" s="26">
        <v>608576</v>
      </c>
      <c r="BQ14" s="26">
        <v>14186.5</v>
      </c>
      <c r="BR14" s="12">
        <f t="shared" si="22"/>
        <v>2.3310975128825323E-2</v>
      </c>
      <c r="BS14" s="26">
        <v>536978</v>
      </c>
      <c r="BT14" s="26">
        <v>67813.990000000005</v>
      </c>
      <c r="BU14" s="12">
        <f t="shared" si="23"/>
        <v>0.12628820920037692</v>
      </c>
      <c r="BV14" s="26">
        <v>0</v>
      </c>
      <c r="BW14" s="26">
        <v>0</v>
      </c>
      <c r="BX14" s="25">
        <f t="shared" si="24"/>
        <v>0</v>
      </c>
      <c r="BY14" s="26">
        <v>0</v>
      </c>
      <c r="BZ14" s="26">
        <v>0</v>
      </c>
      <c r="CA14" s="12">
        <f t="shared" si="25"/>
        <v>0</v>
      </c>
      <c r="CB14" s="3">
        <f t="shared" si="28"/>
        <v>26963800</v>
      </c>
      <c r="CC14" s="3">
        <f t="shared" si="28"/>
        <v>9064258.8100000005</v>
      </c>
      <c r="CD14" s="19">
        <f t="shared" si="26"/>
        <v>0.33616399802698432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5106516.93</v>
      </c>
      <c r="C15" s="26">
        <v>3080376.54</v>
      </c>
      <c r="D15" s="25">
        <f t="shared" si="0"/>
        <v>0.60322458188736494</v>
      </c>
      <c r="E15" s="26">
        <v>2617932</v>
      </c>
      <c r="F15" s="26">
        <v>1289731.72</v>
      </c>
      <c r="G15" s="25">
        <f t="shared" si="1"/>
        <v>0.4926528725727024</v>
      </c>
      <c r="H15" s="26">
        <v>18356109.649999999</v>
      </c>
      <c r="I15" s="26">
        <v>9660125.9499999993</v>
      </c>
      <c r="J15" s="25">
        <f t="shared" si="2"/>
        <v>0.52626216198267262</v>
      </c>
      <c r="K15" s="26">
        <v>14165063</v>
      </c>
      <c r="L15" s="26">
        <v>4124751.21</v>
      </c>
      <c r="M15" s="25">
        <f t="shared" si="3"/>
        <v>0.29119187186107115</v>
      </c>
      <c r="N15" s="26">
        <v>5215288</v>
      </c>
      <c r="O15" s="26">
        <v>1535551.85</v>
      </c>
      <c r="P15" s="25">
        <f t="shared" si="4"/>
        <v>0.29443280025954466</v>
      </c>
      <c r="Q15" s="26">
        <v>5561933</v>
      </c>
      <c r="R15" s="26">
        <v>2546686.34</v>
      </c>
      <c r="S15" s="25">
        <f t="shared" si="5"/>
        <v>0.45787792481498785</v>
      </c>
      <c r="T15" s="24">
        <v>16684423.4</v>
      </c>
      <c r="U15" s="24">
        <v>7301286.7699999996</v>
      </c>
      <c r="V15" s="25">
        <f t="shared" si="6"/>
        <v>0.43761097371815677</v>
      </c>
      <c r="W15" s="24">
        <v>2678637</v>
      </c>
      <c r="X15" s="24">
        <v>1309494.3799999999</v>
      </c>
      <c r="Y15" s="25">
        <f t="shared" si="7"/>
        <v>0.48886593442859183</v>
      </c>
      <c r="Z15" s="26">
        <v>9015093</v>
      </c>
      <c r="AA15" s="26">
        <v>4605374.4800000004</v>
      </c>
      <c r="AB15" s="25">
        <f t="shared" si="8"/>
        <v>0.51085157746015497</v>
      </c>
      <c r="AC15" s="24">
        <v>8029224.7400000002</v>
      </c>
      <c r="AD15" s="24">
        <v>3893729.4</v>
      </c>
      <c r="AE15" s="25">
        <f t="shared" si="9"/>
        <v>0.48494462741866157</v>
      </c>
      <c r="AF15" s="24">
        <v>4836507</v>
      </c>
      <c r="AG15" s="24">
        <v>2221064.69</v>
      </c>
      <c r="AH15" s="25">
        <f t="shared" si="10"/>
        <v>0.45922908619795233</v>
      </c>
      <c r="AI15" s="26">
        <v>9837883.9199999999</v>
      </c>
      <c r="AJ15" s="26">
        <v>6315669</v>
      </c>
      <c r="AK15" s="11">
        <f t="shared" si="11"/>
        <v>0.64197433628592759</v>
      </c>
      <c r="AL15" s="24">
        <v>6890959</v>
      </c>
      <c r="AM15" s="24">
        <v>3827210.04</v>
      </c>
      <c r="AN15" s="12">
        <f t="shared" si="12"/>
        <v>0.55539585128862323</v>
      </c>
      <c r="AO15" s="24">
        <v>6986150</v>
      </c>
      <c r="AP15" s="24">
        <v>2824796.44</v>
      </c>
      <c r="AQ15" s="12">
        <f t="shared" si="13"/>
        <v>0.40434236882975599</v>
      </c>
      <c r="AR15" s="24">
        <v>4371460</v>
      </c>
      <c r="AS15" s="24">
        <v>2184440.36</v>
      </c>
      <c r="AT15" s="12">
        <f t="shared" si="14"/>
        <v>0.49970498643473804</v>
      </c>
      <c r="AU15" s="24">
        <v>5083152.5</v>
      </c>
      <c r="AV15" s="24">
        <v>2793861.69</v>
      </c>
      <c r="AW15" s="12">
        <f t="shared" si="15"/>
        <v>0.54963168820923625</v>
      </c>
      <c r="AX15" s="24">
        <v>5111852.55</v>
      </c>
      <c r="AY15" s="24">
        <v>2661276.59</v>
      </c>
      <c r="AZ15" s="12">
        <f t="shared" si="16"/>
        <v>0.52060902852137236</v>
      </c>
      <c r="BA15" s="24">
        <v>2575462.87</v>
      </c>
      <c r="BB15" s="24">
        <v>1258034.68</v>
      </c>
      <c r="BC15" s="12">
        <f t="shared" si="17"/>
        <v>0.48846935230714467</v>
      </c>
      <c r="BD15" s="24">
        <v>5875364.8200000003</v>
      </c>
      <c r="BE15" s="24">
        <v>3585711.42</v>
      </c>
      <c r="BF15" s="12">
        <f t="shared" si="18"/>
        <v>0.61029596116211893</v>
      </c>
      <c r="BG15" s="24">
        <v>5349170</v>
      </c>
      <c r="BH15" s="24">
        <v>3433628.4</v>
      </c>
      <c r="BI15" s="12">
        <f t="shared" si="19"/>
        <v>0.64189928530968354</v>
      </c>
      <c r="BJ15" s="26">
        <v>5450178</v>
      </c>
      <c r="BK15" s="26">
        <v>2660925.5099999998</v>
      </c>
      <c r="BL15" s="12">
        <f t="shared" si="20"/>
        <v>0.48822726707274511</v>
      </c>
      <c r="BM15" s="26">
        <v>6360490</v>
      </c>
      <c r="BN15" s="26">
        <v>3068066.44</v>
      </c>
      <c r="BO15" s="12">
        <f t="shared" si="21"/>
        <v>0.48236322044370794</v>
      </c>
      <c r="BP15" s="26">
        <v>3478046.98</v>
      </c>
      <c r="BQ15" s="26">
        <v>1468186.04</v>
      </c>
      <c r="BR15" s="12">
        <f t="shared" si="22"/>
        <v>0.42212944461146984</v>
      </c>
      <c r="BS15" s="26">
        <v>5349031.68</v>
      </c>
      <c r="BT15" s="26">
        <v>3500086.65</v>
      </c>
      <c r="BU15" s="12">
        <f t="shared" si="23"/>
        <v>0.65434023565177313</v>
      </c>
      <c r="BV15" s="26">
        <v>29152493</v>
      </c>
      <c r="BW15" s="26">
        <v>14812148.18</v>
      </c>
      <c r="BX15" s="25">
        <f t="shared" si="24"/>
        <v>0.50809198993718996</v>
      </c>
      <c r="BY15" s="26">
        <v>57367848</v>
      </c>
      <c r="BZ15" s="26">
        <v>30692730.100000001</v>
      </c>
      <c r="CA15" s="12">
        <f t="shared" si="25"/>
        <v>0.53501623592364844</v>
      </c>
      <c r="CB15" s="3">
        <f t="shared" si="28"/>
        <v>251506271.04000005</v>
      </c>
      <c r="CC15" s="3">
        <f t="shared" si="28"/>
        <v>126654944.86999999</v>
      </c>
      <c r="CD15" s="19">
        <f t="shared" si="26"/>
        <v>0.50358563365545883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22342893.16</v>
      </c>
      <c r="C16" s="26">
        <v>7117032.1200000001</v>
      </c>
      <c r="D16" s="25">
        <f t="shared" si="0"/>
        <v>0.3185367297347807</v>
      </c>
      <c r="E16" s="26">
        <v>11780177.35</v>
      </c>
      <c r="F16" s="26">
        <v>3247704.27</v>
      </c>
      <c r="G16" s="25">
        <f t="shared" si="1"/>
        <v>0.27569230695834984</v>
      </c>
      <c r="H16" s="26">
        <v>173128327.80000001</v>
      </c>
      <c r="I16" s="26">
        <v>74807145.519999996</v>
      </c>
      <c r="J16" s="25">
        <f t="shared" si="2"/>
        <v>0.43209072986841379</v>
      </c>
      <c r="K16" s="26">
        <v>68498280.769999996</v>
      </c>
      <c r="L16" s="26">
        <v>25778845.600000001</v>
      </c>
      <c r="M16" s="25">
        <f t="shared" si="3"/>
        <v>0.37634295795771699</v>
      </c>
      <c r="N16" s="26">
        <v>23107531.109999999</v>
      </c>
      <c r="O16" s="26">
        <v>11273300.130000001</v>
      </c>
      <c r="P16" s="25">
        <f t="shared" si="4"/>
        <v>0.48786259667184328</v>
      </c>
      <c r="Q16" s="26">
        <v>22698803.109999999</v>
      </c>
      <c r="R16" s="26">
        <v>7461580.9500000002</v>
      </c>
      <c r="S16" s="25">
        <f t="shared" si="5"/>
        <v>0.3287213389111599</v>
      </c>
      <c r="T16" s="24">
        <v>76996695.920000002</v>
      </c>
      <c r="U16" s="24">
        <v>21597657.98</v>
      </c>
      <c r="V16" s="25">
        <f t="shared" si="6"/>
        <v>0.28050110101399789</v>
      </c>
      <c r="W16" s="24">
        <v>18628589.149999999</v>
      </c>
      <c r="X16" s="24">
        <v>7447982.6500000004</v>
      </c>
      <c r="Y16" s="25">
        <f t="shared" si="7"/>
        <v>0.39981463921007676</v>
      </c>
      <c r="Z16" s="26">
        <v>75367470.189999998</v>
      </c>
      <c r="AA16" s="26">
        <v>40560458.700000003</v>
      </c>
      <c r="AB16" s="25">
        <f t="shared" si="8"/>
        <v>0.53816930033272758</v>
      </c>
      <c r="AC16" s="24">
        <v>54720288.140000001</v>
      </c>
      <c r="AD16" s="24">
        <v>20448801.579999998</v>
      </c>
      <c r="AE16" s="25">
        <f t="shared" si="9"/>
        <v>0.37369689150178509</v>
      </c>
      <c r="AF16" s="24">
        <v>21770994.859999999</v>
      </c>
      <c r="AG16" s="24">
        <v>5039491.0199999996</v>
      </c>
      <c r="AH16" s="25">
        <f t="shared" si="10"/>
        <v>0.23147729593465163</v>
      </c>
      <c r="AI16" s="26">
        <v>60313294.189999998</v>
      </c>
      <c r="AJ16" s="26">
        <v>30928182.73</v>
      </c>
      <c r="AK16" s="11">
        <f t="shared" si="11"/>
        <v>0.51279213223820108</v>
      </c>
      <c r="AL16" s="24">
        <v>123060339.16</v>
      </c>
      <c r="AM16" s="24">
        <v>38862529.520000003</v>
      </c>
      <c r="AN16" s="12">
        <f t="shared" si="12"/>
        <v>0.31580060468931348</v>
      </c>
      <c r="AO16" s="24">
        <v>23210258.440000001</v>
      </c>
      <c r="AP16" s="24">
        <v>5851391.6399999997</v>
      </c>
      <c r="AQ16" s="12">
        <f t="shared" si="13"/>
        <v>0.25210368316777776</v>
      </c>
      <c r="AR16" s="24">
        <v>51436280.5</v>
      </c>
      <c r="AS16" s="24">
        <v>30172043.59</v>
      </c>
      <c r="AT16" s="12">
        <f t="shared" si="14"/>
        <v>0.58659069623045546</v>
      </c>
      <c r="AU16" s="24">
        <v>46138658.530000001</v>
      </c>
      <c r="AV16" s="24">
        <v>22811441.940000001</v>
      </c>
      <c r="AW16" s="12">
        <f t="shared" si="15"/>
        <v>0.49441060201539416</v>
      </c>
      <c r="AX16" s="24">
        <v>23357786.109999999</v>
      </c>
      <c r="AY16" s="24">
        <v>11845592.85</v>
      </c>
      <c r="AZ16" s="12">
        <f t="shared" si="16"/>
        <v>0.50713679773480891</v>
      </c>
      <c r="BA16" s="24">
        <v>13166674.560000001</v>
      </c>
      <c r="BB16" s="24">
        <v>4031097.49</v>
      </c>
      <c r="BC16" s="12">
        <f t="shared" si="17"/>
        <v>0.30615911949752028</v>
      </c>
      <c r="BD16" s="24">
        <v>67511261.109999999</v>
      </c>
      <c r="BE16" s="24">
        <v>23332678.530000001</v>
      </c>
      <c r="BF16" s="12">
        <f t="shared" si="18"/>
        <v>0.34561165272831623</v>
      </c>
      <c r="BG16" s="24">
        <v>22976983.620000001</v>
      </c>
      <c r="BH16" s="24">
        <v>7179997</v>
      </c>
      <c r="BI16" s="12">
        <f t="shared" si="19"/>
        <v>0.31248649164506825</v>
      </c>
      <c r="BJ16" s="26">
        <v>15418219.93</v>
      </c>
      <c r="BK16" s="26">
        <v>7285074.8600000003</v>
      </c>
      <c r="BL16" s="12">
        <f t="shared" si="20"/>
        <v>0.4724977911247113</v>
      </c>
      <c r="BM16" s="26">
        <v>43110056.329999998</v>
      </c>
      <c r="BN16" s="26">
        <v>14366546.050000001</v>
      </c>
      <c r="BO16" s="12">
        <f t="shared" si="21"/>
        <v>0.33325277842428652</v>
      </c>
      <c r="BP16" s="26">
        <v>68484011.480000004</v>
      </c>
      <c r="BQ16" s="26">
        <v>16340876.6</v>
      </c>
      <c r="BR16" s="12">
        <f t="shared" si="22"/>
        <v>0.23860863648111752</v>
      </c>
      <c r="BS16" s="26">
        <v>25042252.300000001</v>
      </c>
      <c r="BT16" s="26">
        <v>8360335.5999999996</v>
      </c>
      <c r="BU16" s="12">
        <f t="shared" si="23"/>
        <v>0.33384918815788783</v>
      </c>
      <c r="BV16" s="26">
        <v>389805322</v>
      </c>
      <c r="BW16" s="26">
        <v>208308480.69999999</v>
      </c>
      <c r="BX16" s="25">
        <f t="shared" si="24"/>
        <v>0.53439106380389534</v>
      </c>
      <c r="BY16" s="26">
        <v>2055408411.51</v>
      </c>
      <c r="BZ16" s="26">
        <v>910408225.36000001</v>
      </c>
      <c r="CA16" s="12">
        <f t="shared" si="25"/>
        <v>0.44293300555833143</v>
      </c>
      <c r="CB16" s="3">
        <f t="shared" si="28"/>
        <v>3597479861.3300009</v>
      </c>
      <c r="CC16" s="3">
        <f t="shared" si="28"/>
        <v>1564864494.9799995</v>
      </c>
      <c r="CD16" s="19">
        <f t="shared" si="26"/>
        <v>0.43498909105816752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74162870.549999997</v>
      </c>
      <c r="C17" s="26">
        <v>36511502.32</v>
      </c>
      <c r="D17" s="25">
        <f t="shared" si="0"/>
        <v>0.4923151173791776</v>
      </c>
      <c r="E17" s="26">
        <v>6381578.3300000001</v>
      </c>
      <c r="F17" s="26">
        <v>2600422.1</v>
      </c>
      <c r="G17" s="25">
        <f t="shared" si="1"/>
        <v>0.40748886333892265</v>
      </c>
      <c r="H17" s="26">
        <v>293972169.06999999</v>
      </c>
      <c r="I17" s="26">
        <v>123517260.98999999</v>
      </c>
      <c r="J17" s="25">
        <f t="shared" si="2"/>
        <v>0.42016651229521096</v>
      </c>
      <c r="K17" s="26">
        <v>93906002.450000003</v>
      </c>
      <c r="L17" s="26">
        <v>47194502.030000001</v>
      </c>
      <c r="M17" s="25">
        <f t="shared" si="3"/>
        <v>0.502571729162133</v>
      </c>
      <c r="N17" s="26">
        <v>38139084.960000001</v>
      </c>
      <c r="O17" s="26">
        <v>27739068</v>
      </c>
      <c r="P17" s="25">
        <f t="shared" si="4"/>
        <v>0.72731341166398034</v>
      </c>
      <c r="Q17" s="26">
        <v>18898407.780000001</v>
      </c>
      <c r="R17" s="26">
        <v>8768451.2599999998</v>
      </c>
      <c r="S17" s="25">
        <f t="shared" si="5"/>
        <v>0.46397830770058657</v>
      </c>
      <c r="T17" s="24">
        <v>128894139.26000001</v>
      </c>
      <c r="U17" s="24">
        <v>69121063.930000007</v>
      </c>
      <c r="V17" s="25">
        <f t="shared" si="6"/>
        <v>0.53626227171253937</v>
      </c>
      <c r="W17" s="24">
        <v>23012403.780000001</v>
      </c>
      <c r="X17" s="24">
        <v>12357920.74</v>
      </c>
      <c r="Y17" s="25">
        <f t="shared" si="7"/>
        <v>0.53701129434988559</v>
      </c>
      <c r="Z17" s="26">
        <v>120775494.79000001</v>
      </c>
      <c r="AA17" s="26">
        <v>79966897.280000001</v>
      </c>
      <c r="AB17" s="25">
        <f t="shared" si="8"/>
        <v>0.66211194099468196</v>
      </c>
      <c r="AC17" s="24">
        <v>166129229.66</v>
      </c>
      <c r="AD17" s="24">
        <v>105254752.61</v>
      </c>
      <c r="AE17" s="25">
        <f t="shared" si="9"/>
        <v>0.63357154442607322</v>
      </c>
      <c r="AF17" s="24">
        <v>26275732.57</v>
      </c>
      <c r="AG17" s="24">
        <v>10034435.24</v>
      </c>
      <c r="AH17" s="25">
        <f t="shared" si="10"/>
        <v>0.38188983744859295</v>
      </c>
      <c r="AI17" s="26">
        <v>113122245.81999999</v>
      </c>
      <c r="AJ17" s="26">
        <v>63082641.530000001</v>
      </c>
      <c r="AK17" s="11">
        <f t="shared" si="11"/>
        <v>0.55765018695241464</v>
      </c>
      <c r="AL17" s="24">
        <v>216400804.59</v>
      </c>
      <c r="AM17" s="24">
        <v>122736893.47</v>
      </c>
      <c r="AN17" s="12">
        <f t="shared" si="12"/>
        <v>0.56717392387954058</v>
      </c>
      <c r="AO17" s="24">
        <v>38817386.270000003</v>
      </c>
      <c r="AP17" s="24">
        <v>20752881.239999998</v>
      </c>
      <c r="AQ17" s="12">
        <f t="shared" si="13"/>
        <v>0.53462850629999403</v>
      </c>
      <c r="AR17" s="24">
        <v>39119140.149999999</v>
      </c>
      <c r="AS17" s="24">
        <v>24228826.710000001</v>
      </c>
      <c r="AT17" s="12">
        <f t="shared" si="14"/>
        <v>0.61935989945320924</v>
      </c>
      <c r="AU17" s="24">
        <v>23850605.32</v>
      </c>
      <c r="AV17" s="24">
        <v>11095448.199999999</v>
      </c>
      <c r="AW17" s="12">
        <f t="shared" si="15"/>
        <v>0.46520614680986216</v>
      </c>
      <c r="AX17" s="24">
        <v>88406466.049999997</v>
      </c>
      <c r="AY17" s="24">
        <v>60698920.149999999</v>
      </c>
      <c r="AZ17" s="12">
        <f t="shared" si="16"/>
        <v>0.68658914740094401</v>
      </c>
      <c r="BA17" s="24">
        <v>27562001.210000001</v>
      </c>
      <c r="BB17" s="24">
        <v>22128422.100000001</v>
      </c>
      <c r="BC17" s="12">
        <f t="shared" si="17"/>
        <v>0.80285977536244368</v>
      </c>
      <c r="BD17" s="24">
        <v>71980338.989999995</v>
      </c>
      <c r="BE17" s="24">
        <v>48940528.390000001</v>
      </c>
      <c r="BF17" s="12">
        <f t="shared" si="18"/>
        <v>0.67991522513945313</v>
      </c>
      <c r="BG17" s="24">
        <v>55853024.649999999</v>
      </c>
      <c r="BH17" s="24">
        <v>26240261.960000001</v>
      </c>
      <c r="BI17" s="12">
        <f t="shared" si="19"/>
        <v>0.46980914864384166</v>
      </c>
      <c r="BJ17" s="26">
        <v>16473721.33</v>
      </c>
      <c r="BK17" s="26">
        <v>8180620.9800000004</v>
      </c>
      <c r="BL17" s="12">
        <f t="shared" si="20"/>
        <v>0.49658609710135243</v>
      </c>
      <c r="BM17" s="26">
        <v>52444166.32</v>
      </c>
      <c r="BN17" s="26">
        <v>23332057.899999999</v>
      </c>
      <c r="BO17" s="12">
        <f t="shared" si="21"/>
        <v>0.44489329390106319</v>
      </c>
      <c r="BP17" s="26">
        <v>21223537.379999999</v>
      </c>
      <c r="BQ17" s="26">
        <v>12615025.609999999</v>
      </c>
      <c r="BR17" s="12">
        <f t="shared" si="22"/>
        <v>0.59438845580415678</v>
      </c>
      <c r="BS17" s="26">
        <v>22092367.829999998</v>
      </c>
      <c r="BT17" s="26">
        <v>12486306.720000001</v>
      </c>
      <c r="BU17" s="12">
        <f t="shared" si="23"/>
        <v>0.56518643977330529</v>
      </c>
      <c r="BV17" s="26">
        <v>457557423</v>
      </c>
      <c r="BW17" s="26">
        <v>198879087.44999999</v>
      </c>
      <c r="BX17" s="25">
        <f t="shared" si="24"/>
        <v>0.43465383239996086</v>
      </c>
      <c r="BY17" s="26">
        <v>1423976664.1900001</v>
      </c>
      <c r="BZ17" s="26">
        <v>957717855.70000005</v>
      </c>
      <c r="CA17" s="12">
        <f t="shared" si="25"/>
        <v>0.67256569562168933</v>
      </c>
      <c r="CB17" s="3">
        <f t="shared" si="28"/>
        <v>3659427006.3000016</v>
      </c>
      <c r="CC17" s="3">
        <f t="shared" si="28"/>
        <v>2136182054.6100001</v>
      </c>
      <c r="CD17" s="19">
        <f t="shared" si="26"/>
        <v>0.5837476880758623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0"/>
        <v>0</v>
      </c>
      <c r="E18" s="26">
        <v>0</v>
      </c>
      <c r="F18" s="26">
        <v>0</v>
      </c>
      <c r="G18" s="25">
        <f t="shared" si="1"/>
        <v>0</v>
      </c>
      <c r="H18" s="26">
        <v>2026320</v>
      </c>
      <c r="I18" s="26">
        <v>1076440.48</v>
      </c>
      <c r="J18" s="25">
        <f t="shared" si="2"/>
        <v>0.53122926290023298</v>
      </c>
      <c r="K18" s="26">
        <v>1301800</v>
      </c>
      <c r="L18" s="26">
        <v>45600</v>
      </c>
      <c r="M18" s="25">
        <f t="shared" si="3"/>
        <v>3.5028422184667382E-2</v>
      </c>
      <c r="N18" s="26">
        <v>0</v>
      </c>
      <c r="O18" s="26">
        <v>0</v>
      </c>
      <c r="P18" s="25">
        <f t="shared" si="4"/>
        <v>0</v>
      </c>
      <c r="Q18" s="26">
        <v>0</v>
      </c>
      <c r="R18" s="26">
        <v>0</v>
      </c>
      <c r="S18" s="25">
        <f t="shared" si="5"/>
        <v>0</v>
      </c>
      <c r="T18" s="24">
        <v>480000</v>
      </c>
      <c r="U18" s="24">
        <v>0</v>
      </c>
      <c r="V18" s="25">
        <f t="shared" si="6"/>
        <v>0</v>
      </c>
      <c r="W18" s="24">
        <v>0</v>
      </c>
      <c r="X18" s="24">
        <v>0</v>
      </c>
      <c r="Y18" s="25">
        <f t="shared" si="7"/>
        <v>0</v>
      </c>
      <c r="Z18" s="26">
        <v>80000</v>
      </c>
      <c r="AA18" s="26">
        <v>50000</v>
      </c>
      <c r="AB18" s="25">
        <f t="shared" si="8"/>
        <v>0.625</v>
      </c>
      <c r="AC18" s="24">
        <v>1550000</v>
      </c>
      <c r="AD18" s="24">
        <v>0</v>
      </c>
      <c r="AE18" s="25">
        <f t="shared" si="9"/>
        <v>0</v>
      </c>
      <c r="AF18" s="24">
        <v>50000</v>
      </c>
      <c r="AG18" s="24">
        <v>0</v>
      </c>
      <c r="AH18" s="25">
        <f t="shared" si="10"/>
        <v>0</v>
      </c>
      <c r="AI18" s="26">
        <v>1370000</v>
      </c>
      <c r="AJ18" s="26">
        <v>0</v>
      </c>
      <c r="AK18" s="11">
        <f t="shared" si="11"/>
        <v>0</v>
      </c>
      <c r="AL18" s="24">
        <v>0</v>
      </c>
      <c r="AM18" s="24">
        <v>0</v>
      </c>
      <c r="AN18" s="12">
        <f t="shared" si="12"/>
        <v>0</v>
      </c>
      <c r="AO18" s="24">
        <v>70000</v>
      </c>
      <c r="AP18" s="24">
        <v>0</v>
      </c>
      <c r="AQ18" s="12">
        <f t="shared" si="13"/>
        <v>0</v>
      </c>
      <c r="AR18" s="24">
        <v>0</v>
      </c>
      <c r="AS18" s="24">
        <v>0</v>
      </c>
      <c r="AT18" s="12">
        <f t="shared" si="14"/>
        <v>0</v>
      </c>
      <c r="AU18" s="24">
        <v>0</v>
      </c>
      <c r="AV18" s="24">
        <v>0</v>
      </c>
      <c r="AW18" s="12">
        <f t="shared" si="15"/>
        <v>0</v>
      </c>
      <c r="AX18" s="24">
        <v>1500000</v>
      </c>
      <c r="AY18" s="24">
        <v>0</v>
      </c>
      <c r="AZ18" s="12">
        <f t="shared" si="16"/>
        <v>0</v>
      </c>
      <c r="BA18" s="24">
        <v>0</v>
      </c>
      <c r="BB18" s="24">
        <v>0</v>
      </c>
      <c r="BC18" s="12">
        <f t="shared" si="17"/>
        <v>0</v>
      </c>
      <c r="BD18" s="24">
        <v>412747.19</v>
      </c>
      <c r="BE18" s="24">
        <v>16990</v>
      </c>
      <c r="BF18" s="12">
        <f t="shared" si="18"/>
        <v>4.1163211795578789E-2</v>
      </c>
      <c r="BG18" s="24">
        <v>0</v>
      </c>
      <c r="BH18" s="24">
        <v>0</v>
      </c>
      <c r="BI18" s="12">
        <f t="shared" si="19"/>
        <v>0</v>
      </c>
      <c r="BJ18" s="26">
        <v>0</v>
      </c>
      <c r="BK18" s="26">
        <v>0</v>
      </c>
      <c r="BL18" s="12">
        <f t="shared" si="20"/>
        <v>0</v>
      </c>
      <c r="BM18" s="26">
        <v>20000</v>
      </c>
      <c r="BN18" s="26">
        <v>20000</v>
      </c>
      <c r="BO18" s="12">
        <f t="shared" si="21"/>
        <v>1</v>
      </c>
      <c r="BP18" s="26">
        <v>2593379</v>
      </c>
      <c r="BQ18" s="26">
        <v>1447047.43</v>
      </c>
      <c r="BR18" s="12">
        <f t="shared" si="22"/>
        <v>0.55797761530420353</v>
      </c>
      <c r="BS18" s="26">
        <v>3205051.82</v>
      </c>
      <c r="BT18" s="26">
        <v>122400.56</v>
      </c>
      <c r="BU18" s="12">
        <f t="shared" si="23"/>
        <v>3.8189884867446545E-2</v>
      </c>
      <c r="BV18" s="26">
        <v>850000</v>
      </c>
      <c r="BW18" s="26">
        <v>401848</v>
      </c>
      <c r="BX18" s="25">
        <f t="shared" si="24"/>
        <v>0.47276235294117647</v>
      </c>
      <c r="BY18" s="26">
        <v>4478200</v>
      </c>
      <c r="BZ18" s="26">
        <v>1578018.83</v>
      </c>
      <c r="CA18" s="12">
        <f t="shared" si="25"/>
        <v>0.35237792639899962</v>
      </c>
      <c r="CB18" s="3">
        <f t="shared" si="28"/>
        <v>19987498.009999998</v>
      </c>
      <c r="CC18" s="3">
        <f t="shared" si="28"/>
        <v>4758345.3000000007</v>
      </c>
      <c r="CD18" s="19">
        <f t="shared" si="26"/>
        <v>0.23806607998756726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268923021.14999998</v>
      </c>
      <c r="C19" s="26">
        <v>158828725.81999999</v>
      </c>
      <c r="D19" s="25">
        <f t="shared" si="0"/>
        <v>0.59061037296397345</v>
      </c>
      <c r="E19" s="26">
        <v>74027394</v>
      </c>
      <c r="F19" s="26">
        <v>44484296.149999999</v>
      </c>
      <c r="G19" s="25">
        <f t="shared" si="1"/>
        <v>0.60091668430203016</v>
      </c>
      <c r="H19" s="26">
        <v>728836392.96000004</v>
      </c>
      <c r="I19" s="26">
        <v>367458866.56999999</v>
      </c>
      <c r="J19" s="25">
        <f t="shared" si="2"/>
        <v>0.50417195150979088</v>
      </c>
      <c r="K19" s="26">
        <v>661377114.33000004</v>
      </c>
      <c r="L19" s="26">
        <v>343189367.73000002</v>
      </c>
      <c r="M19" s="25">
        <f t="shared" si="3"/>
        <v>0.51890118405089325</v>
      </c>
      <c r="N19" s="26">
        <v>174819235.56</v>
      </c>
      <c r="O19" s="26">
        <v>99824313.349999994</v>
      </c>
      <c r="P19" s="25">
        <f t="shared" si="4"/>
        <v>0.57101447120639726</v>
      </c>
      <c r="Q19" s="26">
        <v>151452497.74000001</v>
      </c>
      <c r="R19" s="26">
        <v>82072457.950000003</v>
      </c>
      <c r="S19" s="25">
        <f t="shared" si="5"/>
        <v>0.54190230715702425</v>
      </c>
      <c r="T19" s="24">
        <v>517716608.86000001</v>
      </c>
      <c r="U19" s="24">
        <v>295294930.82999998</v>
      </c>
      <c r="V19" s="25">
        <f t="shared" si="6"/>
        <v>0.57037948131552618</v>
      </c>
      <c r="W19" s="24">
        <v>92282237.849999994</v>
      </c>
      <c r="X19" s="24">
        <v>53566105.469999999</v>
      </c>
      <c r="Y19" s="25">
        <f t="shared" si="7"/>
        <v>0.58045954148911005</v>
      </c>
      <c r="Z19" s="26">
        <v>468149644.69999999</v>
      </c>
      <c r="AA19" s="26">
        <v>272018056.27999997</v>
      </c>
      <c r="AB19" s="25">
        <f t="shared" si="8"/>
        <v>0.58104937034463577</v>
      </c>
      <c r="AC19" s="24">
        <v>413297884.73000002</v>
      </c>
      <c r="AD19" s="24">
        <v>221990590.69999999</v>
      </c>
      <c r="AE19" s="25">
        <f t="shared" si="9"/>
        <v>0.53712007465274691</v>
      </c>
      <c r="AF19" s="24">
        <v>121402277.09</v>
      </c>
      <c r="AG19" s="24">
        <v>62728252.670000002</v>
      </c>
      <c r="AH19" s="25">
        <f t="shared" si="10"/>
        <v>0.51669749673226661</v>
      </c>
      <c r="AI19" s="26">
        <v>496954083.64999998</v>
      </c>
      <c r="AJ19" s="26">
        <v>290320908.93000001</v>
      </c>
      <c r="AK19" s="11">
        <f t="shared" si="11"/>
        <v>0.58420067060857528</v>
      </c>
      <c r="AL19" s="24">
        <v>721292533.47000003</v>
      </c>
      <c r="AM19" s="24">
        <v>416179225.50999999</v>
      </c>
      <c r="AN19" s="12">
        <f t="shared" si="12"/>
        <v>0.57699089647835611</v>
      </c>
      <c r="AO19" s="24">
        <v>244268277.05000001</v>
      </c>
      <c r="AP19" s="24">
        <v>116737131.26000001</v>
      </c>
      <c r="AQ19" s="12">
        <f t="shared" si="13"/>
        <v>0.4779054106813253</v>
      </c>
      <c r="AR19" s="24">
        <v>142102489.59999999</v>
      </c>
      <c r="AS19" s="24">
        <v>80361833.349999994</v>
      </c>
      <c r="AT19" s="12">
        <f t="shared" si="14"/>
        <v>0.56552023526264805</v>
      </c>
      <c r="AU19" s="24">
        <v>138032310</v>
      </c>
      <c r="AV19" s="24">
        <v>68914894.790000007</v>
      </c>
      <c r="AW19" s="12">
        <f t="shared" si="15"/>
        <v>0.49926640211990952</v>
      </c>
      <c r="AX19" s="24">
        <v>175450733.46000001</v>
      </c>
      <c r="AY19" s="24">
        <v>92035873.540000007</v>
      </c>
      <c r="AZ19" s="12">
        <f t="shared" si="16"/>
        <v>0.52456818917193482</v>
      </c>
      <c r="BA19" s="24">
        <v>88560556.799999997</v>
      </c>
      <c r="BB19" s="24">
        <v>51232584.75</v>
      </c>
      <c r="BC19" s="12">
        <f t="shared" si="17"/>
        <v>0.57850341733623789</v>
      </c>
      <c r="BD19" s="24">
        <v>284177754.63999999</v>
      </c>
      <c r="BE19" s="24">
        <v>163265389.34999999</v>
      </c>
      <c r="BF19" s="12">
        <f t="shared" si="18"/>
        <v>0.57451854230049315</v>
      </c>
      <c r="BG19" s="24">
        <v>183285421.56</v>
      </c>
      <c r="BH19" s="24">
        <v>97232761.590000004</v>
      </c>
      <c r="BI19" s="12">
        <f t="shared" si="19"/>
        <v>0.53049915679283888</v>
      </c>
      <c r="BJ19" s="26">
        <v>79313113.299999997</v>
      </c>
      <c r="BK19" s="26">
        <v>45254043.700000003</v>
      </c>
      <c r="BL19" s="12">
        <f t="shared" si="20"/>
        <v>0.57057454709699318</v>
      </c>
      <c r="BM19" s="26">
        <v>249007835.06999999</v>
      </c>
      <c r="BN19" s="26">
        <v>140359280.80000001</v>
      </c>
      <c r="BO19" s="12">
        <f t="shared" si="21"/>
        <v>0.56367415411062394</v>
      </c>
      <c r="BP19" s="26">
        <v>145206182.27000001</v>
      </c>
      <c r="BQ19" s="26">
        <v>81890833.599999994</v>
      </c>
      <c r="BR19" s="12">
        <f t="shared" si="22"/>
        <v>0.56396244512323945</v>
      </c>
      <c r="BS19" s="26">
        <v>165216589.55000001</v>
      </c>
      <c r="BT19" s="26">
        <v>92785697.930000007</v>
      </c>
      <c r="BU19" s="12">
        <f t="shared" si="23"/>
        <v>0.56160037065720925</v>
      </c>
      <c r="BV19" s="26">
        <v>1517449835</v>
      </c>
      <c r="BW19" s="26">
        <v>792750649.44000006</v>
      </c>
      <c r="BX19" s="25">
        <f t="shared" si="24"/>
        <v>0.52242296987695813</v>
      </c>
      <c r="BY19" s="26">
        <v>3753455620.8600001</v>
      </c>
      <c r="BZ19" s="26">
        <v>2057498393.05</v>
      </c>
      <c r="CA19" s="12">
        <f t="shared" si="25"/>
        <v>0.54816110829054676</v>
      </c>
      <c r="CB19" s="3">
        <f t="shared" si="28"/>
        <v>12056057645.250002</v>
      </c>
      <c r="CC19" s="3">
        <f>BZ19+BW19+BT19+BQ19+BN19+BK19+BH19+BE19+BB19+AY19+AV19+AS19+AP19+AM19+AJ19+AG19+AD19+AA19+X19+U19+R19+O19+L19+I19+F19+C19</f>
        <v>6588275465.1099987</v>
      </c>
      <c r="CD19" s="19">
        <f t="shared" si="26"/>
        <v>0.54647013633894914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36620745</v>
      </c>
      <c r="C20" s="26">
        <v>18485927.239999998</v>
      </c>
      <c r="D20" s="25">
        <f t="shared" si="0"/>
        <v>0.50479386041982488</v>
      </c>
      <c r="E20" s="26">
        <v>13869942</v>
      </c>
      <c r="F20" s="26">
        <v>7023973.4699999997</v>
      </c>
      <c r="G20" s="25">
        <f t="shared" si="1"/>
        <v>0.5064169316641699</v>
      </c>
      <c r="H20" s="26">
        <v>99368220.719999999</v>
      </c>
      <c r="I20" s="26">
        <v>49798857.890000001</v>
      </c>
      <c r="J20" s="25">
        <f t="shared" si="2"/>
        <v>0.50115477090329852</v>
      </c>
      <c r="K20" s="26">
        <v>75647782.120000005</v>
      </c>
      <c r="L20" s="26">
        <v>39516150.039999999</v>
      </c>
      <c r="M20" s="25">
        <f t="shared" si="3"/>
        <v>0.522370239187126</v>
      </c>
      <c r="N20" s="26">
        <v>26530131.23</v>
      </c>
      <c r="O20" s="26">
        <v>13439373.09</v>
      </c>
      <c r="P20" s="25">
        <f t="shared" si="4"/>
        <v>0.50657017010164251</v>
      </c>
      <c r="Q20" s="26">
        <v>24575138</v>
      </c>
      <c r="R20" s="26">
        <v>12940964.550000001</v>
      </c>
      <c r="S20" s="25">
        <f t="shared" si="5"/>
        <v>0.52658766555044378</v>
      </c>
      <c r="T20" s="24">
        <v>81616062.420000002</v>
      </c>
      <c r="U20" s="24">
        <v>45313385.799999997</v>
      </c>
      <c r="V20" s="25">
        <f t="shared" si="6"/>
        <v>0.55520181268749813</v>
      </c>
      <c r="W20" s="24">
        <v>11502831</v>
      </c>
      <c r="X20" s="24">
        <v>6141073.1200000001</v>
      </c>
      <c r="Y20" s="25">
        <f t="shared" si="7"/>
        <v>0.53387493217973903</v>
      </c>
      <c r="Z20" s="26">
        <v>54410566</v>
      </c>
      <c r="AA20" s="26">
        <v>33232688.199999999</v>
      </c>
      <c r="AB20" s="25">
        <f t="shared" si="8"/>
        <v>0.61077637383886063</v>
      </c>
      <c r="AC20" s="24">
        <v>50727160</v>
      </c>
      <c r="AD20" s="24">
        <v>26011243.550000001</v>
      </c>
      <c r="AE20" s="25">
        <f t="shared" si="9"/>
        <v>0.5127675893939263</v>
      </c>
      <c r="AF20" s="24">
        <v>15954292</v>
      </c>
      <c r="AG20" s="24">
        <v>8896731.6999999993</v>
      </c>
      <c r="AH20" s="25">
        <f t="shared" si="10"/>
        <v>0.55763876579418248</v>
      </c>
      <c r="AI20" s="26">
        <v>54803606</v>
      </c>
      <c r="AJ20" s="26">
        <v>26951194.780000001</v>
      </c>
      <c r="AK20" s="11">
        <f t="shared" si="11"/>
        <v>0.49177776330995449</v>
      </c>
      <c r="AL20" s="24">
        <v>102750758.62</v>
      </c>
      <c r="AM20" s="24">
        <v>53496597.719999999</v>
      </c>
      <c r="AN20" s="12">
        <f t="shared" si="12"/>
        <v>0.52064430899089353</v>
      </c>
      <c r="AO20" s="24">
        <v>35694462.75</v>
      </c>
      <c r="AP20" s="24">
        <v>15428046.109999999</v>
      </c>
      <c r="AQ20" s="12">
        <f t="shared" si="13"/>
        <v>0.4322251946487134</v>
      </c>
      <c r="AR20" s="24">
        <v>20601297.510000002</v>
      </c>
      <c r="AS20" s="24">
        <v>10707934.220000001</v>
      </c>
      <c r="AT20" s="12">
        <f t="shared" si="14"/>
        <v>0.51976989385267125</v>
      </c>
      <c r="AU20" s="24">
        <v>31619500</v>
      </c>
      <c r="AV20" s="24">
        <v>14598381.52</v>
      </c>
      <c r="AW20" s="12">
        <f t="shared" si="15"/>
        <v>0.46168919559132809</v>
      </c>
      <c r="AX20" s="24">
        <v>24067952</v>
      </c>
      <c r="AY20" s="24">
        <v>13609277.210000001</v>
      </c>
      <c r="AZ20" s="12">
        <f t="shared" si="16"/>
        <v>0.56545223332670769</v>
      </c>
      <c r="BA20" s="24">
        <v>22267739</v>
      </c>
      <c r="BB20" s="24">
        <v>9890161.4000000004</v>
      </c>
      <c r="BC20" s="12">
        <f t="shared" si="17"/>
        <v>0.44414753558949116</v>
      </c>
      <c r="BD20" s="24">
        <v>60697508.229999997</v>
      </c>
      <c r="BE20" s="24">
        <v>27734862.75</v>
      </c>
      <c r="BF20" s="12">
        <f t="shared" si="18"/>
        <v>0.45693577148018621</v>
      </c>
      <c r="BG20" s="24">
        <v>36403345</v>
      </c>
      <c r="BH20" s="24">
        <v>23133232.27</v>
      </c>
      <c r="BI20" s="12">
        <f t="shared" si="19"/>
        <v>0.63546996216968521</v>
      </c>
      <c r="BJ20" s="26">
        <v>15446752</v>
      </c>
      <c r="BK20" s="26">
        <v>8733254.6899999995</v>
      </c>
      <c r="BL20" s="12">
        <f t="shared" si="20"/>
        <v>0.56537806070816699</v>
      </c>
      <c r="BM20" s="26">
        <v>29508832.530000001</v>
      </c>
      <c r="BN20" s="26">
        <v>13241892.300000001</v>
      </c>
      <c r="BO20" s="12">
        <f t="shared" si="21"/>
        <v>0.44874334782772918</v>
      </c>
      <c r="BP20" s="26">
        <v>13019373</v>
      </c>
      <c r="BQ20" s="26">
        <v>6656050.6399999997</v>
      </c>
      <c r="BR20" s="12">
        <f t="shared" si="22"/>
        <v>0.51124202678577535</v>
      </c>
      <c r="BS20" s="26">
        <v>24876503</v>
      </c>
      <c r="BT20" s="26">
        <v>15320854.289999999</v>
      </c>
      <c r="BU20" s="12">
        <f t="shared" si="23"/>
        <v>0.61587652774186141</v>
      </c>
      <c r="BV20" s="26">
        <v>172221000</v>
      </c>
      <c r="BW20" s="26">
        <v>92559070.200000003</v>
      </c>
      <c r="BX20" s="25">
        <f t="shared" si="24"/>
        <v>0.53744357656731756</v>
      </c>
      <c r="BY20" s="26">
        <v>219492609</v>
      </c>
      <c r="BZ20" s="26">
        <v>109750721.17</v>
      </c>
      <c r="CA20" s="12">
        <f t="shared" si="25"/>
        <v>0.50002012218097058</v>
      </c>
      <c r="CB20" s="3">
        <f t="shared" si="28"/>
        <v>1354294109.1299999</v>
      </c>
      <c r="CC20" s="3">
        <f t="shared" si="28"/>
        <v>702611899.91999996</v>
      </c>
      <c r="CD20" s="19">
        <f t="shared" si="26"/>
        <v>0.51880303929798433</v>
      </c>
      <c r="CF20" s="27"/>
      <c r="CG20" s="27"/>
      <c r="CH20" s="23"/>
      <c r="CI20" s="23"/>
    </row>
    <row r="21" spans="1:87" ht="15.75" x14ac:dyDescent="0.2">
      <c r="A21" s="14" t="s">
        <v>80</v>
      </c>
      <c r="B21" s="26">
        <v>0</v>
      </c>
      <c r="C21" s="26">
        <v>0</v>
      </c>
      <c r="D21" s="25">
        <f t="shared" si="0"/>
        <v>0</v>
      </c>
      <c r="E21" s="26">
        <v>0</v>
      </c>
      <c r="F21" s="26">
        <v>0</v>
      </c>
      <c r="G21" s="25">
        <f t="shared" si="1"/>
        <v>0</v>
      </c>
      <c r="H21" s="26">
        <v>1737298</v>
      </c>
      <c r="I21" s="26">
        <v>549271.87</v>
      </c>
      <c r="J21" s="25">
        <f t="shared" si="2"/>
        <v>0.31616445192477055</v>
      </c>
      <c r="K21" s="26">
        <v>0</v>
      </c>
      <c r="L21" s="26">
        <v>0</v>
      </c>
      <c r="M21" s="25">
        <f t="shared" si="3"/>
        <v>0</v>
      </c>
      <c r="N21" s="26">
        <v>0</v>
      </c>
      <c r="O21" s="26">
        <v>0</v>
      </c>
      <c r="P21" s="25">
        <f t="shared" si="4"/>
        <v>0</v>
      </c>
      <c r="Q21" s="26">
        <v>0</v>
      </c>
      <c r="R21" s="26">
        <v>0</v>
      </c>
      <c r="S21" s="25">
        <f t="shared" si="5"/>
        <v>0</v>
      </c>
      <c r="T21" s="24">
        <v>0</v>
      </c>
      <c r="U21" s="24">
        <v>0</v>
      </c>
      <c r="V21" s="25">
        <f t="shared" si="6"/>
        <v>0</v>
      </c>
      <c r="W21" s="24">
        <v>0</v>
      </c>
      <c r="X21" s="24">
        <v>0</v>
      </c>
      <c r="Y21" s="25">
        <f t="shared" si="7"/>
        <v>0</v>
      </c>
      <c r="Z21" s="26">
        <v>0</v>
      </c>
      <c r="AA21" s="26">
        <v>0</v>
      </c>
      <c r="AB21" s="25">
        <f t="shared" si="8"/>
        <v>0</v>
      </c>
      <c r="AC21" s="24">
        <v>0</v>
      </c>
      <c r="AD21" s="24">
        <v>0</v>
      </c>
      <c r="AE21" s="25">
        <f t="shared" si="9"/>
        <v>0</v>
      </c>
      <c r="AF21" s="24">
        <v>0</v>
      </c>
      <c r="AG21" s="24">
        <v>0</v>
      </c>
      <c r="AH21" s="25">
        <f t="shared" si="10"/>
        <v>0</v>
      </c>
      <c r="AI21" s="26">
        <v>0</v>
      </c>
      <c r="AJ21" s="26">
        <v>0</v>
      </c>
      <c r="AK21" s="11">
        <f t="shared" si="11"/>
        <v>0</v>
      </c>
      <c r="AL21" s="24">
        <v>0</v>
      </c>
      <c r="AM21" s="24">
        <v>0</v>
      </c>
      <c r="AN21" s="12">
        <f t="shared" si="12"/>
        <v>0</v>
      </c>
      <c r="AO21" s="24">
        <v>0</v>
      </c>
      <c r="AP21" s="24">
        <v>0</v>
      </c>
      <c r="AQ21" s="12">
        <f t="shared" si="13"/>
        <v>0</v>
      </c>
      <c r="AR21" s="24">
        <v>0</v>
      </c>
      <c r="AS21" s="24">
        <v>0</v>
      </c>
      <c r="AT21" s="12">
        <f t="shared" si="14"/>
        <v>0</v>
      </c>
      <c r="AU21" s="24">
        <v>0</v>
      </c>
      <c r="AV21" s="24">
        <v>0</v>
      </c>
      <c r="AW21" s="12">
        <f t="shared" si="15"/>
        <v>0</v>
      </c>
      <c r="AX21" s="24">
        <v>0</v>
      </c>
      <c r="AY21" s="24">
        <v>0</v>
      </c>
      <c r="AZ21" s="12">
        <f t="shared" si="16"/>
        <v>0</v>
      </c>
      <c r="BA21" s="24">
        <v>0</v>
      </c>
      <c r="BB21" s="24">
        <v>0</v>
      </c>
      <c r="BC21" s="12">
        <f t="shared" si="17"/>
        <v>0</v>
      </c>
      <c r="BD21" s="24">
        <v>0</v>
      </c>
      <c r="BE21" s="24">
        <v>0</v>
      </c>
      <c r="BF21" s="12">
        <f t="shared" si="18"/>
        <v>0</v>
      </c>
      <c r="BG21" s="24">
        <v>0</v>
      </c>
      <c r="BH21" s="24">
        <v>0</v>
      </c>
      <c r="BI21" s="12">
        <f t="shared" si="19"/>
        <v>0</v>
      </c>
      <c r="BJ21" s="26">
        <v>0</v>
      </c>
      <c r="BK21" s="26">
        <v>0</v>
      </c>
      <c r="BL21" s="12">
        <f t="shared" si="20"/>
        <v>0</v>
      </c>
      <c r="BM21" s="26">
        <v>0</v>
      </c>
      <c r="BN21" s="26">
        <v>0</v>
      </c>
      <c r="BO21" s="12">
        <f t="shared" si="21"/>
        <v>0</v>
      </c>
      <c r="BP21" s="26">
        <v>0</v>
      </c>
      <c r="BQ21" s="26">
        <v>0</v>
      </c>
      <c r="BR21" s="12">
        <f t="shared" si="22"/>
        <v>0</v>
      </c>
      <c r="BS21" s="26">
        <v>0</v>
      </c>
      <c r="BT21" s="26">
        <v>0</v>
      </c>
      <c r="BU21" s="12">
        <f t="shared" si="23"/>
        <v>0</v>
      </c>
      <c r="BV21" s="26">
        <v>0</v>
      </c>
      <c r="BW21" s="26">
        <v>0</v>
      </c>
      <c r="BX21" s="25">
        <f t="shared" si="24"/>
        <v>0</v>
      </c>
      <c r="BY21" s="26">
        <v>0</v>
      </c>
      <c r="BZ21" s="26">
        <v>0</v>
      </c>
      <c r="CA21" s="12">
        <f t="shared" si="25"/>
        <v>0</v>
      </c>
      <c r="CB21" s="3">
        <f t="shared" si="28"/>
        <v>1737298</v>
      </c>
      <c r="CC21" s="3">
        <f t="shared" si="28"/>
        <v>549271.87</v>
      </c>
      <c r="CD21" s="19">
        <f t="shared" si="26"/>
        <v>0.31616445192477055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168316576</v>
      </c>
      <c r="C22" s="26">
        <v>92501573.870000005</v>
      </c>
      <c r="D22" s="25">
        <f t="shared" si="0"/>
        <v>0.54956900899647576</v>
      </c>
      <c r="E22" s="26">
        <v>43319060</v>
      </c>
      <c r="F22" s="26">
        <v>24419938.23</v>
      </c>
      <c r="G22" s="25">
        <f t="shared" si="1"/>
        <v>0.56372271766746551</v>
      </c>
      <c r="H22" s="26">
        <v>401623299.13</v>
      </c>
      <c r="I22" s="26">
        <v>199626869.72999999</v>
      </c>
      <c r="J22" s="25">
        <f t="shared" si="2"/>
        <v>0.49705002215367861</v>
      </c>
      <c r="K22" s="26">
        <v>302403122</v>
      </c>
      <c r="L22" s="26">
        <v>186037671.78999999</v>
      </c>
      <c r="M22" s="25">
        <f t="shared" si="3"/>
        <v>0.61519758975901051</v>
      </c>
      <c r="N22" s="26">
        <v>130034062.59</v>
      </c>
      <c r="O22" s="26">
        <v>66703243.969999999</v>
      </c>
      <c r="P22" s="25">
        <f t="shared" si="4"/>
        <v>0.51296746899554047</v>
      </c>
      <c r="Q22" s="26">
        <v>123213901.12</v>
      </c>
      <c r="R22" s="26">
        <v>72772859.180000007</v>
      </c>
      <c r="S22" s="25">
        <f t="shared" si="5"/>
        <v>0.59062214992385764</v>
      </c>
      <c r="T22" s="24">
        <v>269323793.18000001</v>
      </c>
      <c r="U22" s="24">
        <v>186375412.93000001</v>
      </c>
      <c r="V22" s="25">
        <f t="shared" si="6"/>
        <v>0.69201243131696788</v>
      </c>
      <c r="W22" s="24">
        <v>55634828</v>
      </c>
      <c r="X22" s="24">
        <v>34574503.460000001</v>
      </c>
      <c r="Y22" s="25">
        <f t="shared" si="7"/>
        <v>0.62145430664403245</v>
      </c>
      <c r="Z22" s="26">
        <v>237257516</v>
      </c>
      <c r="AA22" s="26">
        <v>148882926.84999999</v>
      </c>
      <c r="AB22" s="25">
        <f t="shared" si="8"/>
        <v>0.62751616623180018</v>
      </c>
      <c r="AC22" s="24">
        <v>319446610</v>
      </c>
      <c r="AD22" s="24">
        <v>181707799.41999999</v>
      </c>
      <c r="AE22" s="25">
        <f t="shared" si="9"/>
        <v>0.56882055946688548</v>
      </c>
      <c r="AF22" s="24">
        <v>87561031</v>
      </c>
      <c r="AG22" s="24">
        <v>55337330.710000001</v>
      </c>
      <c r="AH22" s="25">
        <f t="shared" si="10"/>
        <v>0.63198582837609574</v>
      </c>
      <c r="AI22" s="26">
        <v>541484709</v>
      </c>
      <c r="AJ22" s="26">
        <v>309372734.66000003</v>
      </c>
      <c r="AK22" s="11">
        <f t="shared" si="11"/>
        <v>0.57134159010942642</v>
      </c>
      <c r="AL22" s="24">
        <v>354523625.38</v>
      </c>
      <c r="AM22" s="24">
        <v>239029516.21000001</v>
      </c>
      <c r="AN22" s="12">
        <f t="shared" si="12"/>
        <v>0.67422732675091435</v>
      </c>
      <c r="AO22" s="24">
        <v>67453471</v>
      </c>
      <c r="AP22" s="24">
        <v>40729010.799999997</v>
      </c>
      <c r="AQ22" s="12">
        <f t="shared" si="13"/>
        <v>0.60380896929677641</v>
      </c>
      <c r="AR22" s="24">
        <v>76378948</v>
      </c>
      <c r="AS22" s="24">
        <v>41331210.689999998</v>
      </c>
      <c r="AT22" s="12">
        <f t="shared" si="14"/>
        <v>0.54113354232111177</v>
      </c>
      <c r="AU22" s="24">
        <v>69573777.090000004</v>
      </c>
      <c r="AV22" s="24">
        <v>40345598.950000003</v>
      </c>
      <c r="AW22" s="12">
        <f t="shared" si="15"/>
        <v>0.57989663113746581</v>
      </c>
      <c r="AX22" s="24">
        <v>92869023</v>
      </c>
      <c r="AY22" s="24">
        <v>53672468.119999997</v>
      </c>
      <c r="AZ22" s="12">
        <f t="shared" si="16"/>
        <v>0.57793725384620442</v>
      </c>
      <c r="BA22" s="24">
        <v>62445791.229999997</v>
      </c>
      <c r="BB22" s="24">
        <v>32931720.210000001</v>
      </c>
      <c r="BC22" s="12">
        <f t="shared" si="17"/>
        <v>0.52736492822560399</v>
      </c>
      <c r="BD22" s="24">
        <v>157766761</v>
      </c>
      <c r="BE22" s="24">
        <v>97115941.260000005</v>
      </c>
      <c r="BF22" s="12">
        <f t="shared" si="18"/>
        <v>0.61556655308401753</v>
      </c>
      <c r="BG22" s="24">
        <v>94531405</v>
      </c>
      <c r="BH22" s="24">
        <v>58285180.259999998</v>
      </c>
      <c r="BI22" s="12">
        <f t="shared" si="19"/>
        <v>0.6165694909538264</v>
      </c>
      <c r="BJ22" s="26">
        <v>97711607</v>
      </c>
      <c r="BK22" s="26">
        <v>56877050.539999999</v>
      </c>
      <c r="BL22" s="12">
        <f t="shared" si="20"/>
        <v>0.58209103591961187</v>
      </c>
      <c r="BM22" s="26">
        <v>105195237</v>
      </c>
      <c r="BN22" s="26">
        <v>61209467.420000002</v>
      </c>
      <c r="BO22" s="12">
        <f t="shared" si="21"/>
        <v>0.58186538825897605</v>
      </c>
      <c r="BP22" s="26">
        <v>126841474</v>
      </c>
      <c r="BQ22" s="26">
        <v>74878692.799999997</v>
      </c>
      <c r="BR22" s="12">
        <f t="shared" si="22"/>
        <v>0.5903328811836418</v>
      </c>
      <c r="BS22" s="26">
        <v>68662055.629999995</v>
      </c>
      <c r="BT22" s="26">
        <v>37101186.460000001</v>
      </c>
      <c r="BU22" s="12">
        <f t="shared" si="23"/>
        <v>0.54034482538547335</v>
      </c>
      <c r="BV22" s="26">
        <v>695444760.69000006</v>
      </c>
      <c r="BW22" s="26">
        <v>399244063.29000002</v>
      </c>
      <c r="BX22" s="25">
        <f t="shared" si="24"/>
        <v>0.57408450801165245</v>
      </c>
      <c r="BY22" s="26">
        <v>2022839414.73</v>
      </c>
      <c r="BZ22" s="26">
        <v>1225630210.96</v>
      </c>
      <c r="CA22" s="12">
        <f t="shared" si="25"/>
        <v>0.60589595102564875</v>
      </c>
      <c r="CB22" s="3">
        <f t="shared" si="28"/>
        <v>6771855858.7700005</v>
      </c>
      <c r="CC22" s="3">
        <f t="shared" si="28"/>
        <v>4016694182.7699995</v>
      </c>
      <c r="CD22" s="19">
        <f t="shared" si="26"/>
        <v>0.59314525686014352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842010</v>
      </c>
      <c r="C23" s="26">
        <v>199195</v>
      </c>
      <c r="D23" s="25">
        <f t="shared" si="0"/>
        <v>0.23657082457452999</v>
      </c>
      <c r="E23" s="26">
        <v>7058857</v>
      </c>
      <c r="F23" s="26">
        <v>3374911.92</v>
      </c>
      <c r="G23" s="25">
        <f t="shared" si="1"/>
        <v>0.47811025496054105</v>
      </c>
      <c r="H23" s="26">
        <v>35823245.520000003</v>
      </c>
      <c r="I23" s="26">
        <v>12951477.189999999</v>
      </c>
      <c r="J23" s="25">
        <f t="shared" si="2"/>
        <v>0.36153835315589233</v>
      </c>
      <c r="K23" s="26">
        <v>10765237</v>
      </c>
      <c r="L23" s="26">
        <v>6268396.4500000002</v>
      </c>
      <c r="M23" s="25">
        <f t="shared" si="3"/>
        <v>0.58228132367174079</v>
      </c>
      <c r="N23" s="26">
        <v>6100680</v>
      </c>
      <c r="O23" s="26">
        <v>893198.93</v>
      </c>
      <c r="P23" s="25">
        <f t="shared" si="4"/>
        <v>0.14640973301336901</v>
      </c>
      <c r="Q23" s="26">
        <v>750000</v>
      </c>
      <c r="R23" s="26">
        <v>170611.71</v>
      </c>
      <c r="S23" s="25">
        <f t="shared" si="5"/>
        <v>0.22748227999999998</v>
      </c>
      <c r="T23" s="24">
        <v>14661964.800000001</v>
      </c>
      <c r="U23" s="24">
        <v>8193099.5999999996</v>
      </c>
      <c r="V23" s="25">
        <f t="shared" si="6"/>
        <v>0.55879956825431742</v>
      </c>
      <c r="W23" s="24">
        <v>5638490</v>
      </c>
      <c r="X23" s="24">
        <v>3196894.23</v>
      </c>
      <c r="Y23" s="25">
        <f t="shared" si="7"/>
        <v>0.56697701512284315</v>
      </c>
      <c r="Z23" s="26">
        <v>604360</v>
      </c>
      <c r="AA23" s="26">
        <v>499139.62</v>
      </c>
      <c r="AB23" s="25">
        <f t="shared" si="8"/>
        <v>0.8258978423456218</v>
      </c>
      <c r="AC23" s="24">
        <v>2701000</v>
      </c>
      <c r="AD23" s="24">
        <v>742263.05</v>
      </c>
      <c r="AE23" s="25">
        <f t="shared" si="9"/>
        <v>0.27481045908922624</v>
      </c>
      <c r="AF23" s="24">
        <v>6770300</v>
      </c>
      <c r="AG23" s="24">
        <v>3312246.52</v>
      </c>
      <c r="AH23" s="25">
        <f t="shared" si="10"/>
        <v>0.48923186860257301</v>
      </c>
      <c r="AI23" s="26">
        <v>15930885</v>
      </c>
      <c r="AJ23" s="26">
        <v>8350344.0999999996</v>
      </c>
      <c r="AK23" s="11">
        <f t="shared" si="11"/>
        <v>0.52416071674611919</v>
      </c>
      <c r="AL23" s="24">
        <v>25236323.300000001</v>
      </c>
      <c r="AM23" s="24">
        <v>10949467.029999999</v>
      </c>
      <c r="AN23" s="12">
        <f t="shared" si="12"/>
        <v>0.43387726888092287</v>
      </c>
      <c r="AO23" s="24">
        <v>3067249.29</v>
      </c>
      <c r="AP23" s="24">
        <v>969731.49</v>
      </c>
      <c r="AQ23" s="12">
        <f t="shared" si="13"/>
        <v>0.31615672490709096</v>
      </c>
      <c r="AR23" s="24">
        <v>6092820</v>
      </c>
      <c r="AS23" s="24">
        <v>3309759.31</v>
      </c>
      <c r="AT23" s="12">
        <f t="shared" si="14"/>
        <v>0.54322289350415731</v>
      </c>
      <c r="AU23" s="24">
        <v>2816784.65</v>
      </c>
      <c r="AV23" s="24">
        <v>744875.27</v>
      </c>
      <c r="AW23" s="12">
        <f t="shared" si="15"/>
        <v>0.26444168175937766</v>
      </c>
      <c r="AX23" s="24">
        <v>11851590</v>
      </c>
      <c r="AY23" s="24">
        <v>6122409</v>
      </c>
      <c r="AZ23" s="12">
        <f t="shared" si="16"/>
        <v>0.51658967277808299</v>
      </c>
      <c r="BA23" s="24">
        <v>500000</v>
      </c>
      <c r="BB23" s="24">
        <v>266400</v>
      </c>
      <c r="BC23" s="12">
        <f t="shared" si="17"/>
        <v>0.53280000000000005</v>
      </c>
      <c r="BD23" s="24">
        <v>3763140</v>
      </c>
      <c r="BE23" s="24">
        <v>1668237.3</v>
      </c>
      <c r="BF23" s="12">
        <f t="shared" si="18"/>
        <v>0.44330992203319569</v>
      </c>
      <c r="BG23" s="24">
        <v>15867662</v>
      </c>
      <c r="BH23" s="24">
        <v>8305173.6500000004</v>
      </c>
      <c r="BI23" s="12">
        <f t="shared" si="19"/>
        <v>0.52340248046624638</v>
      </c>
      <c r="BJ23" s="26">
        <v>655100</v>
      </c>
      <c r="BK23" s="26">
        <v>306521.59999999998</v>
      </c>
      <c r="BL23" s="12">
        <f t="shared" si="20"/>
        <v>0.4679004732101969</v>
      </c>
      <c r="BM23" s="26">
        <v>1350000</v>
      </c>
      <c r="BN23" s="26">
        <v>654188</v>
      </c>
      <c r="BO23" s="12">
        <f t="shared" si="21"/>
        <v>0.48458370370370368</v>
      </c>
      <c r="BP23" s="26">
        <v>3052476</v>
      </c>
      <c r="BQ23" s="26">
        <v>432284.05</v>
      </c>
      <c r="BR23" s="12">
        <f t="shared" si="22"/>
        <v>0.14161750985101931</v>
      </c>
      <c r="BS23" s="26">
        <v>2037900.83</v>
      </c>
      <c r="BT23" s="26">
        <v>259360</v>
      </c>
      <c r="BU23" s="12">
        <f t="shared" si="23"/>
        <v>0.12726821451856418</v>
      </c>
      <c r="BV23" s="26">
        <v>32500000</v>
      </c>
      <c r="BW23" s="26">
        <v>18407131.57</v>
      </c>
      <c r="BX23" s="25">
        <f t="shared" si="24"/>
        <v>0.56637327907692303</v>
      </c>
      <c r="BY23" s="26">
        <v>92820316.799999997</v>
      </c>
      <c r="BZ23" s="26">
        <v>63501979.359999999</v>
      </c>
      <c r="CA23" s="12">
        <f t="shared" si="25"/>
        <v>0.68413879147630752</v>
      </c>
      <c r="CB23" s="3">
        <f t="shared" si="28"/>
        <v>309258392.19</v>
      </c>
      <c r="CC23" s="3">
        <f>C23+F23+I23+L23+O23+R23+U23+X23+AA23+AD23+AG23+AJ23+AM23+AP23+AS23+AV23+AY23+BB23+BE23+BH23+BK23+BN23+BQ23+BT23+BW23+BZ23</f>
        <v>164049295.94999999</v>
      </c>
      <c r="CD23" s="19">
        <f t="shared" si="26"/>
        <v>0.53046028852537175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1000000</v>
      </c>
      <c r="C24" s="26">
        <v>520000</v>
      </c>
      <c r="D24" s="25">
        <f t="shared" si="0"/>
        <v>0.52</v>
      </c>
      <c r="E24" s="26">
        <v>1100000</v>
      </c>
      <c r="F24" s="26">
        <v>669203</v>
      </c>
      <c r="G24" s="25">
        <f t="shared" si="1"/>
        <v>0.60836636363636365</v>
      </c>
      <c r="H24" s="26">
        <v>12713427</v>
      </c>
      <c r="I24" s="26">
        <v>7417195.04</v>
      </c>
      <c r="J24" s="25">
        <f t="shared" si="2"/>
        <v>0.58341429419463375</v>
      </c>
      <c r="K24" s="26">
        <v>1367400</v>
      </c>
      <c r="L24" s="26">
        <v>534632.5</v>
      </c>
      <c r="M24" s="25">
        <f t="shared" si="3"/>
        <v>0.39098471551850228</v>
      </c>
      <c r="N24" s="26">
        <v>1050000</v>
      </c>
      <c r="O24" s="26">
        <v>612500</v>
      </c>
      <c r="P24" s="25">
        <f t="shared" si="4"/>
        <v>0.58333333333333337</v>
      </c>
      <c r="Q24" s="26">
        <v>850000</v>
      </c>
      <c r="R24" s="26">
        <v>425000</v>
      </c>
      <c r="S24" s="25">
        <f t="shared" si="5"/>
        <v>0.5</v>
      </c>
      <c r="T24" s="24">
        <v>8367647</v>
      </c>
      <c r="U24" s="24">
        <v>4641827.1500000004</v>
      </c>
      <c r="V24" s="25">
        <f t="shared" si="6"/>
        <v>0.55473505873275963</v>
      </c>
      <c r="W24" s="24">
        <v>2500000</v>
      </c>
      <c r="X24" s="24">
        <v>1269029</v>
      </c>
      <c r="Y24" s="25">
        <f t="shared" si="7"/>
        <v>0.50761160000000005</v>
      </c>
      <c r="Z24" s="26">
        <v>3400000</v>
      </c>
      <c r="AA24" s="26">
        <v>2596000</v>
      </c>
      <c r="AB24" s="25">
        <f t="shared" si="8"/>
        <v>0.7635294117647059</v>
      </c>
      <c r="AC24" s="24">
        <v>2750000</v>
      </c>
      <c r="AD24" s="24">
        <v>1735000</v>
      </c>
      <c r="AE24" s="25">
        <f t="shared" si="9"/>
        <v>0.63090909090909086</v>
      </c>
      <c r="AF24" s="24">
        <v>1500000</v>
      </c>
      <c r="AG24" s="24">
        <v>795500</v>
      </c>
      <c r="AH24" s="25">
        <f t="shared" si="10"/>
        <v>0.53033333333333332</v>
      </c>
      <c r="AI24" s="26">
        <v>2300000</v>
      </c>
      <c r="AJ24" s="26">
        <v>1330000</v>
      </c>
      <c r="AK24" s="11">
        <f t="shared" si="11"/>
        <v>0.57826086956521738</v>
      </c>
      <c r="AL24" s="24">
        <v>8600000</v>
      </c>
      <c r="AM24" s="24">
        <v>5157170.53</v>
      </c>
      <c r="AN24" s="12">
        <f t="shared" si="12"/>
        <v>0.59967099186046513</v>
      </c>
      <c r="AO24" s="24">
        <v>2412072</v>
      </c>
      <c r="AP24" s="24">
        <v>1047690</v>
      </c>
      <c r="AQ24" s="12">
        <f t="shared" si="13"/>
        <v>0.43435270588937641</v>
      </c>
      <c r="AR24" s="24">
        <v>2000000</v>
      </c>
      <c r="AS24" s="24">
        <v>1020000</v>
      </c>
      <c r="AT24" s="12">
        <f t="shared" si="14"/>
        <v>0.51</v>
      </c>
      <c r="AU24" s="24">
        <v>1700000</v>
      </c>
      <c r="AV24" s="24">
        <v>970582.96</v>
      </c>
      <c r="AW24" s="12">
        <f t="shared" si="15"/>
        <v>0.57093115294117647</v>
      </c>
      <c r="AX24" s="24">
        <v>1700000</v>
      </c>
      <c r="AY24" s="24">
        <v>1110000</v>
      </c>
      <c r="AZ24" s="12">
        <f t="shared" si="16"/>
        <v>0.65294117647058825</v>
      </c>
      <c r="BA24" s="24">
        <v>1650000</v>
      </c>
      <c r="BB24" s="24">
        <v>1115500</v>
      </c>
      <c r="BC24" s="12">
        <f t="shared" si="17"/>
        <v>0.67606060606060603</v>
      </c>
      <c r="BD24" s="24">
        <v>4000000</v>
      </c>
      <c r="BE24" s="24">
        <v>2680000</v>
      </c>
      <c r="BF24" s="12">
        <f t="shared" si="18"/>
        <v>0.67</v>
      </c>
      <c r="BG24" s="24">
        <v>2109100</v>
      </c>
      <c r="BH24" s="24">
        <v>1054548</v>
      </c>
      <c r="BI24" s="12">
        <f t="shared" si="19"/>
        <v>0.49999905172822529</v>
      </c>
      <c r="BJ24" s="26">
        <v>1300000</v>
      </c>
      <c r="BK24" s="26">
        <v>472092</v>
      </c>
      <c r="BL24" s="12">
        <f t="shared" si="20"/>
        <v>0.36314769230769228</v>
      </c>
      <c r="BM24" s="26">
        <v>4200000</v>
      </c>
      <c r="BN24" s="26">
        <v>2423328.2999999998</v>
      </c>
      <c r="BO24" s="12">
        <f t="shared" si="21"/>
        <v>0.57698292857142852</v>
      </c>
      <c r="BP24" s="26">
        <v>2500000</v>
      </c>
      <c r="BQ24" s="26">
        <v>1514083.53</v>
      </c>
      <c r="BR24" s="12">
        <f t="shared" si="22"/>
        <v>0.60563341199999998</v>
      </c>
      <c r="BS24" s="26">
        <v>1500000</v>
      </c>
      <c r="BT24" s="26">
        <v>875000</v>
      </c>
      <c r="BU24" s="12">
        <f t="shared" si="23"/>
        <v>0.58333333333333337</v>
      </c>
      <c r="BV24" s="26">
        <v>5450000</v>
      </c>
      <c r="BW24" s="26">
        <v>1710000</v>
      </c>
      <c r="BX24" s="25">
        <f t="shared" si="24"/>
        <v>0.31376146788990827</v>
      </c>
      <c r="BY24" s="26">
        <v>36089045</v>
      </c>
      <c r="BZ24" s="26">
        <v>13100000</v>
      </c>
      <c r="CA24" s="12">
        <f t="shared" si="25"/>
        <v>0.36299104063296772</v>
      </c>
      <c r="CB24" s="3">
        <f t="shared" si="28"/>
        <v>114108691</v>
      </c>
      <c r="CC24" s="3">
        <f>C24+F24+I24+L24+O24+R24+U24+X24+AA24+AD24+AG24+AJ24+AM24+AP24+AS24+AV24+AY24+BB24+BE24+BH24+BK24+BN24+BQ24+BT24+BW24+BZ24</f>
        <v>56795882.009999998</v>
      </c>
      <c r="CD24" s="19">
        <f t="shared" si="26"/>
        <v>0.49773493598309698</v>
      </c>
      <c r="CE24" s="31"/>
      <c r="CF24" s="27"/>
      <c r="CG24" s="27"/>
      <c r="CH24" s="23"/>
      <c r="CI24" s="23"/>
    </row>
    <row r="25" spans="1:87" s="34" customFormat="1" ht="31.5" x14ac:dyDescent="0.2">
      <c r="A25" s="14" t="s">
        <v>55</v>
      </c>
      <c r="B25" s="26">
        <v>1484890.34</v>
      </c>
      <c r="C25" s="26">
        <v>768756.35</v>
      </c>
      <c r="D25" s="25">
        <f t="shared" si="0"/>
        <v>0.51771927481190294</v>
      </c>
      <c r="E25" s="26">
        <v>3108</v>
      </c>
      <c r="F25" s="26">
        <v>0</v>
      </c>
      <c r="G25" s="25">
        <f t="shared" si="1"/>
        <v>0</v>
      </c>
      <c r="H25" s="26">
        <v>10118975</v>
      </c>
      <c r="I25" s="26">
        <v>6991263.4900000002</v>
      </c>
      <c r="J25" s="25">
        <f t="shared" si="2"/>
        <v>0.69090629139809123</v>
      </c>
      <c r="K25" s="26">
        <v>1652860</v>
      </c>
      <c r="L25" s="26">
        <v>879662</v>
      </c>
      <c r="M25" s="25">
        <f t="shared" si="3"/>
        <v>0.5322059944580908</v>
      </c>
      <c r="N25" s="26">
        <v>128000</v>
      </c>
      <c r="O25" s="26">
        <v>0</v>
      </c>
      <c r="P25" s="25">
        <f t="shared" si="4"/>
        <v>0</v>
      </c>
      <c r="Q25" s="26">
        <v>530000</v>
      </c>
      <c r="R25" s="26">
        <v>172452</v>
      </c>
      <c r="S25" s="25">
        <f t="shared" si="5"/>
        <v>0.3253811320754717</v>
      </c>
      <c r="T25" s="24">
        <v>1039790</v>
      </c>
      <c r="U25" s="24">
        <v>70320</v>
      </c>
      <c r="V25" s="25">
        <f t="shared" si="6"/>
        <v>6.7629040479327551E-2</v>
      </c>
      <c r="W25" s="24">
        <v>468397.32</v>
      </c>
      <c r="X25" s="24">
        <v>209332.38</v>
      </c>
      <c r="Y25" s="25">
        <f t="shared" si="7"/>
        <v>0.44691199343326732</v>
      </c>
      <c r="Z25" s="26">
        <v>1194900</v>
      </c>
      <c r="AA25" s="26">
        <v>710356.12</v>
      </c>
      <c r="AB25" s="25">
        <f t="shared" si="8"/>
        <v>0.59449001590091222</v>
      </c>
      <c r="AC25" s="24">
        <v>1500000</v>
      </c>
      <c r="AD25" s="24">
        <v>232965</v>
      </c>
      <c r="AE25" s="25">
        <f t="shared" si="9"/>
        <v>0.15531</v>
      </c>
      <c r="AF25" s="24">
        <v>648000</v>
      </c>
      <c r="AG25" s="24">
        <v>144071</v>
      </c>
      <c r="AH25" s="25">
        <f t="shared" si="10"/>
        <v>0.2223317901234568</v>
      </c>
      <c r="AI25" s="26">
        <v>1935619.74</v>
      </c>
      <c r="AJ25" s="26">
        <v>156260.51</v>
      </c>
      <c r="AK25" s="11">
        <f t="shared" si="11"/>
        <v>8.0728929743194303E-2</v>
      </c>
      <c r="AL25" s="24">
        <v>5300975</v>
      </c>
      <c r="AM25" s="24">
        <v>3099454.39</v>
      </c>
      <c r="AN25" s="12">
        <f t="shared" si="12"/>
        <v>0.58469515325010968</v>
      </c>
      <c r="AO25" s="24">
        <v>316374.82</v>
      </c>
      <c r="AP25" s="24">
        <v>113342</v>
      </c>
      <c r="AQ25" s="12">
        <f t="shared" si="13"/>
        <v>0.35825227810481253</v>
      </c>
      <c r="AR25" s="24">
        <v>309743</v>
      </c>
      <c r="AS25" s="24">
        <v>171012</v>
      </c>
      <c r="AT25" s="12">
        <f t="shared" si="14"/>
        <v>0.552109329347233</v>
      </c>
      <c r="AU25" s="24">
        <v>325000</v>
      </c>
      <c r="AV25" s="24">
        <v>172917</v>
      </c>
      <c r="AW25" s="12">
        <f t="shared" si="15"/>
        <v>0.53205230769230771</v>
      </c>
      <c r="AX25" s="24">
        <v>754400</v>
      </c>
      <c r="AY25" s="24">
        <v>87365</v>
      </c>
      <c r="AZ25" s="12">
        <f t="shared" si="16"/>
        <v>0.11580726405090137</v>
      </c>
      <c r="BA25" s="24">
        <v>120000</v>
      </c>
      <c r="BB25" s="24">
        <v>64216</v>
      </c>
      <c r="BC25" s="12">
        <f t="shared" si="17"/>
        <v>0.53513333333333335</v>
      </c>
      <c r="BD25" s="24">
        <v>230000</v>
      </c>
      <c r="BE25" s="24">
        <v>69525</v>
      </c>
      <c r="BF25" s="12">
        <f t="shared" si="18"/>
        <v>0.30228260869565216</v>
      </c>
      <c r="BG25" s="24">
        <v>1862000</v>
      </c>
      <c r="BH25" s="24">
        <v>1389647.78</v>
      </c>
      <c r="BI25" s="12">
        <f t="shared" si="19"/>
        <v>0.74631996777658438</v>
      </c>
      <c r="BJ25" s="26">
        <v>0</v>
      </c>
      <c r="BK25" s="26">
        <v>0</v>
      </c>
      <c r="BL25" s="32">
        <f t="shared" si="20"/>
        <v>0</v>
      </c>
      <c r="BM25" s="26">
        <v>37400</v>
      </c>
      <c r="BN25" s="26">
        <v>0</v>
      </c>
      <c r="BO25" s="12">
        <f t="shared" si="21"/>
        <v>0</v>
      </c>
      <c r="BP25" s="26">
        <v>150000</v>
      </c>
      <c r="BQ25" s="26">
        <v>0</v>
      </c>
      <c r="BR25" s="12">
        <f t="shared" si="22"/>
        <v>0</v>
      </c>
      <c r="BS25" s="26">
        <v>418312</v>
      </c>
      <c r="BT25" s="26">
        <v>200073</v>
      </c>
      <c r="BU25" s="12">
        <f t="shared" si="23"/>
        <v>0.47828654210254545</v>
      </c>
      <c r="BV25" s="26">
        <v>17430000</v>
      </c>
      <c r="BW25" s="26">
        <v>8239160.1600000001</v>
      </c>
      <c r="BX25" s="25">
        <f t="shared" si="24"/>
        <v>0.4726999518072289</v>
      </c>
      <c r="BY25" s="26">
        <v>155892900</v>
      </c>
      <c r="BZ25" s="26">
        <v>80288620.689999998</v>
      </c>
      <c r="CA25" s="12">
        <f t="shared" si="25"/>
        <v>0.51502422939081893</v>
      </c>
      <c r="CB25" s="3">
        <f t="shared" si="28"/>
        <v>203851645.22</v>
      </c>
      <c r="CC25" s="3">
        <f>C25+F25+I25+L25+O25+R25+U25+X25+AA25+AD25+AG25+AJ25+AM25+AP25+AS25+AV25+AY25+BB25+BE25+BH25+BK25+BN25+BQ25+BT25+BW25+BZ25</f>
        <v>104230771.87</v>
      </c>
      <c r="CD25" s="19">
        <f t="shared" si="26"/>
        <v>0.51130699365959231</v>
      </c>
      <c r="CE25" s="33"/>
      <c r="CF25" s="27"/>
      <c r="CG25" s="27"/>
      <c r="CH25" s="23"/>
      <c r="CI25" s="23"/>
    </row>
    <row r="26" spans="1:87" ht="15.75" x14ac:dyDescent="0.2">
      <c r="A26" s="5" t="s">
        <v>42</v>
      </c>
      <c r="B26" s="35">
        <v>0</v>
      </c>
      <c r="C26" s="35">
        <v>0</v>
      </c>
      <c r="D26" s="25">
        <f t="shared" si="0"/>
        <v>0</v>
      </c>
      <c r="E26" s="24">
        <v>0</v>
      </c>
      <c r="F26" s="24">
        <v>0</v>
      </c>
      <c r="G26" s="25">
        <f t="shared" si="1"/>
        <v>0</v>
      </c>
      <c r="H26" s="24">
        <v>0</v>
      </c>
      <c r="I26" s="24">
        <v>0</v>
      </c>
      <c r="J26" s="25">
        <f t="shared" si="2"/>
        <v>0</v>
      </c>
      <c r="K26" s="26">
        <v>0</v>
      </c>
      <c r="L26" s="26">
        <v>0</v>
      </c>
      <c r="M26" s="25">
        <f t="shared" si="3"/>
        <v>0</v>
      </c>
      <c r="N26" s="24">
        <v>0</v>
      </c>
      <c r="O26" s="24">
        <v>0</v>
      </c>
      <c r="P26" s="25">
        <f t="shared" si="4"/>
        <v>0</v>
      </c>
      <c r="Q26" s="24">
        <v>0</v>
      </c>
      <c r="R26" s="24">
        <v>0</v>
      </c>
      <c r="S26" s="25">
        <f t="shared" si="5"/>
        <v>0</v>
      </c>
      <c r="T26" s="24">
        <v>2000000</v>
      </c>
      <c r="U26" s="24">
        <v>0</v>
      </c>
      <c r="V26" s="25">
        <f t="shared" si="6"/>
        <v>0</v>
      </c>
      <c r="W26" s="24">
        <v>214000</v>
      </c>
      <c r="X26" s="24">
        <v>0</v>
      </c>
      <c r="Y26" s="25">
        <f t="shared" si="7"/>
        <v>0</v>
      </c>
      <c r="Z26" s="24">
        <v>0</v>
      </c>
      <c r="AA26" s="24">
        <v>0</v>
      </c>
      <c r="AB26" s="25">
        <f t="shared" si="8"/>
        <v>0</v>
      </c>
      <c r="AC26" s="24">
        <v>0</v>
      </c>
      <c r="AD26" s="24">
        <v>0</v>
      </c>
      <c r="AE26" s="25">
        <f t="shared" si="9"/>
        <v>0</v>
      </c>
      <c r="AF26" s="24">
        <v>0</v>
      </c>
      <c r="AG26" s="24">
        <v>0</v>
      </c>
      <c r="AH26" s="25">
        <f t="shared" si="10"/>
        <v>0</v>
      </c>
      <c r="AI26" s="24">
        <v>0</v>
      </c>
      <c r="AJ26" s="24">
        <v>0</v>
      </c>
      <c r="AK26" s="11">
        <f t="shared" si="11"/>
        <v>0</v>
      </c>
      <c r="AL26" s="24">
        <v>0</v>
      </c>
      <c r="AM26" s="24">
        <v>0</v>
      </c>
      <c r="AN26" s="12">
        <f t="shared" si="12"/>
        <v>0</v>
      </c>
      <c r="AO26" s="24">
        <v>0</v>
      </c>
      <c r="AP26" s="24">
        <v>0</v>
      </c>
      <c r="AQ26" s="12">
        <f t="shared" si="13"/>
        <v>0</v>
      </c>
      <c r="AR26" s="35">
        <v>0</v>
      </c>
      <c r="AS26" s="35">
        <v>0</v>
      </c>
      <c r="AT26" s="12">
        <f t="shared" si="14"/>
        <v>0</v>
      </c>
      <c r="AU26" s="24">
        <v>0</v>
      </c>
      <c r="AV26" s="24">
        <v>0</v>
      </c>
      <c r="AW26" s="12">
        <f t="shared" si="15"/>
        <v>0</v>
      </c>
      <c r="AX26" s="24">
        <v>0</v>
      </c>
      <c r="AY26" s="24">
        <v>0</v>
      </c>
      <c r="AZ26" s="12">
        <f t="shared" si="16"/>
        <v>0</v>
      </c>
      <c r="BA26" s="24">
        <v>0</v>
      </c>
      <c r="BB26" s="24">
        <v>0</v>
      </c>
      <c r="BC26" s="12">
        <f t="shared" si="17"/>
        <v>0</v>
      </c>
      <c r="BD26" s="24">
        <v>0</v>
      </c>
      <c r="BE26" s="24">
        <v>0</v>
      </c>
      <c r="BF26" s="12">
        <f t="shared" si="18"/>
        <v>0</v>
      </c>
      <c r="BG26" s="36">
        <v>0</v>
      </c>
      <c r="BH26" s="36">
        <v>0</v>
      </c>
      <c r="BI26" s="12">
        <f t="shared" si="19"/>
        <v>0</v>
      </c>
      <c r="BJ26" s="24">
        <v>0</v>
      </c>
      <c r="BK26" s="24">
        <v>0</v>
      </c>
      <c r="BL26" s="12">
        <f t="shared" si="20"/>
        <v>0</v>
      </c>
      <c r="BM26" s="36">
        <v>0</v>
      </c>
      <c r="BN26" s="36">
        <v>0</v>
      </c>
      <c r="BO26" s="12">
        <f t="shared" si="21"/>
        <v>0</v>
      </c>
      <c r="BP26" s="24">
        <v>0</v>
      </c>
      <c r="BQ26" s="24">
        <v>0</v>
      </c>
      <c r="BR26" s="12">
        <f t="shared" si="22"/>
        <v>0</v>
      </c>
      <c r="BS26" s="36">
        <v>0</v>
      </c>
      <c r="BT26" s="36">
        <v>0</v>
      </c>
      <c r="BU26" s="12">
        <f t="shared" si="23"/>
        <v>0</v>
      </c>
      <c r="BV26" s="24">
        <v>0</v>
      </c>
      <c r="BW26" s="24">
        <v>0</v>
      </c>
      <c r="BX26" s="25">
        <f t="shared" si="24"/>
        <v>0</v>
      </c>
      <c r="BY26" s="24">
        <v>0</v>
      </c>
      <c r="BZ26" s="24">
        <v>0</v>
      </c>
      <c r="CA26" s="12">
        <f t="shared" si="25"/>
        <v>0</v>
      </c>
      <c r="CB26" s="3">
        <f t="shared" si="28"/>
        <v>2214000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640892438.09000003</v>
      </c>
      <c r="C27" s="3">
        <f>SUM(C13:C26)</f>
        <v>350295740.24000001</v>
      </c>
      <c r="D27" s="16">
        <f t="shared" si="0"/>
        <v>0.54657493117559341</v>
      </c>
      <c r="E27" s="3">
        <f>SUM(E13:E26)</f>
        <v>192399542.16999999</v>
      </c>
      <c r="F27" s="3">
        <f>SUM(F13:F26)</f>
        <v>102682459.94</v>
      </c>
      <c r="G27" s="16">
        <f t="shared" si="1"/>
        <v>0.53369388919476768</v>
      </c>
      <c r="H27" s="3">
        <f>SUM(H13:H26)</f>
        <v>2060216958.2399998</v>
      </c>
      <c r="I27" s="3">
        <f>SUM(I13:I26)</f>
        <v>990939392.71000004</v>
      </c>
      <c r="J27" s="16">
        <f t="shared" si="2"/>
        <v>0.48098788273082599</v>
      </c>
      <c r="K27" s="3">
        <f>SUM(K13:K26)</f>
        <v>1353351960.97</v>
      </c>
      <c r="L27" s="3">
        <f>SUM(L13:L26)</f>
        <v>716615455.67000008</v>
      </c>
      <c r="M27" s="16">
        <f t="shared" si="3"/>
        <v>0.52951152127224455</v>
      </c>
      <c r="N27" s="3">
        <f>SUM(N13:N26)</f>
        <v>452256542.41000009</v>
      </c>
      <c r="O27" s="3">
        <f>SUM(O13:O26)</f>
        <v>245423076.81999999</v>
      </c>
      <c r="P27" s="16">
        <f t="shared" si="4"/>
        <v>0.54266340849859496</v>
      </c>
      <c r="Q27" s="3">
        <f>SUM(Q13:Q26)</f>
        <v>392817830.60000002</v>
      </c>
      <c r="R27" s="3">
        <f>SUM(R13:R26)</f>
        <v>209666844.31000003</v>
      </c>
      <c r="S27" s="16">
        <f t="shared" si="5"/>
        <v>0.53375083302544979</v>
      </c>
      <c r="T27" s="3">
        <f>SUM(T13:T26)</f>
        <v>1305525142.4299998</v>
      </c>
      <c r="U27" s="3">
        <f>SUM(U13:U26)</f>
        <v>724973942.64999998</v>
      </c>
      <c r="V27" s="16">
        <f t="shared" si="6"/>
        <v>0.55531212619972348</v>
      </c>
      <c r="W27" s="3">
        <f>SUM(W13:W26)</f>
        <v>253099951.33999997</v>
      </c>
      <c r="X27" s="3">
        <f>SUM(X13:X26)</f>
        <v>140308598.10999998</v>
      </c>
      <c r="Y27" s="16">
        <f t="shared" si="7"/>
        <v>0.55436043099635945</v>
      </c>
      <c r="Z27" s="3">
        <f>SUM(Z13:Z26)</f>
        <v>1052058570.64</v>
      </c>
      <c r="AA27" s="3">
        <f>SUM(AA13:AA26)</f>
        <v>622562031.70999992</v>
      </c>
      <c r="AB27" s="16">
        <f t="shared" si="8"/>
        <v>0.59175605720437796</v>
      </c>
      <c r="AC27" s="3">
        <f>SUM(AC13:AC26)</f>
        <v>1141183007.3899999</v>
      </c>
      <c r="AD27" s="3">
        <f>SUM(AD13:AD26)</f>
        <v>625721789.5</v>
      </c>
      <c r="AE27" s="16">
        <f t="shared" si="9"/>
        <v>0.54830976753771388</v>
      </c>
      <c r="AF27" s="3">
        <f>SUM(AF13:AF26)</f>
        <v>321259679.51999998</v>
      </c>
      <c r="AG27" s="3">
        <f>SUM(AG13:AG26)</f>
        <v>167239585.10000002</v>
      </c>
      <c r="AH27" s="16">
        <f t="shared" si="10"/>
        <v>0.52057446284537101</v>
      </c>
      <c r="AI27" s="3">
        <f>SUM(AI13:AI26)</f>
        <v>1381750393.3499999</v>
      </c>
      <c r="AJ27" s="3">
        <f>SUM(AJ13:AJ26)</f>
        <v>774337629.42999995</v>
      </c>
      <c r="AK27" s="19">
        <f t="shared" si="11"/>
        <v>0.56040340799371768</v>
      </c>
      <c r="AL27" s="3">
        <f>SUM(AL13:AL26)</f>
        <v>1714072980.6600001</v>
      </c>
      <c r="AM27" s="3">
        <f>SUM(AM13:AM26)</f>
        <v>968447538.90999997</v>
      </c>
      <c r="AN27" s="16">
        <f t="shared" si="12"/>
        <v>0.56499784422078769</v>
      </c>
      <c r="AO27" s="3">
        <f>SUM(AO13:AO26)</f>
        <v>477820404.55000007</v>
      </c>
      <c r="AP27" s="3">
        <f>SUM(AP13:AP26)</f>
        <v>229889125.83000004</v>
      </c>
      <c r="AQ27" s="16">
        <f t="shared" si="13"/>
        <v>0.48112036162730254</v>
      </c>
      <c r="AR27" s="3">
        <f>SUM(AR13:AR26)</f>
        <v>395582932.70999998</v>
      </c>
      <c r="AS27" s="3">
        <f>SUM(AS13:AS26)</f>
        <v>223406977.50999999</v>
      </c>
      <c r="AT27" s="16">
        <f t="shared" si="14"/>
        <v>0.5647538329814108</v>
      </c>
      <c r="AU27" s="3">
        <f>SUM(AU13:AU26)</f>
        <v>369961685.84000003</v>
      </c>
      <c r="AV27" s="3">
        <f>SUM(AV13:AV26)</f>
        <v>188106147.56000006</v>
      </c>
      <c r="AW27" s="16">
        <f t="shared" si="15"/>
        <v>0.50844764406590925</v>
      </c>
      <c r="AX27" s="3">
        <f>SUM(AX13:AX26)</f>
        <v>482693491.63</v>
      </c>
      <c r="AY27" s="3">
        <f>SUM(AY13:AY26)</f>
        <v>271947118.94000006</v>
      </c>
      <c r="AZ27" s="16">
        <f t="shared" si="16"/>
        <v>0.56339503982468486</v>
      </c>
      <c r="BA27" s="3">
        <f>SUM(BA13:BA26)</f>
        <v>250517786.72</v>
      </c>
      <c r="BB27" s="3">
        <f>SUM(BB13:BB26)</f>
        <v>142990919.86000001</v>
      </c>
      <c r="BC27" s="16">
        <f t="shared" si="17"/>
        <v>0.57078150710240327</v>
      </c>
      <c r="BD27" s="3">
        <f>SUM(BD13:BD26)</f>
        <v>725665477.26999998</v>
      </c>
      <c r="BE27" s="3">
        <f>SUM(BE13:BE26)</f>
        <v>409533000.71999997</v>
      </c>
      <c r="BF27" s="16">
        <f t="shared" si="18"/>
        <v>0.5643550830896481</v>
      </c>
      <c r="BG27" s="3">
        <f>SUM(BG13:BG26)</f>
        <v>481601492.83000004</v>
      </c>
      <c r="BH27" s="3">
        <f>SUM(BH13:BH26)</f>
        <v>256734976.89000002</v>
      </c>
      <c r="BI27" s="16">
        <f t="shared" si="19"/>
        <v>0.53308592417637002</v>
      </c>
      <c r="BJ27" s="3">
        <f>SUM(BJ13:BJ26)</f>
        <v>272001185.97000003</v>
      </c>
      <c r="BK27" s="3">
        <f>SUM(BK13:BK26)</f>
        <v>150657968.00999999</v>
      </c>
      <c r="BL27" s="16">
        <f t="shared" si="20"/>
        <v>0.55388717322216596</v>
      </c>
      <c r="BM27" s="3">
        <f>SUM(BM13:BM26)</f>
        <v>556493905.12</v>
      </c>
      <c r="BN27" s="3">
        <f>SUM(BN13:BN26)</f>
        <v>287976852.28000003</v>
      </c>
      <c r="BO27" s="16">
        <f t="shared" si="21"/>
        <v>0.51748428802270874</v>
      </c>
      <c r="BP27" s="3">
        <f>SUM(BP13:BP26)</f>
        <v>436376791.60000002</v>
      </c>
      <c r="BQ27" s="3">
        <f>SUM(BQ13:BQ26)</f>
        <v>219772887.22999999</v>
      </c>
      <c r="BR27" s="16">
        <f t="shared" si="22"/>
        <v>0.50363101672797572</v>
      </c>
      <c r="BS27" s="3">
        <f>SUM(BS13:BS26)</f>
        <v>368712334.20999998</v>
      </c>
      <c r="BT27" s="3">
        <f>SUM(BT13:BT26)</f>
        <v>196840432.67000002</v>
      </c>
      <c r="BU27" s="16">
        <f t="shared" si="23"/>
        <v>0.5338590939512472</v>
      </c>
      <c r="BV27" s="3">
        <f>SUM(BV13:BV26)</f>
        <v>3619133525.6900001</v>
      </c>
      <c r="BW27" s="3">
        <f>SUM(BW13:BW26)</f>
        <v>1883641755.8100002</v>
      </c>
      <c r="BX27" s="16">
        <f t="shared" si="24"/>
        <v>0.52046760431445471</v>
      </c>
      <c r="BY27" s="3">
        <f>SUM(BY13:BY26)</f>
        <v>10661858193.98</v>
      </c>
      <c r="BZ27" s="3">
        <f>SUM(BZ13:BZ26)</f>
        <v>5714587050.2199993</v>
      </c>
      <c r="CA27" s="16">
        <f t="shared" si="25"/>
        <v>0.53598415456759907</v>
      </c>
      <c r="CB27" s="3">
        <f>SUM(CB13:CB26)</f>
        <v>31359304205.930004</v>
      </c>
      <c r="CC27" s="3">
        <f>SUM(CC13:CC26)</f>
        <v>16815299298.630001</v>
      </c>
      <c r="CD27" s="19">
        <f t="shared" si="26"/>
        <v>0.53621404314991938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-17168316.790000081</v>
      </c>
      <c r="C28" s="3">
        <f>C12-C27</f>
        <v>18335121.139999986</v>
      </c>
      <c r="D28" s="16"/>
      <c r="E28" s="3">
        <f>E12-E27</f>
        <v>0</v>
      </c>
      <c r="F28" s="3">
        <f>F12-F27</f>
        <v>7177956.75</v>
      </c>
      <c r="G28" s="16"/>
      <c r="H28" s="3">
        <f>H12-H27</f>
        <v>-95944604.129999876</v>
      </c>
      <c r="I28" s="3">
        <f>I12-I27</f>
        <v>72958256.539999962</v>
      </c>
      <c r="J28" s="16"/>
      <c r="K28" s="3">
        <f>K12-K27</f>
        <v>-26744042.600000143</v>
      </c>
      <c r="L28" s="3">
        <f>L12-L27</f>
        <v>57432384.98999989</v>
      </c>
      <c r="M28" s="16"/>
      <c r="N28" s="3">
        <f>N12-N27</f>
        <v>-16383266.130000114</v>
      </c>
      <c r="O28" s="3">
        <f>O12-O27</f>
        <v>1476813.2100000083</v>
      </c>
      <c r="P28" s="16"/>
      <c r="Q28" s="3">
        <f>Q12-Q27</f>
        <v>-5726396.0700000525</v>
      </c>
      <c r="R28" s="3">
        <f>R12-R27</f>
        <v>8207581.1499999762</v>
      </c>
      <c r="S28" s="16"/>
      <c r="T28" s="3">
        <f>T12-T27</f>
        <v>-41364135.169999838</v>
      </c>
      <c r="U28" s="3">
        <f>U12-U27</f>
        <v>41956190.940000057</v>
      </c>
      <c r="V28" s="16"/>
      <c r="W28" s="3">
        <f>W12-W27</f>
        <v>-5435532.8999999762</v>
      </c>
      <c r="X28" s="3">
        <f>X12-X27</f>
        <v>3956477.6100000143</v>
      </c>
      <c r="Y28" s="16"/>
      <c r="Z28" s="3">
        <f>Z12-Z27</f>
        <v>-38251966.549999952</v>
      </c>
      <c r="AA28" s="3">
        <f>AA12-AA27</f>
        <v>-23829575.609999895</v>
      </c>
      <c r="AB28" s="16"/>
      <c r="AC28" s="3">
        <f>AC12-AC27</f>
        <v>-29160320.009999752</v>
      </c>
      <c r="AD28" s="3">
        <f>AD12-AD27</f>
        <v>95985224.25</v>
      </c>
      <c r="AE28" s="16"/>
      <c r="AF28" s="3">
        <f>AF12-AF27</f>
        <v>0</v>
      </c>
      <c r="AG28" s="3">
        <f>AG12-AG27</f>
        <v>11604588.00999999</v>
      </c>
      <c r="AH28" s="16"/>
      <c r="AI28" s="3">
        <f>AI12-AI27</f>
        <v>-56656871.089999914</v>
      </c>
      <c r="AJ28" s="3">
        <f>AJ12-AJ27</f>
        <v>1740143.4800000191</v>
      </c>
      <c r="AK28" s="19"/>
      <c r="AL28" s="3">
        <f>AL12-AL27</f>
        <v>-97523620.390000105</v>
      </c>
      <c r="AM28" s="3">
        <f>AM12-AM27</f>
        <v>42601360.120000005</v>
      </c>
      <c r="AN28" s="16"/>
      <c r="AO28" s="3">
        <f>AO12-AO27</f>
        <v>-18637436.840000093</v>
      </c>
      <c r="AP28" s="3">
        <f>AP12-AP27</f>
        <v>7841619.4099999666</v>
      </c>
      <c r="AQ28" s="16"/>
      <c r="AR28" s="3">
        <f>AR12-AR27</f>
        <v>-10577595.060000002</v>
      </c>
      <c r="AS28" s="3">
        <f>AS12-AS27</f>
        <v>2616343.3000000119</v>
      </c>
      <c r="AT28" s="16"/>
      <c r="AU28" s="3">
        <f>AU12-AU27</f>
        <v>-4841873.4800000191</v>
      </c>
      <c r="AV28" s="3">
        <f>AV12-AV27</f>
        <v>7166280.7499999404</v>
      </c>
      <c r="AW28" s="16"/>
      <c r="AX28" s="3">
        <f>AX12-AX27</f>
        <v>-18384175.319999993</v>
      </c>
      <c r="AY28" s="3">
        <f>AY12-AY27</f>
        <v>12313962.559999943</v>
      </c>
      <c r="AZ28" s="16"/>
      <c r="BA28" s="3">
        <f>BA12-BA27</f>
        <v>-3372125.4499999881</v>
      </c>
      <c r="BB28" s="3">
        <f>BB12-BB27</f>
        <v>11326571.00999999</v>
      </c>
      <c r="BC28" s="16"/>
      <c r="BD28" s="3">
        <f>BD12-BD27</f>
        <v>-13093453.389999986</v>
      </c>
      <c r="BE28" s="3">
        <f>BE12-BE27</f>
        <v>15818261.650000036</v>
      </c>
      <c r="BF28" s="16"/>
      <c r="BG28" s="3">
        <f>BG12-BG27</f>
        <v>-177907.0000000596</v>
      </c>
      <c r="BH28" s="3">
        <f>BH12-BH27</f>
        <v>14857138.059999973</v>
      </c>
      <c r="BI28" s="16"/>
      <c r="BJ28" s="3">
        <f>BJ12-BJ27</f>
        <v>-560500</v>
      </c>
      <c r="BK28" s="3">
        <f>BK12-BK27</f>
        <v>267173.68999999762</v>
      </c>
      <c r="BL28" s="16"/>
      <c r="BM28" s="3">
        <f>BM12-BM27</f>
        <v>-16732930.440000057</v>
      </c>
      <c r="BN28" s="3">
        <f>BN12-BN27</f>
        <v>25635621.729999959</v>
      </c>
      <c r="BO28" s="16"/>
      <c r="BP28" s="3">
        <f>BP12-BP27</f>
        <v>-24861473.939999998</v>
      </c>
      <c r="BQ28" s="3">
        <f>BQ12-BQ27</f>
        <v>19226116.200000018</v>
      </c>
      <c r="BR28" s="16"/>
      <c r="BS28" s="3">
        <f>BS12-BS27</f>
        <v>-20215381.789999962</v>
      </c>
      <c r="BT28" s="3">
        <f>BT12-BT27</f>
        <v>3784686.2099999785</v>
      </c>
      <c r="BU28" s="16"/>
      <c r="BV28" s="3">
        <f>BV12-BV27</f>
        <v>-189489773.71000004</v>
      </c>
      <c r="BW28" s="3">
        <f>BW12-BW27</f>
        <v>129691210.33999991</v>
      </c>
      <c r="BX28" s="16"/>
      <c r="BY28" s="3">
        <f>BY12-BY27</f>
        <v>79197734.340000153</v>
      </c>
      <c r="BZ28" s="3">
        <f>BZ12-BZ27</f>
        <v>406871948.6600008</v>
      </c>
      <c r="CA28" s="16"/>
      <c r="CB28" s="3">
        <f t="shared" si="28"/>
        <v>-672105963.90999985</v>
      </c>
      <c r="CC28" s="3">
        <f>BZ28+BW28+BT28+BQ28+BN28+BK28+BH28+BE28+BB28+AY28+AV28+AS28+AP28+AM28+AJ28+AG28+AD28+AA28+X28+U28+R28+O28+L28+I28+F28+C28</f>
        <v>997019456.15000081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">
      <c r="BE36" s="34"/>
      <c r="BF36" s="15"/>
      <c r="BG36" s="34"/>
      <c r="CF36" s="23"/>
      <c r="CG36" s="23"/>
      <c r="CH36" s="23"/>
      <c r="CI36" s="23"/>
    </row>
    <row r="37" spans="1:87" x14ac:dyDescent="0.2">
      <c r="BD37" s="41"/>
      <c r="BE37" s="42"/>
      <c r="BF37" s="15"/>
      <c r="BG37" s="34"/>
    </row>
    <row r="38" spans="1:87" x14ac:dyDescent="0.2">
      <c r="BE38" s="34"/>
      <c r="BF38" s="34"/>
      <c r="BG38" s="34"/>
    </row>
    <row r="39" spans="1:87" x14ac:dyDescent="0.2">
      <c r="BE39" s="34"/>
      <c r="BF39" s="34"/>
      <c r="BG39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12" activePane="bottomRight" state="frozen"/>
      <selection pane="topRight" activeCell="B1" sqref="B1"/>
      <selection pane="bottomLeft" activeCell="A5" sqref="A5"/>
      <selection pane="bottomRight" activeCell="A27" sqref="A27:XFD27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8554687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710937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51" t="s">
        <v>75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 t="s">
        <v>0</v>
      </c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</row>
    <row r="3" spans="1:87" ht="15.75" x14ac:dyDescent="0.25">
      <c r="A3" s="47"/>
      <c r="B3" s="49" t="s">
        <v>1</v>
      </c>
      <c r="C3" s="48"/>
      <c r="D3" s="48"/>
      <c r="E3" s="49" t="s">
        <v>2</v>
      </c>
      <c r="F3" s="48"/>
      <c r="G3" s="48"/>
      <c r="H3" s="49" t="s">
        <v>3</v>
      </c>
      <c r="I3" s="48"/>
      <c r="J3" s="48"/>
      <c r="K3" s="49" t="s">
        <v>4</v>
      </c>
      <c r="L3" s="48"/>
      <c r="M3" s="48"/>
      <c r="N3" s="49" t="s">
        <v>5</v>
      </c>
      <c r="O3" s="48"/>
      <c r="P3" s="48"/>
      <c r="Q3" s="49" t="s">
        <v>6</v>
      </c>
      <c r="R3" s="48"/>
      <c r="S3" s="48"/>
      <c r="T3" s="49" t="s">
        <v>7</v>
      </c>
      <c r="U3" s="48"/>
      <c r="V3" s="48"/>
      <c r="W3" s="49" t="s">
        <v>8</v>
      </c>
      <c r="X3" s="48"/>
      <c r="Y3" s="48"/>
      <c r="Z3" s="49" t="s">
        <v>49</v>
      </c>
      <c r="AA3" s="48"/>
      <c r="AB3" s="48"/>
      <c r="AC3" s="49" t="s">
        <v>9</v>
      </c>
      <c r="AD3" s="48"/>
      <c r="AE3" s="48"/>
      <c r="AF3" s="49" t="s">
        <v>10</v>
      </c>
      <c r="AG3" s="48"/>
      <c r="AH3" s="48"/>
      <c r="AI3" s="49" t="s">
        <v>51</v>
      </c>
      <c r="AJ3" s="48"/>
      <c r="AK3" s="48"/>
      <c r="AL3" s="49" t="s">
        <v>11</v>
      </c>
      <c r="AM3" s="48"/>
      <c r="AN3" s="48"/>
      <c r="AO3" s="49" t="s">
        <v>12</v>
      </c>
      <c r="AP3" s="48"/>
      <c r="AQ3" s="48"/>
      <c r="AR3" s="49" t="s">
        <v>13</v>
      </c>
      <c r="AS3" s="48"/>
      <c r="AT3" s="48"/>
      <c r="AU3" s="49" t="s">
        <v>14</v>
      </c>
      <c r="AV3" s="48"/>
      <c r="AW3" s="48"/>
      <c r="AX3" s="49" t="s">
        <v>15</v>
      </c>
      <c r="AY3" s="48"/>
      <c r="AZ3" s="48"/>
      <c r="BA3" s="49" t="s">
        <v>16</v>
      </c>
      <c r="BB3" s="48"/>
      <c r="BC3" s="48"/>
      <c r="BD3" s="49" t="s">
        <v>17</v>
      </c>
      <c r="BE3" s="48"/>
      <c r="BF3" s="48"/>
      <c r="BG3" s="49" t="s">
        <v>18</v>
      </c>
      <c r="BH3" s="48"/>
      <c r="BI3" s="48"/>
      <c r="BJ3" s="49" t="s">
        <v>19</v>
      </c>
      <c r="BK3" s="48"/>
      <c r="BL3" s="48"/>
      <c r="BM3" s="49" t="s">
        <v>20</v>
      </c>
      <c r="BN3" s="48"/>
      <c r="BO3" s="48"/>
      <c r="BP3" s="49" t="s">
        <v>21</v>
      </c>
      <c r="BQ3" s="48"/>
      <c r="BR3" s="48"/>
      <c r="BS3" s="49" t="s">
        <v>22</v>
      </c>
      <c r="BT3" s="48"/>
      <c r="BU3" s="48"/>
      <c r="BV3" s="49" t="s">
        <v>23</v>
      </c>
      <c r="BW3" s="48"/>
      <c r="BX3" s="48"/>
      <c r="BY3" s="49" t="s">
        <v>24</v>
      </c>
      <c r="BZ3" s="48"/>
      <c r="CA3" s="48"/>
      <c r="CB3" s="49" t="s">
        <v>25</v>
      </c>
      <c r="CC3" s="48"/>
      <c r="CD3" s="48"/>
    </row>
    <row r="4" spans="1:87" ht="13.15" customHeight="1" x14ac:dyDescent="0.2">
      <c r="A4" s="48"/>
      <c r="B4" s="49" t="s">
        <v>26</v>
      </c>
      <c r="C4" s="49" t="s">
        <v>61</v>
      </c>
      <c r="D4" s="50" t="s">
        <v>27</v>
      </c>
      <c r="E4" s="49" t="s">
        <v>26</v>
      </c>
      <c r="F4" s="49" t="s">
        <v>61</v>
      </c>
      <c r="G4" s="50" t="s">
        <v>27</v>
      </c>
      <c r="H4" s="49" t="s">
        <v>26</v>
      </c>
      <c r="I4" s="49" t="s">
        <v>61</v>
      </c>
      <c r="J4" s="50" t="s">
        <v>27</v>
      </c>
      <c r="K4" s="49" t="s">
        <v>26</v>
      </c>
      <c r="L4" s="49" t="s">
        <v>61</v>
      </c>
      <c r="M4" s="50" t="s">
        <v>27</v>
      </c>
      <c r="N4" s="49" t="s">
        <v>26</v>
      </c>
      <c r="O4" s="49" t="s">
        <v>61</v>
      </c>
      <c r="P4" s="50" t="s">
        <v>27</v>
      </c>
      <c r="Q4" s="49" t="s">
        <v>26</v>
      </c>
      <c r="R4" s="49" t="s">
        <v>61</v>
      </c>
      <c r="S4" s="50" t="s">
        <v>27</v>
      </c>
      <c r="T4" s="49" t="s">
        <v>26</v>
      </c>
      <c r="U4" s="49" t="s">
        <v>61</v>
      </c>
      <c r="V4" s="50" t="s">
        <v>27</v>
      </c>
      <c r="W4" s="49" t="s">
        <v>26</v>
      </c>
      <c r="X4" s="49" t="s">
        <v>61</v>
      </c>
      <c r="Y4" s="50" t="s">
        <v>27</v>
      </c>
      <c r="Z4" s="49" t="s">
        <v>26</v>
      </c>
      <c r="AA4" s="49" t="s">
        <v>61</v>
      </c>
      <c r="AB4" s="50" t="s">
        <v>27</v>
      </c>
      <c r="AC4" s="49" t="s">
        <v>26</v>
      </c>
      <c r="AD4" s="49" t="s">
        <v>61</v>
      </c>
      <c r="AE4" s="50" t="s">
        <v>27</v>
      </c>
      <c r="AF4" s="49" t="s">
        <v>26</v>
      </c>
      <c r="AG4" s="49" t="s">
        <v>61</v>
      </c>
      <c r="AH4" s="50" t="s">
        <v>27</v>
      </c>
      <c r="AI4" s="49" t="s">
        <v>26</v>
      </c>
      <c r="AJ4" s="49" t="s">
        <v>61</v>
      </c>
      <c r="AK4" s="50" t="s">
        <v>27</v>
      </c>
      <c r="AL4" s="49" t="s">
        <v>26</v>
      </c>
      <c r="AM4" s="49" t="s">
        <v>61</v>
      </c>
      <c r="AN4" s="50" t="s">
        <v>27</v>
      </c>
      <c r="AO4" s="49" t="s">
        <v>26</v>
      </c>
      <c r="AP4" s="49" t="s">
        <v>61</v>
      </c>
      <c r="AQ4" s="50" t="s">
        <v>27</v>
      </c>
      <c r="AR4" s="49" t="s">
        <v>26</v>
      </c>
      <c r="AS4" s="49" t="s">
        <v>61</v>
      </c>
      <c r="AT4" s="50" t="s">
        <v>27</v>
      </c>
      <c r="AU4" s="49" t="s">
        <v>26</v>
      </c>
      <c r="AV4" s="49" t="s">
        <v>61</v>
      </c>
      <c r="AW4" s="50" t="s">
        <v>27</v>
      </c>
      <c r="AX4" s="49" t="s">
        <v>26</v>
      </c>
      <c r="AY4" s="49" t="s">
        <v>61</v>
      </c>
      <c r="AZ4" s="50" t="s">
        <v>27</v>
      </c>
      <c r="BA4" s="49" t="s">
        <v>26</v>
      </c>
      <c r="BB4" s="49" t="s">
        <v>61</v>
      </c>
      <c r="BC4" s="50" t="s">
        <v>27</v>
      </c>
      <c r="BD4" s="49" t="s">
        <v>26</v>
      </c>
      <c r="BE4" s="49" t="s">
        <v>61</v>
      </c>
      <c r="BF4" s="50" t="s">
        <v>27</v>
      </c>
      <c r="BG4" s="49" t="s">
        <v>26</v>
      </c>
      <c r="BH4" s="49" t="s">
        <v>61</v>
      </c>
      <c r="BI4" s="50" t="s">
        <v>27</v>
      </c>
      <c r="BJ4" s="49" t="s">
        <v>26</v>
      </c>
      <c r="BK4" s="49" t="s">
        <v>61</v>
      </c>
      <c r="BL4" s="50" t="s">
        <v>27</v>
      </c>
      <c r="BM4" s="49" t="s">
        <v>26</v>
      </c>
      <c r="BN4" s="49" t="s">
        <v>61</v>
      </c>
      <c r="BO4" s="50" t="s">
        <v>27</v>
      </c>
      <c r="BP4" s="49" t="s">
        <v>26</v>
      </c>
      <c r="BQ4" s="49" t="s">
        <v>61</v>
      </c>
      <c r="BR4" s="50" t="s">
        <v>27</v>
      </c>
      <c r="BS4" s="49" t="s">
        <v>26</v>
      </c>
      <c r="BT4" s="49" t="s">
        <v>61</v>
      </c>
      <c r="BU4" s="50" t="s">
        <v>27</v>
      </c>
      <c r="BV4" s="49" t="s">
        <v>26</v>
      </c>
      <c r="BW4" s="49" t="s">
        <v>61</v>
      </c>
      <c r="BX4" s="50" t="s">
        <v>27</v>
      </c>
      <c r="BY4" s="49" t="s">
        <v>26</v>
      </c>
      <c r="BZ4" s="49" t="s">
        <v>61</v>
      </c>
      <c r="CA4" s="50" t="s">
        <v>27</v>
      </c>
      <c r="CB4" s="49" t="s">
        <v>26</v>
      </c>
      <c r="CC4" s="49" t="s">
        <v>61</v>
      </c>
      <c r="CD4" s="50" t="s">
        <v>27</v>
      </c>
    </row>
    <row r="5" spans="1:87" ht="18" customHeight="1" x14ac:dyDescent="0.2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52"/>
      <c r="CF5" s="23"/>
      <c r="CG5" s="23"/>
      <c r="CH5" s="23"/>
      <c r="CI5" s="23"/>
    </row>
    <row r="6" spans="1:87" ht="15.75" x14ac:dyDescent="0.2">
      <c r="A6" s="5" t="s">
        <v>28</v>
      </c>
      <c r="B6" s="24">
        <v>232940862.53</v>
      </c>
      <c r="C6" s="24">
        <v>157144990.56999999</v>
      </c>
      <c r="D6" s="25">
        <f t="shared" ref="D6:D27" si="0">IF(B6=0,0,C6/B6)</f>
        <v>0.67461324244801224</v>
      </c>
      <c r="E6" s="26">
        <v>55930488</v>
      </c>
      <c r="F6" s="26">
        <v>33787597.840000004</v>
      </c>
      <c r="G6" s="25">
        <f t="shared" ref="G6:G27" si="1">IF(E6=0,0,F6/E6)</f>
        <v>0.60409982190750777</v>
      </c>
      <c r="H6" s="26">
        <v>1073435397.86</v>
      </c>
      <c r="I6" s="26">
        <v>605218793.45000005</v>
      </c>
      <c r="J6" s="25">
        <f t="shared" ref="J6:J27" si="2">IF(H6=0,0,I6/H6)</f>
        <v>0.56381482728868804</v>
      </c>
      <c r="K6" s="26">
        <v>497266635</v>
      </c>
      <c r="L6" s="26">
        <v>330603196.88999999</v>
      </c>
      <c r="M6" s="25">
        <f t="shared" ref="M6:M27" si="3">IF(K6=0,0,L6/K6)</f>
        <v>0.66484089947036162</v>
      </c>
      <c r="N6" s="26">
        <v>141854518.41</v>
      </c>
      <c r="O6" s="26">
        <v>81670298.909999996</v>
      </c>
      <c r="P6" s="25">
        <f t="shared" ref="P6:P27" si="4">IF(N6=0,0,O6/N6)</f>
        <v>0.57573279882385942</v>
      </c>
      <c r="Q6" s="26">
        <v>99139381.950000003</v>
      </c>
      <c r="R6" s="26">
        <v>58323947.899999999</v>
      </c>
      <c r="S6" s="25">
        <f t="shared" ref="S6:S27" si="5">IF(Q6=0,0,R6/Q6)</f>
        <v>0.58830251664686717</v>
      </c>
      <c r="T6" s="26">
        <v>614397994.26999998</v>
      </c>
      <c r="U6" s="26">
        <v>397970293.52999997</v>
      </c>
      <c r="V6" s="25">
        <f t="shared" ref="V6:V27" si="6">IF(T6=0,0,U6/T6)</f>
        <v>0.6477402225292912</v>
      </c>
      <c r="W6" s="26">
        <v>83193929.060000002</v>
      </c>
      <c r="X6" s="26">
        <v>50080266.119999997</v>
      </c>
      <c r="Y6" s="25">
        <f t="shared" ref="Y6:Y27" si="7">IF(W6=0,0,X6/W6)</f>
        <v>0.60197020005969171</v>
      </c>
      <c r="Z6" s="26">
        <v>361672596.60000002</v>
      </c>
      <c r="AA6" s="26">
        <v>215263899.00999999</v>
      </c>
      <c r="AB6" s="25">
        <f t="shared" ref="AB6:AB27" si="8">IF(Z6=0,0,AA6/Z6)</f>
        <v>0.595189961953562</v>
      </c>
      <c r="AC6" s="26">
        <v>374991850</v>
      </c>
      <c r="AD6" s="26">
        <v>254115722.74000001</v>
      </c>
      <c r="AE6" s="25">
        <f t="shared" ref="AE6:AE27" si="9">IF(AC6=0,0,AD6/AC6)</f>
        <v>0.67765665504463635</v>
      </c>
      <c r="AF6" s="26">
        <v>67679902.049999997</v>
      </c>
      <c r="AG6" s="26">
        <v>44940232.350000001</v>
      </c>
      <c r="AH6" s="25">
        <f t="shared" ref="AH6:AH27" si="10">IF(AF6=0,0,AG6/AF6)</f>
        <v>0.6640114862577583</v>
      </c>
      <c r="AI6" s="26">
        <v>374606313</v>
      </c>
      <c r="AJ6" s="26">
        <v>254088935.46000001</v>
      </c>
      <c r="AK6" s="11">
        <f t="shared" ref="AK6:AK27" si="11">IF(AI6=0,0,AJ6/AI6)</f>
        <v>0.67828257731470742</v>
      </c>
      <c r="AL6" s="26">
        <v>626590472.25999999</v>
      </c>
      <c r="AM6" s="26">
        <v>460161141.47000003</v>
      </c>
      <c r="AN6" s="12">
        <f t="shared" ref="AN6:AN27" si="12">IF(AL6=0,0,AM6/AL6)</f>
        <v>0.73438898585591472</v>
      </c>
      <c r="AO6" s="26">
        <v>214861627.16</v>
      </c>
      <c r="AP6" s="26">
        <v>100374624.45</v>
      </c>
      <c r="AQ6" s="12">
        <f t="shared" ref="AQ6:AQ27" si="13">IF(AO6=0,0,AP6/AO6)</f>
        <v>0.46715937962833404</v>
      </c>
      <c r="AR6" s="26">
        <v>104701156</v>
      </c>
      <c r="AS6" s="26">
        <v>73169665.920000002</v>
      </c>
      <c r="AT6" s="12">
        <f t="shared" ref="AT6:AT27" si="14">IF(AR6=0,0,AS6/AR6)</f>
        <v>0.69884296139003477</v>
      </c>
      <c r="AU6" s="26">
        <v>130543362.19</v>
      </c>
      <c r="AV6" s="26">
        <v>68300961.099999994</v>
      </c>
      <c r="AW6" s="12">
        <f t="shared" ref="AW6:AW27" si="15">IF(AU6=0,0,AV6/AU6)</f>
        <v>0.52320516305218967</v>
      </c>
      <c r="AX6" s="26">
        <v>130330353</v>
      </c>
      <c r="AY6" s="26">
        <v>99205032.079999998</v>
      </c>
      <c r="AZ6" s="12">
        <f t="shared" ref="AZ6:AZ27" si="16">IF(AX6=0,0,AY6/AX6)</f>
        <v>0.76118133494198392</v>
      </c>
      <c r="BA6" s="26">
        <v>73194800.560000002</v>
      </c>
      <c r="BB6" s="26">
        <v>53705891.899999999</v>
      </c>
      <c r="BC6" s="12">
        <f t="shared" ref="BC6:BC27" si="17">IF(BA6=0,0,BB6/BA6)</f>
        <v>0.73373916574819609</v>
      </c>
      <c r="BD6" s="26">
        <v>284198976.19999999</v>
      </c>
      <c r="BE6" s="26">
        <v>184660846.02000001</v>
      </c>
      <c r="BF6" s="12">
        <f t="shared" ref="BF6:BF27" si="18">IF(BD6=0,0,BE6/BD6)</f>
        <v>0.64975901211568132</v>
      </c>
      <c r="BG6" s="26">
        <v>239930450</v>
      </c>
      <c r="BH6" s="26">
        <v>139788274.15000001</v>
      </c>
      <c r="BI6" s="12">
        <f t="shared" ref="BI6:BI27" si="19">IF(BG6=0,0,BH6/BG6)</f>
        <v>0.58261998070690901</v>
      </c>
      <c r="BJ6" s="26">
        <v>65188383.229999997</v>
      </c>
      <c r="BK6" s="26">
        <v>39492275.07</v>
      </c>
      <c r="BL6" s="12">
        <f t="shared" ref="BL6:BL27" si="20">IF(BJ6=0,0,BK6/BJ6)</f>
        <v>0.60581767967249522</v>
      </c>
      <c r="BM6" s="26">
        <v>223733194.46000001</v>
      </c>
      <c r="BN6" s="26">
        <v>164550525.02000001</v>
      </c>
      <c r="BO6" s="12">
        <f t="shared" ref="BO6:BO27" si="21">IF(BM6=0,0,BN6/BM6)</f>
        <v>0.7354765814574693</v>
      </c>
      <c r="BP6" s="26">
        <v>98180817</v>
      </c>
      <c r="BQ6" s="26">
        <v>66256924.640000001</v>
      </c>
      <c r="BR6" s="12">
        <f t="shared" ref="BR6:BR27" si="22">IF(BP6=0,0,BQ6/BP6)</f>
        <v>0.67484592881316119</v>
      </c>
      <c r="BS6" s="26">
        <v>156534266.16</v>
      </c>
      <c r="BT6" s="26">
        <v>94322461.920000002</v>
      </c>
      <c r="BU6" s="12">
        <f t="shared" ref="BU6:BU27" si="23">IF(BS6=0,0,BT6/BS6)</f>
        <v>0.60256750316629848</v>
      </c>
      <c r="BV6" s="26">
        <v>1800670000</v>
      </c>
      <c r="BW6" s="26">
        <v>1144528899.8900001</v>
      </c>
      <c r="BX6" s="25">
        <f t="shared" ref="BX6:BX27" si="24">IF(BV6=0,0,BW6/BV6)</f>
        <v>0.63561279961903072</v>
      </c>
      <c r="BY6" s="24">
        <v>4177942399</v>
      </c>
      <c r="BZ6" s="24">
        <v>2643202657.4000001</v>
      </c>
      <c r="CA6" s="12">
        <f t="shared" ref="CA6:CA27" si="25">IF(BY6=0,0,BZ6/BY6)</f>
        <v>0.63265655793451259</v>
      </c>
      <c r="CB6" s="3">
        <f>B6+E6+H6+K6+N6+Q6+T6+W6+Z6+AC6+AF6+AI6+AL6+AO6+AR6+AU6+AX6+BA6+BD6+BG6+BJ6+BM6+BP6+BS6+BV6+BY6</f>
        <v>12303710125.949999</v>
      </c>
      <c r="CC6" s="3">
        <f>C6+F6+I6+L6+O6+R6+U6+X6+AA6+AD6+AG6+AJ6+AM6+AP6+AS6+AV6+AY6+BB6+BE6+BH6+BK6+BN6+BQ6+BT6+BW6+BZ6</f>
        <v>7814928355.7999992</v>
      </c>
      <c r="CD6" s="19">
        <f t="shared" ref="CD6:CD27" si="26">IF(CB6=0,0,CC6/CB6)</f>
        <v>0.63516843909686871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0</v>
      </c>
      <c r="C7" s="24">
        <v>0</v>
      </c>
      <c r="D7" s="25">
        <f t="shared" si="0"/>
        <v>0</v>
      </c>
      <c r="E7" s="26">
        <v>25664680</v>
      </c>
      <c r="F7" s="26">
        <v>12777447</v>
      </c>
      <c r="G7" s="25">
        <f t="shared" si="1"/>
        <v>0.49786114613546711</v>
      </c>
      <c r="H7" s="26">
        <v>0</v>
      </c>
      <c r="I7" s="26">
        <v>0</v>
      </c>
      <c r="J7" s="25">
        <f t="shared" si="2"/>
        <v>0</v>
      </c>
      <c r="K7" s="26">
        <v>0</v>
      </c>
      <c r="L7" s="26">
        <v>0</v>
      </c>
      <c r="M7" s="25">
        <f t="shared" si="3"/>
        <v>0</v>
      </c>
      <c r="N7" s="26">
        <v>14017408</v>
      </c>
      <c r="O7" s="26">
        <v>8720293</v>
      </c>
      <c r="P7" s="25">
        <f t="shared" si="4"/>
        <v>0.62210452888294332</v>
      </c>
      <c r="Q7" s="26">
        <v>41379132</v>
      </c>
      <c r="R7" s="26">
        <v>22720261</v>
      </c>
      <c r="S7" s="25">
        <f t="shared" si="5"/>
        <v>0.54907534068138497</v>
      </c>
      <c r="T7" s="26">
        <v>0</v>
      </c>
      <c r="U7" s="26">
        <v>0</v>
      </c>
      <c r="V7" s="25">
        <f t="shared" si="6"/>
        <v>0</v>
      </c>
      <c r="W7" s="26">
        <v>17287386</v>
      </c>
      <c r="X7" s="26">
        <v>8960923</v>
      </c>
      <c r="Y7" s="25">
        <f t="shared" si="7"/>
        <v>0.51835037408200402</v>
      </c>
      <c r="Z7" s="26">
        <v>0</v>
      </c>
      <c r="AA7" s="26">
        <v>0</v>
      </c>
      <c r="AB7" s="25">
        <f t="shared" si="8"/>
        <v>0</v>
      </c>
      <c r="AC7" s="26">
        <v>0</v>
      </c>
      <c r="AD7" s="26">
        <v>0</v>
      </c>
      <c r="AE7" s="25">
        <f t="shared" si="9"/>
        <v>0</v>
      </c>
      <c r="AF7" s="26">
        <v>48008432</v>
      </c>
      <c r="AG7" s="26">
        <v>23880703</v>
      </c>
      <c r="AH7" s="25">
        <f t="shared" si="10"/>
        <v>0.49742726444387936</v>
      </c>
      <c r="AI7" s="26">
        <v>0</v>
      </c>
      <c r="AJ7" s="26">
        <v>0</v>
      </c>
      <c r="AK7" s="11">
        <f t="shared" si="11"/>
        <v>0</v>
      </c>
      <c r="AL7" s="26">
        <v>0</v>
      </c>
      <c r="AM7" s="26">
        <v>0</v>
      </c>
      <c r="AN7" s="12">
        <f t="shared" si="12"/>
        <v>0</v>
      </c>
      <c r="AO7" s="26">
        <v>0</v>
      </c>
      <c r="AP7" s="26">
        <v>0</v>
      </c>
      <c r="AQ7" s="12">
        <f t="shared" si="13"/>
        <v>0</v>
      </c>
      <c r="AR7" s="26">
        <v>51592921</v>
      </c>
      <c r="AS7" s="26">
        <v>23549115</v>
      </c>
      <c r="AT7" s="12">
        <f t="shared" si="14"/>
        <v>0.45644081675468617</v>
      </c>
      <c r="AU7" s="26">
        <v>51737324</v>
      </c>
      <c r="AV7" s="26">
        <v>30276443</v>
      </c>
      <c r="AW7" s="12">
        <f t="shared" si="15"/>
        <v>0.5851953804182064</v>
      </c>
      <c r="AX7" s="26">
        <v>28582003</v>
      </c>
      <c r="AY7" s="26">
        <v>8672750</v>
      </c>
      <c r="AZ7" s="12">
        <f t="shared" si="16"/>
        <v>0.30343394757883135</v>
      </c>
      <c r="BA7" s="26">
        <v>32034855</v>
      </c>
      <c r="BB7" s="26">
        <v>20724571</v>
      </c>
      <c r="BC7" s="12">
        <f t="shared" si="17"/>
        <v>0.64693818654712187</v>
      </c>
      <c r="BD7" s="26">
        <v>0</v>
      </c>
      <c r="BE7" s="26">
        <v>0</v>
      </c>
      <c r="BF7" s="12">
        <f t="shared" si="18"/>
        <v>0</v>
      </c>
      <c r="BG7" s="26">
        <v>0</v>
      </c>
      <c r="BH7" s="26">
        <v>0</v>
      </c>
      <c r="BI7" s="25">
        <f t="shared" si="19"/>
        <v>0</v>
      </c>
      <c r="BJ7" s="26">
        <v>31653365</v>
      </c>
      <c r="BK7" s="26">
        <v>17565780</v>
      </c>
      <c r="BL7" s="12">
        <f t="shared" si="20"/>
        <v>0.55494194693044485</v>
      </c>
      <c r="BM7" s="26">
        <v>10763352</v>
      </c>
      <c r="BN7" s="26">
        <v>4651946</v>
      </c>
      <c r="BO7" s="25">
        <f t="shared" si="21"/>
        <v>0.43220234737282587</v>
      </c>
      <c r="BP7" s="26">
        <v>39624490</v>
      </c>
      <c r="BQ7" s="26">
        <v>13842040</v>
      </c>
      <c r="BR7" s="12">
        <f t="shared" si="22"/>
        <v>0.34933042671337849</v>
      </c>
      <c r="BS7" s="26">
        <v>1890226</v>
      </c>
      <c r="BT7" s="26">
        <v>1102519</v>
      </c>
      <c r="BU7" s="12">
        <f t="shared" si="23"/>
        <v>0.58327364029486417</v>
      </c>
      <c r="BV7" s="26">
        <v>0</v>
      </c>
      <c r="BW7" s="26">
        <v>0</v>
      </c>
      <c r="BX7" s="25">
        <f t="shared" si="24"/>
        <v>0</v>
      </c>
      <c r="BY7" s="24">
        <v>211154741</v>
      </c>
      <c r="BZ7" s="24">
        <v>0</v>
      </c>
      <c r="CA7" s="12">
        <f t="shared" si="25"/>
        <v>0</v>
      </c>
      <c r="CB7" s="3">
        <f>B7+E7+H7+K7+N7+Q7+T7+W7+Z7+AC7+AF7+AI7+AL7+AO7+AR7+AU7+AX7+BA7+BD7+BG7+BJ7+BM7+BP7+BS7+BV7+BY7</f>
        <v>605390315</v>
      </c>
      <c r="CC7" s="3">
        <f t="shared" ref="CC7:CC12" si="27">BZ7+BW7+BT7+BQ7+BN7+BK7+BH7+BE7+BB7+AY7+AV7+AS7+AP7+AM7+AJ7+AG7+AD7+AA7+X7+U7+R7+O7+L7+I7+F7+C7</f>
        <v>197444791</v>
      </c>
      <c r="CD7" s="19">
        <f t="shared" si="26"/>
        <v>0.32614461465244948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34124806.939999998</v>
      </c>
      <c r="C8" s="24">
        <v>33252804.140000001</v>
      </c>
      <c r="D8" s="25">
        <f t="shared" si="0"/>
        <v>0.97444665982922052</v>
      </c>
      <c r="E8" s="26">
        <v>4984257.17</v>
      </c>
      <c r="F8" s="26">
        <v>4757332.17</v>
      </c>
      <c r="G8" s="25">
        <f t="shared" si="1"/>
        <v>0.95447165098826547</v>
      </c>
      <c r="H8" s="26">
        <v>59108044.770000003</v>
      </c>
      <c r="I8" s="26">
        <v>56000597.399999999</v>
      </c>
      <c r="J8" s="25">
        <f t="shared" si="2"/>
        <v>0.947427674488445</v>
      </c>
      <c r="K8" s="26">
        <v>76316007.469999999</v>
      </c>
      <c r="L8" s="26">
        <v>73301548.430000007</v>
      </c>
      <c r="M8" s="25">
        <f t="shared" si="3"/>
        <v>0.96050030472067105</v>
      </c>
      <c r="N8" s="26">
        <v>25239897.239999998</v>
      </c>
      <c r="O8" s="26">
        <v>23676223.370000001</v>
      </c>
      <c r="P8" s="25">
        <f t="shared" si="4"/>
        <v>0.93804753422205311</v>
      </c>
      <c r="Q8" s="26">
        <v>9347905.5800000001</v>
      </c>
      <c r="R8" s="26">
        <v>8296809.0800000001</v>
      </c>
      <c r="S8" s="25">
        <f t="shared" si="5"/>
        <v>0.88755807480032334</v>
      </c>
      <c r="T8" s="26">
        <v>49704171.359999999</v>
      </c>
      <c r="U8" s="26">
        <v>47530646.789999999</v>
      </c>
      <c r="V8" s="25">
        <f t="shared" si="6"/>
        <v>0.95627078149522937</v>
      </c>
      <c r="W8" s="26">
        <v>16049893.550000001</v>
      </c>
      <c r="X8" s="26">
        <v>15825018.550000001</v>
      </c>
      <c r="Y8" s="25">
        <f t="shared" si="7"/>
        <v>0.98598900364669395</v>
      </c>
      <c r="Z8" s="26">
        <v>59024634.640000001</v>
      </c>
      <c r="AA8" s="26">
        <v>57058723.759999998</v>
      </c>
      <c r="AB8" s="25">
        <f t="shared" si="8"/>
        <v>0.96669338333069943</v>
      </c>
      <c r="AC8" s="26">
        <v>192008234.49000001</v>
      </c>
      <c r="AD8" s="26">
        <v>189959204.78</v>
      </c>
      <c r="AE8" s="25">
        <f t="shared" si="9"/>
        <v>0.98932842794246556</v>
      </c>
      <c r="AF8" s="26">
        <v>24620091.219999999</v>
      </c>
      <c r="AG8" s="26">
        <v>14943582.609999999</v>
      </c>
      <c r="AH8" s="25">
        <f t="shared" si="10"/>
        <v>0.60696698791516501</v>
      </c>
      <c r="AI8" s="26">
        <v>180974336.49000001</v>
      </c>
      <c r="AJ8" s="26">
        <v>179053017.09</v>
      </c>
      <c r="AK8" s="11">
        <f t="shared" si="11"/>
        <v>0.98938347040103025</v>
      </c>
      <c r="AL8" s="26">
        <v>142583351.25999999</v>
      </c>
      <c r="AM8" s="26">
        <v>111738720.5</v>
      </c>
      <c r="AN8" s="12">
        <f t="shared" si="12"/>
        <v>0.78367298504749705</v>
      </c>
      <c r="AO8" s="26">
        <v>58286932.549999997</v>
      </c>
      <c r="AP8" s="26">
        <v>57632552.969999999</v>
      </c>
      <c r="AQ8" s="12">
        <f t="shared" si="13"/>
        <v>0.98877313402212996</v>
      </c>
      <c r="AR8" s="26">
        <v>37208904.710000001</v>
      </c>
      <c r="AS8" s="26">
        <v>35338427.299999997</v>
      </c>
      <c r="AT8" s="12">
        <f t="shared" si="14"/>
        <v>0.94973038242920094</v>
      </c>
      <c r="AU8" s="26">
        <v>22820886.530000001</v>
      </c>
      <c r="AV8" s="26">
        <v>22612586.510000002</v>
      </c>
      <c r="AW8" s="12">
        <f t="shared" si="15"/>
        <v>0.99087239578856101</v>
      </c>
      <c r="AX8" s="26">
        <v>60454662.310000002</v>
      </c>
      <c r="AY8" s="26">
        <v>59088307.979999997</v>
      </c>
      <c r="AZ8" s="12">
        <f t="shared" si="16"/>
        <v>0.97739869386758627</v>
      </c>
      <c r="BA8" s="26">
        <v>16272651.609999999</v>
      </c>
      <c r="BB8" s="26">
        <v>16031027.08</v>
      </c>
      <c r="BC8" s="12">
        <f t="shared" si="17"/>
        <v>0.985151496154965</v>
      </c>
      <c r="BD8" s="26">
        <v>55745802.259999998</v>
      </c>
      <c r="BE8" s="26">
        <v>38187448.770000003</v>
      </c>
      <c r="BF8" s="12">
        <f t="shared" si="18"/>
        <v>0.68502823929042522</v>
      </c>
      <c r="BG8" s="26">
        <v>16762681.91</v>
      </c>
      <c r="BH8" s="26">
        <v>16441784.27</v>
      </c>
      <c r="BI8" s="12">
        <f t="shared" si="19"/>
        <v>0.98085642609440882</v>
      </c>
      <c r="BJ8" s="26">
        <v>9692510.1999999993</v>
      </c>
      <c r="BK8" s="26">
        <v>8737913.7400000002</v>
      </c>
      <c r="BL8" s="12">
        <f t="shared" si="20"/>
        <v>0.9015119468226096</v>
      </c>
      <c r="BM8" s="26">
        <v>66122486.659999996</v>
      </c>
      <c r="BN8" s="26">
        <v>64006752.390000001</v>
      </c>
      <c r="BO8" s="12">
        <f t="shared" si="21"/>
        <v>0.96800280242213144</v>
      </c>
      <c r="BP8" s="26">
        <v>14717329.66</v>
      </c>
      <c r="BQ8" s="26">
        <v>14335589.66</v>
      </c>
      <c r="BR8" s="12">
        <f t="shared" si="22"/>
        <v>0.97406187067770011</v>
      </c>
      <c r="BS8" s="26">
        <v>5992116.2999999998</v>
      </c>
      <c r="BT8" s="26">
        <v>5420816.2999999998</v>
      </c>
      <c r="BU8" s="12">
        <f t="shared" si="23"/>
        <v>0.90465805878967998</v>
      </c>
      <c r="BV8" s="26">
        <v>47087457.969999999</v>
      </c>
      <c r="BW8" s="26">
        <v>47087457.969999999</v>
      </c>
      <c r="BX8" s="25">
        <f t="shared" si="24"/>
        <v>1</v>
      </c>
      <c r="BY8" s="24">
        <v>1759738578.3800001</v>
      </c>
      <c r="BZ8" s="24">
        <v>1407893428.51</v>
      </c>
      <c r="CA8" s="12">
        <f t="shared" si="25"/>
        <v>0.80005828468345241</v>
      </c>
      <c r="CB8" s="3">
        <f>B8+E8+H8+K8+N8+Q8+T8+W8+Z8+AC8+AF8+AI8+AL8+AO8+AR8+AU8+AX8+BA8+BD8+BG8+BJ8+BM8+BP8+BS8+BV8+BY8</f>
        <v>3044988633.2300005</v>
      </c>
      <c r="CC8" s="3">
        <f t="shared" si="27"/>
        <v>2608208322.1199999</v>
      </c>
      <c r="CD8" s="19">
        <f t="shared" si="26"/>
        <v>0.85655765465151124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366583716.29000002</v>
      </c>
      <c r="C9" s="24">
        <v>227600004.44999999</v>
      </c>
      <c r="D9" s="25">
        <f t="shared" si="0"/>
        <v>0.62086774271759615</v>
      </c>
      <c r="E9" s="26">
        <v>112384973.34</v>
      </c>
      <c r="F9" s="26">
        <v>73211168.189999998</v>
      </c>
      <c r="G9" s="25">
        <f t="shared" si="1"/>
        <v>0.65143200211039887</v>
      </c>
      <c r="H9" s="26">
        <v>841799908.44000006</v>
      </c>
      <c r="I9" s="26">
        <v>513796377.48000002</v>
      </c>
      <c r="J9" s="25">
        <f t="shared" si="2"/>
        <v>0.61035451813264396</v>
      </c>
      <c r="K9" s="26">
        <v>718438635.23000002</v>
      </c>
      <c r="L9" s="26">
        <v>454183270.19999999</v>
      </c>
      <c r="M9" s="25">
        <f t="shared" si="3"/>
        <v>0.63218102135417364</v>
      </c>
      <c r="N9" s="26">
        <v>272258263.62</v>
      </c>
      <c r="O9" s="26">
        <v>163987333.25</v>
      </c>
      <c r="P9" s="25">
        <f t="shared" si="4"/>
        <v>0.60232270297177326</v>
      </c>
      <c r="Q9" s="26">
        <v>236849139.33000001</v>
      </c>
      <c r="R9" s="26">
        <v>159569423.44</v>
      </c>
      <c r="S9" s="25">
        <f t="shared" si="5"/>
        <v>0.67371755663284549</v>
      </c>
      <c r="T9" s="26">
        <v>614725016.30999994</v>
      </c>
      <c r="U9" s="26">
        <v>414701119.25</v>
      </c>
      <c r="V9" s="25">
        <f t="shared" si="6"/>
        <v>0.67461240106888731</v>
      </c>
      <c r="W9" s="26">
        <v>125308346.91</v>
      </c>
      <c r="X9" s="26">
        <v>82309742.040000007</v>
      </c>
      <c r="Y9" s="25">
        <f t="shared" si="7"/>
        <v>0.65685761618990313</v>
      </c>
      <c r="Z9" s="26">
        <v>609790096.67999995</v>
      </c>
      <c r="AA9" s="26">
        <v>405501043.23000002</v>
      </c>
      <c r="AB9" s="25">
        <f t="shared" si="8"/>
        <v>0.66498463231487204</v>
      </c>
      <c r="AC9" s="26">
        <v>605369526.14999998</v>
      </c>
      <c r="AD9" s="26">
        <v>383959274.00999999</v>
      </c>
      <c r="AE9" s="25">
        <f t="shared" si="9"/>
        <v>0.63425603276049547</v>
      </c>
      <c r="AF9" s="26">
        <v>183539230.09999999</v>
      </c>
      <c r="AG9" s="26">
        <v>121736071.84999999</v>
      </c>
      <c r="AH9" s="25">
        <f t="shared" si="10"/>
        <v>0.66327003651302774</v>
      </c>
      <c r="AI9" s="26">
        <v>911277436.02999997</v>
      </c>
      <c r="AJ9" s="26">
        <v>574656849.89999998</v>
      </c>
      <c r="AK9" s="11">
        <f t="shared" si="11"/>
        <v>0.63060581462820486</v>
      </c>
      <c r="AL9" s="26">
        <v>867642531.79999995</v>
      </c>
      <c r="AM9" s="26">
        <v>556060331.73000002</v>
      </c>
      <c r="AN9" s="12">
        <f t="shared" si="12"/>
        <v>0.64088643807767753</v>
      </c>
      <c r="AO9" s="26">
        <v>208145398.16999999</v>
      </c>
      <c r="AP9" s="26">
        <v>116512538.81999999</v>
      </c>
      <c r="AQ9" s="12">
        <f t="shared" si="13"/>
        <v>0.55976514419425183</v>
      </c>
      <c r="AR9" s="26">
        <v>188352140.77000001</v>
      </c>
      <c r="AS9" s="26">
        <v>119668510.81</v>
      </c>
      <c r="AT9" s="12">
        <f t="shared" si="14"/>
        <v>0.6353445749051998</v>
      </c>
      <c r="AU9" s="26">
        <v>160142625</v>
      </c>
      <c r="AV9" s="26">
        <v>103649678.76000001</v>
      </c>
      <c r="AW9" s="12">
        <f t="shared" si="15"/>
        <v>0.64723354422346957</v>
      </c>
      <c r="AX9" s="26">
        <v>234721176.15000001</v>
      </c>
      <c r="AY9" s="26">
        <v>146592191.88999999</v>
      </c>
      <c r="AZ9" s="12">
        <f t="shared" si="16"/>
        <v>0.62453756535507199</v>
      </c>
      <c r="BA9" s="26">
        <v>125565784.39</v>
      </c>
      <c r="BB9" s="26">
        <v>82000676.159999996</v>
      </c>
      <c r="BC9" s="12">
        <f t="shared" si="17"/>
        <v>0.65304952745176725</v>
      </c>
      <c r="BD9" s="26">
        <v>365082154.13</v>
      </c>
      <c r="BE9" s="26">
        <v>242241090.75999999</v>
      </c>
      <c r="BF9" s="12">
        <f t="shared" si="18"/>
        <v>0.66352487520861336</v>
      </c>
      <c r="BG9" s="26">
        <v>224672604.91999999</v>
      </c>
      <c r="BH9" s="26">
        <v>145835925.78999999</v>
      </c>
      <c r="BI9" s="12">
        <f t="shared" si="19"/>
        <v>0.64910417468087989</v>
      </c>
      <c r="BJ9" s="26">
        <v>164538324.38999999</v>
      </c>
      <c r="BK9" s="26">
        <v>108474450.47</v>
      </c>
      <c r="BL9" s="12">
        <f t="shared" si="20"/>
        <v>0.65926555938959508</v>
      </c>
      <c r="BM9" s="26">
        <v>291625926.77999997</v>
      </c>
      <c r="BN9" s="26">
        <v>174789494.88999999</v>
      </c>
      <c r="BO9" s="12">
        <f t="shared" si="21"/>
        <v>0.59936198684371311</v>
      </c>
      <c r="BP9" s="26">
        <v>244984233.59999999</v>
      </c>
      <c r="BQ9" s="26">
        <v>156467566.63</v>
      </c>
      <c r="BR9" s="12">
        <f t="shared" si="22"/>
        <v>0.63868423012671782</v>
      </c>
      <c r="BS9" s="26">
        <v>185180796.97</v>
      </c>
      <c r="BT9" s="26">
        <v>115521446.26000001</v>
      </c>
      <c r="BU9" s="12">
        <f t="shared" si="23"/>
        <v>0.6238305923195423</v>
      </c>
      <c r="BV9" s="26">
        <v>1432545851.6500001</v>
      </c>
      <c r="BW9" s="26">
        <v>916294537.86000001</v>
      </c>
      <c r="BX9" s="25">
        <f t="shared" si="24"/>
        <v>0.63962667359276215</v>
      </c>
      <c r="BY9" s="24">
        <v>4088152534.7199998</v>
      </c>
      <c r="BZ9" s="24">
        <v>2618427329.4899998</v>
      </c>
      <c r="CA9" s="12">
        <f t="shared" si="25"/>
        <v>0.64049159302450964</v>
      </c>
      <c r="CB9" s="3">
        <f>B9+E9+H9+K9+N9+Q9+T9+W9+Z9+AC9+AF9+AI9+AL9+AO9+AR9+AU9+AX9+BA9+BD9+BG9+BJ9+BM9+BP9+BS9+BV9+BY9</f>
        <v>14379676371.869999</v>
      </c>
      <c r="CC9" s="3">
        <f t="shared" si="27"/>
        <v>9177747447.6100006</v>
      </c>
      <c r="CD9" s="19">
        <f t="shared" si="26"/>
        <v>0.63824436727684741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2782040</v>
      </c>
      <c r="C10" s="24">
        <v>2513738.2799999998</v>
      </c>
      <c r="D10" s="25">
        <f t="shared" si="0"/>
        <v>0.90355935931906073</v>
      </c>
      <c r="E10" s="26">
        <v>604340</v>
      </c>
      <c r="F10" s="26">
        <v>340645.6</v>
      </c>
      <c r="G10" s="25">
        <f t="shared" si="1"/>
        <v>0.56366548631565006</v>
      </c>
      <c r="H10" s="26">
        <v>2763970</v>
      </c>
      <c r="I10" s="26">
        <v>1928483.58</v>
      </c>
      <c r="J10" s="25">
        <f t="shared" si="2"/>
        <v>0.69772232694276715</v>
      </c>
      <c r="K10" s="26">
        <v>43660560</v>
      </c>
      <c r="L10" s="26">
        <v>22805990.609999999</v>
      </c>
      <c r="M10" s="25">
        <f t="shared" si="3"/>
        <v>0.52234764304443182</v>
      </c>
      <c r="N10" s="26">
        <v>1109195</v>
      </c>
      <c r="O10" s="26">
        <v>902809.44</v>
      </c>
      <c r="P10" s="25">
        <f t="shared" si="4"/>
        <v>0.81393212194429287</v>
      </c>
      <c r="Q10" s="26">
        <v>1768080</v>
      </c>
      <c r="R10" s="26">
        <v>1451622.95</v>
      </c>
      <c r="S10" s="25">
        <f t="shared" si="5"/>
        <v>0.82101655468078361</v>
      </c>
      <c r="T10" s="26">
        <v>8460965</v>
      </c>
      <c r="U10" s="26">
        <v>7485295</v>
      </c>
      <c r="V10" s="25">
        <f t="shared" si="6"/>
        <v>0.88468573029199393</v>
      </c>
      <c r="W10" s="26">
        <v>6159562.9199999999</v>
      </c>
      <c r="X10" s="26">
        <v>5973380.9199999999</v>
      </c>
      <c r="Y10" s="25">
        <f t="shared" si="7"/>
        <v>0.96977350464341061</v>
      </c>
      <c r="Z10" s="26">
        <v>4358230</v>
      </c>
      <c r="AA10" s="26">
        <v>4015909</v>
      </c>
      <c r="AB10" s="25">
        <f t="shared" si="8"/>
        <v>0.92145412243043623</v>
      </c>
      <c r="AC10" s="26">
        <v>2965290</v>
      </c>
      <c r="AD10" s="26">
        <v>2083782.04</v>
      </c>
      <c r="AE10" s="25">
        <f t="shared" si="9"/>
        <v>0.7027245362173683</v>
      </c>
      <c r="AF10" s="26">
        <v>2681955.2000000002</v>
      </c>
      <c r="AG10" s="26">
        <v>2438917.2000000002</v>
      </c>
      <c r="AH10" s="25">
        <f t="shared" si="10"/>
        <v>0.90938029091611972</v>
      </c>
      <c r="AI10" s="26">
        <v>1689330</v>
      </c>
      <c r="AJ10" s="26">
        <v>1300096.5</v>
      </c>
      <c r="AK10" s="25">
        <f t="shared" si="11"/>
        <v>0.76959297472962651</v>
      </c>
      <c r="AL10" s="26">
        <v>10754998.220000001</v>
      </c>
      <c r="AM10" s="26">
        <v>4748959.8</v>
      </c>
      <c r="AN10" s="25">
        <f t="shared" si="12"/>
        <v>0.44155839943969788</v>
      </c>
      <c r="AO10" s="26">
        <v>2360970</v>
      </c>
      <c r="AP10" s="26">
        <v>2124876</v>
      </c>
      <c r="AQ10" s="25">
        <f t="shared" si="13"/>
        <v>0.90000127066417612</v>
      </c>
      <c r="AR10" s="26">
        <v>2100710</v>
      </c>
      <c r="AS10" s="26">
        <v>1844652</v>
      </c>
      <c r="AT10" s="25">
        <f t="shared" si="14"/>
        <v>0.87810882987180527</v>
      </c>
      <c r="AU10" s="26">
        <v>2416210</v>
      </c>
      <c r="AV10" s="26">
        <v>2142172</v>
      </c>
      <c r="AW10" s="25">
        <f t="shared" si="15"/>
        <v>0.88658353371602638</v>
      </c>
      <c r="AX10" s="26">
        <v>1692780</v>
      </c>
      <c r="AY10" s="26">
        <v>1448006</v>
      </c>
      <c r="AZ10" s="25">
        <f t="shared" si="16"/>
        <v>0.85540117439950847</v>
      </c>
      <c r="BA10" s="26">
        <v>1295590</v>
      </c>
      <c r="BB10" s="26">
        <v>997000.43</v>
      </c>
      <c r="BC10" s="25">
        <f t="shared" si="17"/>
        <v>0.76953390347254924</v>
      </c>
      <c r="BD10" s="26">
        <v>7286640</v>
      </c>
      <c r="BE10" s="26">
        <v>6622418</v>
      </c>
      <c r="BF10" s="25">
        <f t="shared" si="18"/>
        <v>0.90884385670212886</v>
      </c>
      <c r="BG10" s="26">
        <v>879320</v>
      </c>
      <c r="BH10" s="26">
        <v>423434</v>
      </c>
      <c r="BI10" s="25">
        <f t="shared" si="19"/>
        <v>0.48154710458081246</v>
      </c>
      <c r="BJ10" s="26">
        <v>534340</v>
      </c>
      <c r="BK10" s="26">
        <v>251810</v>
      </c>
      <c r="BL10" s="25">
        <f t="shared" si="20"/>
        <v>0.47125425758880113</v>
      </c>
      <c r="BM10" s="26">
        <v>2314120.71</v>
      </c>
      <c r="BN10" s="26">
        <v>2011310.71</v>
      </c>
      <c r="BO10" s="25">
        <f t="shared" si="21"/>
        <v>0.86914684325175073</v>
      </c>
      <c r="BP10" s="26">
        <v>3875970</v>
      </c>
      <c r="BQ10" s="26">
        <v>3629461</v>
      </c>
      <c r="BR10" s="25">
        <f t="shared" si="22"/>
        <v>0.93640069453581942</v>
      </c>
      <c r="BS10" s="26">
        <v>4899790.21</v>
      </c>
      <c r="BT10" s="26">
        <v>4598059.37</v>
      </c>
      <c r="BU10" s="12">
        <f t="shared" si="23"/>
        <v>0.9384196410319372</v>
      </c>
      <c r="BV10" s="26">
        <v>115327940</v>
      </c>
      <c r="BW10" s="26">
        <v>107702780</v>
      </c>
      <c r="BX10" s="25">
        <f t="shared" si="24"/>
        <v>0.93388280411494384</v>
      </c>
      <c r="BY10" s="24">
        <v>211213480</v>
      </c>
      <c r="BZ10" s="24">
        <v>11351026.18</v>
      </c>
      <c r="CA10" s="12">
        <f t="shared" si="25"/>
        <v>5.3741958988602428E-2</v>
      </c>
      <c r="CB10" s="3">
        <f>B10+E10+H10+K10+N10+Q10+T10+W10+Z10+AC10+AF10+AI10+AL10+AO10+AR10+AU10+AX10+BA10+BD10+BG10+BJ10+BM10+BP10+BS10+BV10+BY10</f>
        <v>445956377.25999999</v>
      </c>
      <c r="CC10" s="3">
        <f t="shared" si="27"/>
        <v>203136636.60999998</v>
      </c>
      <c r="CD10" s="19">
        <f t="shared" si="26"/>
        <v>0.45550786347779471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0</v>
      </c>
      <c r="C11" s="24">
        <v>202500</v>
      </c>
      <c r="D11" s="25">
        <f t="shared" si="0"/>
        <v>0</v>
      </c>
      <c r="E11" s="26">
        <v>0</v>
      </c>
      <c r="F11" s="26">
        <v>0</v>
      </c>
      <c r="G11" s="25">
        <f t="shared" si="1"/>
        <v>0</v>
      </c>
      <c r="H11" s="26">
        <v>341400</v>
      </c>
      <c r="I11" s="26">
        <v>431400</v>
      </c>
      <c r="J11" s="25">
        <f t="shared" si="2"/>
        <v>1.2636203866432338</v>
      </c>
      <c r="K11" s="26">
        <v>0</v>
      </c>
      <c r="L11" s="26">
        <v>0</v>
      </c>
      <c r="M11" s="25">
        <f t="shared" si="3"/>
        <v>0</v>
      </c>
      <c r="N11" s="26">
        <v>20000</v>
      </c>
      <c r="O11" s="26">
        <v>20000</v>
      </c>
      <c r="P11" s="25">
        <f t="shared" si="4"/>
        <v>1</v>
      </c>
      <c r="Q11" s="26">
        <v>550000</v>
      </c>
      <c r="R11" s="26">
        <v>0</v>
      </c>
      <c r="S11" s="25">
        <f t="shared" si="5"/>
        <v>0</v>
      </c>
      <c r="T11" s="26">
        <v>4745770</v>
      </c>
      <c r="U11" s="26">
        <v>952000</v>
      </c>
      <c r="V11" s="25">
        <f t="shared" si="6"/>
        <v>0.20059969193618737</v>
      </c>
      <c r="W11" s="26">
        <v>265325</v>
      </c>
      <c r="X11" s="26">
        <v>185950</v>
      </c>
      <c r="Y11" s="25">
        <f t="shared" si="7"/>
        <v>0.70083859417695282</v>
      </c>
      <c r="Z11" s="26">
        <v>0</v>
      </c>
      <c r="AA11" s="26">
        <v>0</v>
      </c>
      <c r="AB11" s="25">
        <f t="shared" si="8"/>
        <v>0</v>
      </c>
      <c r="AC11" s="26">
        <v>2223044</v>
      </c>
      <c r="AD11" s="26">
        <v>0</v>
      </c>
      <c r="AE11" s="25">
        <f t="shared" si="9"/>
        <v>0</v>
      </c>
      <c r="AF11" s="26">
        <v>0</v>
      </c>
      <c r="AG11" s="26">
        <v>0</v>
      </c>
      <c r="AH11" s="25">
        <f t="shared" si="10"/>
        <v>0</v>
      </c>
      <c r="AI11" s="26">
        <v>5000000</v>
      </c>
      <c r="AJ11" s="26">
        <v>5018000</v>
      </c>
      <c r="AK11" s="11">
        <f t="shared" si="11"/>
        <v>1.0036</v>
      </c>
      <c r="AL11" s="26">
        <v>64074</v>
      </c>
      <c r="AM11" s="26">
        <v>74074</v>
      </c>
      <c r="AN11" s="12">
        <f t="shared" si="12"/>
        <v>1.156069544589069</v>
      </c>
      <c r="AO11" s="26">
        <v>600000</v>
      </c>
      <c r="AP11" s="26">
        <v>1643800</v>
      </c>
      <c r="AQ11" s="25">
        <f t="shared" si="13"/>
        <v>2.7396666666666665</v>
      </c>
      <c r="AR11" s="26">
        <v>3883901.94</v>
      </c>
      <c r="AS11" s="26">
        <v>128720</v>
      </c>
      <c r="AT11" s="25">
        <f t="shared" si="14"/>
        <v>3.3141928397914189E-2</v>
      </c>
      <c r="AU11" s="26">
        <v>1037857.31</v>
      </c>
      <c r="AV11" s="26">
        <v>1252383.8600000001</v>
      </c>
      <c r="AW11" s="12">
        <f t="shared" si="15"/>
        <v>1.2067013913502234</v>
      </c>
      <c r="AX11" s="26">
        <v>1872505</v>
      </c>
      <c r="AY11" s="26">
        <v>0</v>
      </c>
      <c r="AZ11" s="12">
        <f t="shared" si="16"/>
        <v>0</v>
      </c>
      <c r="BA11" s="26">
        <v>1300000</v>
      </c>
      <c r="BB11" s="26">
        <v>977474.06</v>
      </c>
      <c r="BC11" s="25">
        <f t="shared" si="17"/>
        <v>0.75190312307692309</v>
      </c>
      <c r="BD11" s="26">
        <v>2752354.06</v>
      </c>
      <c r="BE11" s="26">
        <v>661582.74</v>
      </c>
      <c r="BF11" s="12">
        <f t="shared" si="18"/>
        <v>0.24036978004203427</v>
      </c>
      <c r="BG11" s="26">
        <v>167000</v>
      </c>
      <c r="BH11" s="26">
        <v>277000</v>
      </c>
      <c r="BI11" s="12">
        <f t="shared" si="19"/>
        <v>1.658682634730539</v>
      </c>
      <c r="BJ11" s="26">
        <v>77626</v>
      </c>
      <c r="BK11" s="26">
        <v>106345</v>
      </c>
      <c r="BL11" s="25">
        <f t="shared" si="20"/>
        <v>1.3699662484219204</v>
      </c>
      <c r="BM11" s="26">
        <v>12876979</v>
      </c>
      <c r="BN11" s="26">
        <v>33000</v>
      </c>
      <c r="BO11" s="25">
        <f t="shared" si="21"/>
        <v>2.5627128847534814E-3</v>
      </c>
      <c r="BP11" s="26">
        <v>0</v>
      </c>
      <c r="BQ11" s="26">
        <v>0</v>
      </c>
      <c r="BR11" s="25">
        <f t="shared" si="22"/>
        <v>0</v>
      </c>
      <c r="BS11" s="26">
        <v>24000</v>
      </c>
      <c r="BT11" s="26">
        <v>52000</v>
      </c>
      <c r="BU11" s="12">
        <f t="shared" si="23"/>
        <v>2.1666666666666665</v>
      </c>
      <c r="BV11" s="26">
        <v>0</v>
      </c>
      <c r="BW11" s="26">
        <v>200000</v>
      </c>
      <c r="BX11" s="25">
        <f t="shared" si="24"/>
        <v>0</v>
      </c>
      <c r="BY11" s="24">
        <v>350000000</v>
      </c>
      <c r="BZ11" s="24">
        <v>1817850.25</v>
      </c>
      <c r="CA11" s="12">
        <f t="shared" si="25"/>
        <v>5.1938578571428572E-3</v>
      </c>
      <c r="CB11" s="3">
        <f>B11+E11+H11+K11+N11+Q11+T11+W11+Z11+AC11+AF11+AI11+AL11+AO11+AR11+AU11+AX11+BA11+BD11+BG11+BJ11+BM11+BP11+BS11+BV11+BY11</f>
        <v>387801836.31</v>
      </c>
      <c r="CC11" s="3">
        <f t="shared" si="27"/>
        <v>14034079.91</v>
      </c>
      <c r="CD11" s="19">
        <f t="shared" si="26"/>
        <v>3.6188791789994193E-2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>
        <v>636126560.61000001</v>
      </c>
      <c r="C12" s="28">
        <v>420399547.36000001</v>
      </c>
      <c r="D12" s="16">
        <f t="shared" si="0"/>
        <v>0.66087406719327491</v>
      </c>
      <c r="E12" s="29">
        <v>199568738.50999999</v>
      </c>
      <c r="F12" s="29">
        <v>124874190.8</v>
      </c>
      <c r="G12" s="16">
        <f t="shared" si="1"/>
        <v>0.62572019912699306</v>
      </c>
      <c r="H12" s="29">
        <v>1977067773.0899999</v>
      </c>
      <c r="I12" s="29">
        <v>1177325155.0799999</v>
      </c>
      <c r="J12" s="16">
        <f t="shared" si="2"/>
        <v>0.59549053962876253</v>
      </c>
      <c r="K12" s="29">
        <v>1350412227.0999999</v>
      </c>
      <c r="L12" s="29">
        <v>895624395.52999997</v>
      </c>
      <c r="M12" s="16">
        <f t="shared" si="3"/>
        <v>0.66322296077942555</v>
      </c>
      <c r="N12" s="29">
        <v>452714637.26999998</v>
      </c>
      <c r="O12" s="29">
        <v>277192312.97000003</v>
      </c>
      <c r="P12" s="16">
        <f t="shared" si="4"/>
        <v>0.61228926601876565</v>
      </c>
      <c r="Q12" s="29">
        <v>389033638.86000001</v>
      </c>
      <c r="R12" s="29">
        <v>250362064.37</v>
      </c>
      <c r="S12" s="16">
        <f t="shared" si="5"/>
        <v>0.6435486275779273</v>
      </c>
      <c r="T12" s="29">
        <v>1288629354.5699999</v>
      </c>
      <c r="U12" s="29">
        <v>865234792.20000005</v>
      </c>
      <c r="V12" s="16">
        <f t="shared" si="6"/>
        <v>0.67143805868733952</v>
      </c>
      <c r="W12" s="29">
        <v>248263419.44</v>
      </c>
      <c r="X12" s="29">
        <v>163334256.63</v>
      </c>
      <c r="Y12" s="16">
        <f t="shared" si="7"/>
        <v>0.65790706096946527</v>
      </c>
      <c r="Z12" s="29">
        <v>1039845557.92</v>
      </c>
      <c r="AA12" s="29">
        <v>686839575</v>
      </c>
      <c r="AB12" s="16">
        <f t="shared" si="8"/>
        <v>0.66052075692267531</v>
      </c>
      <c r="AC12" s="29">
        <v>1204595183.6400001</v>
      </c>
      <c r="AD12" s="29">
        <v>890140981.57000005</v>
      </c>
      <c r="AE12" s="16">
        <f t="shared" si="9"/>
        <v>0.73895445844321384</v>
      </c>
      <c r="AF12" s="29">
        <v>326529610.56999999</v>
      </c>
      <c r="AG12" s="29">
        <v>207938737.03</v>
      </c>
      <c r="AH12" s="16">
        <f t="shared" si="10"/>
        <v>0.63681433566473755</v>
      </c>
      <c r="AI12" s="29">
        <v>1473547415.52</v>
      </c>
      <c r="AJ12" s="29">
        <v>1012967655.21</v>
      </c>
      <c r="AK12" s="16">
        <f t="shared" si="11"/>
        <v>0.68743472014609996</v>
      </c>
      <c r="AL12" s="29">
        <v>1647626107.03</v>
      </c>
      <c r="AM12" s="29">
        <v>1130957621.0999999</v>
      </c>
      <c r="AN12" s="16">
        <f t="shared" si="12"/>
        <v>0.68641642437837835</v>
      </c>
      <c r="AO12" s="29">
        <v>484254927.88</v>
      </c>
      <c r="AP12" s="29">
        <v>278221542.23000002</v>
      </c>
      <c r="AQ12" s="16">
        <f t="shared" si="13"/>
        <v>0.57453528340540549</v>
      </c>
      <c r="AR12" s="29">
        <v>387842549.42000002</v>
      </c>
      <c r="AS12" s="29">
        <v>253311613.63</v>
      </c>
      <c r="AT12" s="16">
        <f t="shared" si="14"/>
        <v>0.65313002404923182</v>
      </c>
      <c r="AU12" s="29">
        <v>368698265.02999997</v>
      </c>
      <c r="AV12" s="29">
        <v>217888897.38999999</v>
      </c>
      <c r="AW12" s="16">
        <f t="shared" si="15"/>
        <v>0.59096805723311707</v>
      </c>
      <c r="AX12" s="29">
        <v>467653479.45999998</v>
      </c>
      <c r="AY12" s="29">
        <v>323935298.14999998</v>
      </c>
      <c r="AZ12" s="16">
        <f t="shared" si="16"/>
        <v>0.69268232222723636</v>
      </c>
      <c r="BA12" s="29">
        <v>249663681.56</v>
      </c>
      <c r="BB12" s="29">
        <v>174436640.63</v>
      </c>
      <c r="BC12" s="16">
        <f t="shared" si="17"/>
        <v>0.69868648711758585</v>
      </c>
      <c r="BD12" s="29">
        <v>714690301.30999994</v>
      </c>
      <c r="BE12" s="29">
        <v>471997760.94999999</v>
      </c>
      <c r="BF12" s="16">
        <f t="shared" si="18"/>
        <v>0.6604227874435209</v>
      </c>
      <c r="BG12" s="29">
        <v>482412056.82999998</v>
      </c>
      <c r="BH12" s="29">
        <v>302728120.23000002</v>
      </c>
      <c r="BI12" s="16">
        <f t="shared" si="19"/>
        <v>0.6275301704092362</v>
      </c>
      <c r="BJ12" s="29">
        <v>271684548.81999999</v>
      </c>
      <c r="BK12" s="29">
        <v>174588307.52000001</v>
      </c>
      <c r="BL12" s="16">
        <f t="shared" si="20"/>
        <v>0.6426140473511821</v>
      </c>
      <c r="BM12" s="29">
        <v>564341704.90999997</v>
      </c>
      <c r="BN12" s="29">
        <v>366948674.31</v>
      </c>
      <c r="BO12" s="16">
        <f t="shared" si="21"/>
        <v>0.65022427213406142</v>
      </c>
      <c r="BP12" s="29">
        <v>421382840.25999999</v>
      </c>
      <c r="BQ12" s="29">
        <v>279531539.29000002</v>
      </c>
      <c r="BR12" s="16">
        <f t="shared" si="22"/>
        <v>0.66336716302335563</v>
      </c>
      <c r="BS12" s="29">
        <v>354438871.68000001</v>
      </c>
      <c r="BT12" s="29">
        <v>220934978.88999999</v>
      </c>
      <c r="BU12" s="16">
        <f t="shared" si="23"/>
        <v>0.62333732709054535</v>
      </c>
      <c r="BV12" s="29">
        <v>3394444135.9099998</v>
      </c>
      <c r="BW12" s="29">
        <v>2214169701.0500002</v>
      </c>
      <c r="BX12" s="16">
        <f t="shared" si="24"/>
        <v>0.65229227891134944</v>
      </c>
      <c r="BY12" s="28">
        <v>10798201733.1</v>
      </c>
      <c r="BZ12" s="28">
        <v>6681781207.6999998</v>
      </c>
      <c r="CA12" s="16">
        <f t="shared" si="25"/>
        <v>0.61878647693885613</v>
      </c>
      <c r="CB12" s="3">
        <f>BY12+BV12+BS12+BP12+BM12+BJ12+BG12+BD12+BA12+AX12+AU12+AR12+AO12+AL12+AI12+AF12+AC12+Z12+W12+T12+Q12+N12+K12+H12+E12+B12</f>
        <v>31193669320.299992</v>
      </c>
      <c r="CC12" s="3">
        <f t="shared" si="27"/>
        <v>20063665566.819996</v>
      </c>
      <c r="CD12" s="16">
        <f t="shared" si="26"/>
        <v>0.64319671279464097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60505244.960000001</v>
      </c>
      <c r="C13" s="26">
        <v>35938229.219999999</v>
      </c>
      <c r="D13" s="25">
        <f t="shared" si="0"/>
        <v>0.59396882441776333</v>
      </c>
      <c r="E13" s="26">
        <v>31422970.079999998</v>
      </c>
      <c r="F13" s="26">
        <v>17519615.43</v>
      </c>
      <c r="G13" s="25">
        <f t="shared" si="1"/>
        <v>0.55754167684966338</v>
      </c>
      <c r="H13" s="26">
        <v>276845260.10000002</v>
      </c>
      <c r="I13" s="26">
        <v>154084061.63</v>
      </c>
      <c r="J13" s="25">
        <f t="shared" si="2"/>
        <v>0.55657106635794618</v>
      </c>
      <c r="K13" s="26">
        <v>119506482.3</v>
      </c>
      <c r="L13" s="26">
        <v>69244697.909999996</v>
      </c>
      <c r="M13" s="25">
        <f t="shared" si="3"/>
        <v>0.57942210813446393</v>
      </c>
      <c r="N13" s="26">
        <v>46235840.960000001</v>
      </c>
      <c r="O13" s="26">
        <v>26582409.91</v>
      </c>
      <c r="P13" s="25">
        <f t="shared" si="4"/>
        <v>0.57493081899380249</v>
      </c>
      <c r="Q13" s="26">
        <v>43533754.850000001</v>
      </c>
      <c r="R13" s="26">
        <v>25279265.210000001</v>
      </c>
      <c r="S13" s="25">
        <f t="shared" si="5"/>
        <v>0.58068193972935001</v>
      </c>
      <c r="T13" s="24">
        <v>184957959.25</v>
      </c>
      <c r="U13" s="24">
        <v>97406786.099999994</v>
      </c>
      <c r="V13" s="25">
        <f t="shared" si="6"/>
        <v>0.52664284627156421</v>
      </c>
      <c r="W13" s="24">
        <v>39929245.240000002</v>
      </c>
      <c r="X13" s="24">
        <v>23813442.620000001</v>
      </c>
      <c r="Y13" s="25">
        <f t="shared" si="7"/>
        <v>0.59639100305718673</v>
      </c>
      <c r="Z13" s="26">
        <v>79997583.310000002</v>
      </c>
      <c r="AA13" s="26">
        <v>44762641.810000002</v>
      </c>
      <c r="AB13" s="25">
        <f t="shared" si="8"/>
        <v>0.55954992585887908</v>
      </c>
      <c r="AC13" s="24">
        <v>119553277.12</v>
      </c>
      <c r="AD13" s="24">
        <v>73182868.969999999</v>
      </c>
      <c r="AE13" s="25">
        <f t="shared" si="9"/>
        <v>0.61213603451910126</v>
      </c>
      <c r="AF13" s="24">
        <v>34895692</v>
      </c>
      <c r="AG13" s="24">
        <v>21527435.870000001</v>
      </c>
      <c r="AH13" s="25">
        <f t="shared" si="10"/>
        <v>0.61690812350131929</v>
      </c>
      <c r="AI13" s="26">
        <v>82759735.859999999</v>
      </c>
      <c r="AJ13" s="26">
        <v>43533194.880000003</v>
      </c>
      <c r="AK13" s="11">
        <f t="shared" si="11"/>
        <v>0.52601901670690043</v>
      </c>
      <c r="AL13" s="24">
        <v>147736889.09999999</v>
      </c>
      <c r="AM13" s="24">
        <v>85834945.109999999</v>
      </c>
      <c r="AN13" s="12">
        <f t="shared" si="12"/>
        <v>0.58099873114222766</v>
      </c>
      <c r="AO13" s="24">
        <v>55295801.539999999</v>
      </c>
      <c r="AP13" s="24">
        <v>28749619.309999999</v>
      </c>
      <c r="AQ13" s="12">
        <f t="shared" si="13"/>
        <v>0.51992409024404929</v>
      </c>
      <c r="AR13" s="24">
        <v>52165696.950000003</v>
      </c>
      <c r="AS13" s="24">
        <v>33556635.109999999</v>
      </c>
      <c r="AT13" s="12">
        <f t="shared" si="14"/>
        <v>0.64327013865382654</v>
      </c>
      <c r="AU13" s="24">
        <v>50238039.75</v>
      </c>
      <c r="AV13" s="24">
        <v>29280121.989999998</v>
      </c>
      <c r="AW13" s="12">
        <f t="shared" si="15"/>
        <v>0.58282771652132381</v>
      </c>
      <c r="AX13" s="24">
        <v>56513815.460000001</v>
      </c>
      <c r="AY13" s="24">
        <v>34303780.539999999</v>
      </c>
      <c r="AZ13" s="12">
        <f t="shared" si="16"/>
        <v>0.60699813418685067</v>
      </c>
      <c r="BA13" s="24">
        <v>31914578.050000001</v>
      </c>
      <c r="BB13" s="24">
        <v>23380378.34</v>
      </c>
      <c r="BC13" s="12">
        <f t="shared" si="17"/>
        <v>0.73259243168969301</v>
      </c>
      <c r="BD13" s="24">
        <v>69102364.730000004</v>
      </c>
      <c r="BE13" s="24">
        <v>47354666.75</v>
      </c>
      <c r="BF13" s="12">
        <f t="shared" si="18"/>
        <v>0.68528286890074419</v>
      </c>
      <c r="BG13" s="24">
        <v>62643296</v>
      </c>
      <c r="BH13" s="24">
        <v>34578768.979999997</v>
      </c>
      <c r="BI13" s="12">
        <f t="shared" si="19"/>
        <v>0.55199472550103357</v>
      </c>
      <c r="BJ13" s="26">
        <v>39486935.409999996</v>
      </c>
      <c r="BK13" s="26">
        <v>24693243.260000002</v>
      </c>
      <c r="BL13" s="12">
        <f t="shared" si="20"/>
        <v>0.62535223368452342</v>
      </c>
      <c r="BM13" s="26">
        <v>63986132.869999997</v>
      </c>
      <c r="BN13" s="26">
        <v>32926387.870000001</v>
      </c>
      <c r="BO13" s="12">
        <f t="shared" si="21"/>
        <v>0.51458630789418425</v>
      </c>
      <c r="BP13" s="26">
        <v>48642757.170000002</v>
      </c>
      <c r="BQ13" s="26">
        <v>26286681.370000001</v>
      </c>
      <c r="BR13" s="12">
        <f t="shared" si="22"/>
        <v>0.54040278346335358</v>
      </c>
      <c r="BS13" s="26">
        <v>50107276.460000001</v>
      </c>
      <c r="BT13" s="26">
        <v>29335090.48</v>
      </c>
      <c r="BU13" s="12">
        <f t="shared" si="23"/>
        <v>0.5854457187154809</v>
      </c>
      <c r="BV13" s="26">
        <v>301272692</v>
      </c>
      <c r="BW13" s="26">
        <v>170461496.15000001</v>
      </c>
      <c r="BX13" s="25">
        <f t="shared" si="24"/>
        <v>0.5658046702420676</v>
      </c>
      <c r="BY13" s="26">
        <v>832836242.48000002</v>
      </c>
      <c r="BZ13" s="26">
        <v>296597986.69999999</v>
      </c>
      <c r="CA13" s="12">
        <f t="shared" si="25"/>
        <v>0.35613001880993739</v>
      </c>
      <c r="CB13" s="3">
        <f t="shared" ref="CB13:CC28" si="28">BY13+BV13+BS13+BP13+BM13+BJ13+BG13+BD13+BA13+AX13+AU13+AR13+AO13+AL13+AI13+AF13+AC13+Z13+W13+T13+Q13+N13+K13+H13+E13+B13</f>
        <v>2982085563.9999995</v>
      </c>
      <c r="CC13" s="3">
        <f t="shared" si="28"/>
        <v>1530214451.52</v>
      </c>
      <c r="CD13" s="19">
        <f t="shared" si="26"/>
        <v>0.51313566250173503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1479670</v>
      </c>
      <c r="C14" s="26">
        <v>661855.93000000005</v>
      </c>
      <c r="D14" s="25">
        <f t="shared" si="0"/>
        <v>0.447299688444045</v>
      </c>
      <c r="E14" s="26">
        <v>556068</v>
      </c>
      <c r="F14" s="26">
        <v>277701.13</v>
      </c>
      <c r="G14" s="25">
        <f t="shared" si="1"/>
        <v>0.49940138616140473</v>
      </c>
      <c r="H14" s="26">
        <v>3184128</v>
      </c>
      <c r="I14" s="26">
        <v>1837757.6</v>
      </c>
      <c r="J14" s="25">
        <f t="shared" si="2"/>
        <v>0.57716197338800457</v>
      </c>
      <c r="K14" s="26">
        <v>2696817</v>
      </c>
      <c r="L14" s="26">
        <v>1215142.29</v>
      </c>
      <c r="M14" s="25">
        <f t="shared" si="3"/>
        <v>0.45058388833947577</v>
      </c>
      <c r="N14" s="26">
        <v>935534</v>
      </c>
      <c r="O14" s="26">
        <v>295574.03999999998</v>
      </c>
      <c r="P14" s="25">
        <f t="shared" si="4"/>
        <v>0.31594152644372087</v>
      </c>
      <c r="Q14" s="26">
        <v>739835</v>
      </c>
      <c r="R14" s="26">
        <v>330824.63</v>
      </c>
      <c r="S14" s="25">
        <f t="shared" si="5"/>
        <v>0.44716001540884115</v>
      </c>
      <c r="T14" s="24">
        <v>2849557</v>
      </c>
      <c r="U14" s="24">
        <v>1060259.8400000001</v>
      </c>
      <c r="V14" s="25">
        <f t="shared" si="6"/>
        <v>0.37207883190264313</v>
      </c>
      <c r="W14" s="24">
        <v>630052</v>
      </c>
      <c r="X14" s="24">
        <v>294633.99</v>
      </c>
      <c r="Y14" s="25">
        <f t="shared" si="7"/>
        <v>0.4676344016049469</v>
      </c>
      <c r="Z14" s="26">
        <v>885414</v>
      </c>
      <c r="AA14" s="26">
        <v>466248.51</v>
      </c>
      <c r="AB14" s="25">
        <f t="shared" si="8"/>
        <v>0.52658813843015806</v>
      </c>
      <c r="AC14" s="24">
        <v>1770833</v>
      </c>
      <c r="AD14" s="24">
        <v>512310.89</v>
      </c>
      <c r="AE14" s="25">
        <f t="shared" si="9"/>
        <v>0.28930502763388755</v>
      </c>
      <c r="AF14" s="24">
        <v>630053</v>
      </c>
      <c r="AG14" s="24">
        <v>206270.52</v>
      </c>
      <c r="AH14" s="25">
        <f t="shared" si="10"/>
        <v>0.32738598181422829</v>
      </c>
      <c r="AI14" s="26">
        <v>393784</v>
      </c>
      <c r="AJ14" s="26">
        <v>184838.83</v>
      </c>
      <c r="AK14" s="11">
        <f t="shared" si="11"/>
        <v>0.46939141762996972</v>
      </c>
      <c r="AL14" s="24">
        <v>1856749</v>
      </c>
      <c r="AM14" s="24">
        <v>619340.35</v>
      </c>
      <c r="AN14" s="12">
        <f t="shared" si="12"/>
        <v>0.33356169843096722</v>
      </c>
      <c r="AO14" s="24">
        <v>458222</v>
      </c>
      <c r="AP14" s="24">
        <v>74264.479999999996</v>
      </c>
      <c r="AQ14" s="12">
        <f t="shared" si="13"/>
        <v>0.16207096123712958</v>
      </c>
      <c r="AR14" s="24">
        <v>883029</v>
      </c>
      <c r="AS14" s="24">
        <v>439044.8</v>
      </c>
      <c r="AT14" s="12">
        <f t="shared" si="14"/>
        <v>0.49720314961343282</v>
      </c>
      <c r="AU14" s="24">
        <v>770858</v>
      </c>
      <c r="AV14" s="24">
        <v>236188.13</v>
      </c>
      <c r="AW14" s="12">
        <f t="shared" si="15"/>
        <v>0.30639641801732614</v>
      </c>
      <c r="AX14" s="24">
        <v>1159873</v>
      </c>
      <c r="AY14" s="24">
        <v>186224.26</v>
      </c>
      <c r="AZ14" s="12">
        <f t="shared" si="16"/>
        <v>0.16055573325700315</v>
      </c>
      <c r="BA14" s="24">
        <v>661081</v>
      </c>
      <c r="BB14" s="24">
        <v>187586.81</v>
      </c>
      <c r="BC14" s="12">
        <f t="shared" si="17"/>
        <v>0.28375767871108076</v>
      </c>
      <c r="BD14" s="24">
        <v>778021</v>
      </c>
      <c r="BE14" s="24">
        <v>453873.4</v>
      </c>
      <c r="BF14" s="12">
        <f t="shared" si="18"/>
        <v>0.58336908643854091</v>
      </c>
      <c r="BG14" s="24">
        <v>498794</v>
      </c>
      <c r="BH14" s="24">
        <v>207824</v>
      </c>
      <c r="BI14" s="12">
        <f t="shared" si="19"/>
        <v>0.41665296695629861</v>
      </c>
      <c r="BJ14" s="26">
        <v>618119</v>
      </c>
      <c r="BK14" s="26">
        <v>253768.92</v>
      </c>
      <c r="BL14" s="12">
        <f t="shared" si="20"/>
        <v>0.41055026621087526</v>
      </c>
      <c r="BM14" s="26">
        <v>1381755</v>
      </c>
      <c r="BN14" s="26">
        <v>580547.36</v>
      </c>
      <c r="BO14" s="12">
        <f t="shared" si="21"/>
        <v>0.42015216879982342</v>
      </c>
      <c r="BP14" s="26">
        <v>608576</v>
      </c>
      <c r="BQ14" s="26">
        <v>14186.5</v>
      </c>
      <c r="BR14" s="12">
        <f t="shared" si="22"/>
        <v>2.3310975128825323E-2</v>
      </c>
      <c r="BS14" s="26">
        <v>536978</v>
      </c>
      <c r="BT14" s="26">
        <v>67813.990000000005</v>
      </c>
      <c r="BU14" s="12">
        <f t="shared" si="23"/>
        <v>0.12628820920037692</v>
      </c>
      <c r="BV14" s="26">
        <v>0</v>
      </c>
      <c r="BW14" s="26">
        <v>0</v>
      </c>
      <c r="BX14" s="25">
        <f t="shared" si="24"/>
        <v>0</v>
      </c>
      <c r="BY14" s="26">
        <v>0</v>
      </c>
      <c r="BZ14" s="26">
        <v>0</v>
      </c>
      <c r="CA14" s="12">
        <f t="shared" si="25"/>
        <v>0</v>
      </c>
      <c r="CB14" s="3">
        <f t="shared" si="28"/>
        <v>26963800</v>
      </c>
      <c r="CC14" s="3">
        <f t="shared" si="28"/>
        <v>10664081.200000001</v>
      </c>
      <c r="CD14" s="19">
        <f t="shared" si="26"/>
        <v>0.39549622827642994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5106516.93</v>
      </c>
      <c r="C15" s="26">
        <v>3498428.98</v>
      </c>
      <c r="D15" s="25">
        <f t="shared" si="0"/>
        <v>0.6850910371896094</v>
      </c>
      <c r="E15" s="26">
        <v>2617932</v>
      </c>
      <c r="F15" s="26">
        <v>1458676.33</v>
      </c>
      <c r="G15" s="25">
        <f t="shared" si="1"/>
        <v>0.55718648536325621</v>
      </c>
      <c r="H15" s="26">
        <v>18769128.530000001</v>
      </c>
      <c r="I15" s="26">
        <v>11098343.050000001</v>
      </c>
      <c r="J15" s="25">
        <f t="shared" si="2"/>
        <v>0.5913083834585473</v>
      </c>
      <c r="K15" s="26">
        <v>14165063</v>
      </c>
      <c r="L15" s="26">
        <v>4751988.9800000004</v>
      </c>
      <c r="M15" s="25">
        <f t="shared" si="3"/>
        <v>0.33547249172135701</v>
      </c>
      <c r="N15" s="26">
        <v>5215288</v>
      </c>
      <c r="O15" s="26">
        <v>2260803.84</v>
      </c>
      <c r="P15" s="25">
        <f t="shared" si="4"/>
        <v>0.43349549248286956</v>
      </c>
      <c r="Q15" s="26">
        <v>5577533</v>
      </c>
      <c r="R15" s="26">
        <v>3083176.13</v>
      </c>
      <c r="S15" s="25">
        <f t="shared" si="5"/>
        <v>0.55278491942584651</v>
      </c>
      <c r="T15" s="24">
        <v>16734423.4</v>
      </c>
      <c r="U15" s="24">
        <v>8795350.4100000001</v>
      </c>
      <c r="V15" s="25">
        <f t="shared" si="6"/>
        <v>0.52558431203551359</v>
      </c>
      <c r="W15" s="24">
        <v>2678637</v>
      </c>
      <c r="X15" s="24">
        <v>1620225.89</v>
      </c>
      <c r="Y15" s="25">
        <f t="shared" si="7"/>
        <v>0.60486952506069314</v>
      </c>
      <c r="Z15" s="26">
        <v>9015093</v>
      </c>
      <c r="AA15" s="26">
        <v>5249624.6100000003</v>
      </c>
      <c r="AB15" s="25">
        <f t="shared" si="8"/>
        <v>0.58231508094259266</v>
      </c>
      <c r="AC15" s="24">
        <v>8029224.7400000002</v>
      </c>
      <c r="AD15" s="24">
        <v>4305679.6399999997</v>
      </c>
      <c r="AE15" s="25">
        <f t="shared" si="9"/>
        <v>0.53625098056478104</v>
      </c>
      <c r="AF15" s="24">
        <v>4914638.5</v>
      </c>
      <c r="AG15" s="24">
        <v>2569176.62</v>
      </c>
      <c r="AH15" s="25">
        <f t="shared" si="10"/>
        <v>0.5227600402349023</v>
      </c>
      <c r="AI15" s="26">
        <v>9912214.9199999999</v>
      </c>
      <c r="AJ15" s="26">
        <v>6870554.7199999997</v>
      </c>
      <c r="AK15" s="11">
        <f t="shared" si="11"/>
        <v>0.69314020886867533</v>
      </c>
      <c r="AL15" s="24">
        <v>6890959</v>
      </c>
      <c r="AM15" s="24">
        <v>4245399.43</v>
      </c>
      <c r="AN15" s="12">
        <f t="shared" si="12"/>
        <v>0.61608252639436689</v>
      </c>
      <c r="AO15" s="24">
        <v>6486150</v>
      </c>
      <c r="AP15" s="24">
        <v>2995694.82</v>
      </c>
      <c r="AQ15" s="12">
        <f t="shared" si="13"/>
        <v>0.46186024375014451</v>
      </c>
      <c r="AR15" s="24">
        <v>4371460</v>
      </c>
      <c r="AS15" s="24">
        <v>2506990.0099999998</v>
      </c>
      <c r="AT15" s="12">
        <f t="shared" si="14"/>
        <v>0.57349032359898056</v>
      </c>
      <c r="AU15" s="24">
        <v>5172152.5</v>
      </c>
      <c r="AV15" s="24">
        <v>3275908.16</v>
      </c>
      <c r="AW15" s="12">
        <f t="shared" si="15"/>
        <v>0.63337424022203526</v>
      </c>
      <c r="AX15" s="24">
        <v>5112546.55</v>
      </c>
      <c r="AY15" s="24">
        <v>2951585.28</v>
      </c>
      <c r="AZ15" s="12">
        <f t="shared" si="16"/>
        <v>0.57732193753815308</v>
      </c>
      <c r="BA15" s="24">
        <v>2595462.87</v>
      </c>
      <c r="BB15" s="24">
        <v>1448193.6</v>
      </c>
      <c r="BC15" s="12">
        <f t="shared" si="17"/>
        <v>0.55797122614973105</v>
      </c>
      <c r="BD15" s="24">
        <v>5955607.9199999999</v>
      </c>
      <c r="BE15" s="24">
        <v>4121369.41</v>
      </c>
      <c r="BF15" s="12">
        <f t="shared" si="18"/>
        <v>0.69201489845557196</v>
      </c>
      <c r="BG15" s="24">
        <v>5349170</v>
      </c>
      <c r="BH15" s="24">
        <v>3787479.83</v>
      </c>
      <c r="BI15" s="12">
        <f t="shared" si="19"/>
        <v>0.70805000214986624</v>
      </c>
      <c r="BJ15" s="26">
        <v>5450178</v>
      </c>
      <c r="BK15" s="26">
        <v>3163536.21</v>
      </c>
      <c r="BL15" s="12">
        <f t="shared" si="20"/>
        <v>0.58044640193402852</v>
      </c>
      <c r="BM15" s="26">
        <v>6360490</v>
      </c>
      <c r="BN15" s="26">
        <v>3263559.41</v>
      </c>
      <c r="BO15" s="12">
        <f t="shared" si="21"/>
        <v>0.51309874082028273</v>
      </c>
      <c r="BP15" s="26">
        <v>3520062.51</v>
      </c>
      <c r="BQ15" s="26">
        <v>1853740.02</v>
      </c>
      <c r="BR15" s="12">
        <f t="shared" si="22"/>
        <v>0.52662133548304524</v>
      </c>
      <c r="BS15" s="26">
        <v>5407264.6799999997</v>
      </c>
      <c r="BT15" s="26">
        <v>4139774.43</v>
      </c>
      <c r="BU15" s="12">
        <f t="shared" si="23"/>
        <v>0.76559493107705623</v>
      </c>
      <c r="BV15" s="26">
        <v>29152493</v>
      </c>
      <c r="BW15" s="26">
        <v>17226502.460000001</v>
      </c>
      <c r="BX15" s="25">
        <f t="shared" si="24"/>
        <v>0.59091009677971629</v>
      </c>
      <c r="BY15" s="26">
        <v>57367848</v>
      </c>
      <c r="BZ15" s="26">
        <v>34638629.57</v>
      </c>
      <c r="CA15" s="12">
        <f t="shared" si="25"/>
        <v>0.60379865687135414</v>
      </c>
      <c r="CB15" s="3">
        <f t="shared" si="28"/>
        <v>251927538.05000004</v>
      </c>
      <c r="CC15" s="3">
        <f t="shared" si="28"/>
        <v>145180391.84</v>
      </c>
      <c r="CD15" s="19">
        <f t="shared" si="26"/>
        <v>0.57627837339158239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22317573.66</v>
      </c>
      <c r="C16" s="26">
        <v>10819880.720000001</v>
      </c>
      <c r="D16" s="25">
        <f t="shared" si="0"/>
        <v>0.48481438371558178</v>
      </c>
      <c r="E16" s="26">
        <v>11780177.35</v>
      </c>
      <c r="F16" s="26">
        <v>4083111.71</v>
      </c>
      <c r="G16" s="25">
        <f t="shared" si="1"/>
        <v>0.34660867902807935</v>
      </c>
      <c r="H16" s="26">
        <v>176458664.66999999</v>
      </c>
      <c r="I16" s="26">
        <v>93254879.730000004</v>
      </c>
      <c r="J16" s="25">
        <f t="shared" si="2"/>
        <v>0.52848002621122869</v>
      </c>
      <c r="K16" s="26">
        <v>68168280.769999996</v>
      </c>
      <c r="L16" s="26">
        <v>37753508.049999997</v>
      </c>
      <c r="M16" s="25">
        <f t="shared" si="3"/>
        <v>0.55382807991564964</v>
      </c>
      <c r="N16" s="26">
        <v>23107530.109999999</v>
      </c>
      <c r="O16" s="26">
        <v>12390860.5</v>
      </c>
      <c r="P16" s="25">
        <f t="shared" si="4"/>
        <v>0.53622608911532865</v>
      </c>
      <c r="Q16" s="26">
        <v>22616978.109999999</v>
      </c>
      <c r="R16" s="26">
        <v>13736429.42</v>
      </c>
      <c r="S16" s="25">
        <f t="shared" si="5"/>
        <v>0.60735034332135185</v>
      </c>
      <c r="T16" s="24">
        <v>75593226.939999998</v>
      </c>
      <c r="U16" s="24">
        <v>35992083.789999999</v>
      </c>
      <c r="V16" s="25">
        <f t="shared" si="6"/>
        <v>0.4761284211159249</v>
      </c>
      <c r="W16" s="24">
        <v>18978589.149999999</v>
      </c>
      <c r="X16" s="24">
        <v>13781431.609999999</v>
      </c>
      <c r="Y16" s="25">
        <f t="shared" si="7"/>
        <v>0.72615680233533064</v>
      </c>
      <c r="Z16" s="26">
        <v>75367470.189999998</v>
      </c>
      <c r="AA16" s="26">
        <v>49650382.119999997</v>
      </c>
      <c r="AB16" s="25">
        <f t="shared" si="8"/>
        <v>0.65877734777129049</v>
      </c>
      <c r="AC16" s="24">
        <v>53720288.140000001</v>
      </c>
      <c r="AD16" s="24">
        <v>22215946.84</v>
      </c>
      <c r="AE16" s="25">
        <f t="shared" si="9"/>
        <v>0.41354854207228381</v>
      </c>
      <c r="AF16" s="24">
        <v>24877340.859999999</v>
      </c>
      <c r="AG16" s="24">
        <v>9502131.8200000003</v>
      </c>
      <c r="AH16" s="25">
        <f t="shared" si="10"/>
        <v>0.38195930479363943</v>
      </c>
      <c r="AI16" s="26">
        <v>60213294.189999998</v>
      </c>
      <c r="AJ16" s="26">
        <v>42418542.700000003</v>
      </c>
      <c r="AK16" s="11">
        <f t="shared" si="11"/>
        <v>0.70447138411245935</v>
      </c>
      <c r="AL16" s="24">
        <v>123008463.33</v>
      </c>
      <c r="AM16" s="24">
        <v>44787239.57</v>
      </c>
      <c r="AN16" s="12">
        <f t="shared" si="12"/>
        <v>0.36409884618952909</v>
      </c>
      <c r="AO16" s="24">
        <v>23210258.440000001</v>
      </c>
      <c r="AP16" s="24">
        <v>6457204.2800000003</v>
      </c>
      <c r="AQ16" s="12">
        <f t="shared" si="13"/>
        <v>0.27820475574161679</v>
      </c>
      <c r="AR16" s="24">
        <v>51436280.5</v>
      </c>
      <c r="AS16" s="24">
        <v>33183724.98</v>
      </c>
      <c r="AT16" s="12">
        <f t="shared" si="14"/>
        <v>0.64514239088497083</v>
      </c>
      <c r="AU16" s="24">
        <v>46188658.530000001</v>
      </c>
      <c r="AV16" s="24">
        <v>24991885.120000001</v>
      </c>
      <c r="AW16" s="12">
        <f t="shared" si="15"/>
        <v>0.5410827228023416</v>
      </c>
      <c r="AX16" s="24">
        <v>23357786.109999999</v>
      </c>
      <c r="AY16" s="24">
        <v>13549188.75</v>
      </c>
      <c r="AZ16" s="12">
        <f t="shared" si="16"/>
        <v>0.58007161664175377</v>
      </c>
      <c r="BA16" s="24">
        <v>13166674.560000001</v>
      </c>
      <c r="BB16" s="24">
        <v>5106757.63</v>
      </c>
      <c r="BC16" s="12">
        <f t="shared" si="17"/>
        <v>0.38785477735693347</v>
      </c>
      <c r="BD16" s="24">
        <v>67058394.509999998</v>
      </c>
      <c r="BE16" s="24">
        <v>25889638.329999998</v>
      </c>
      <c r="BF16" s="12">
        <f t="shared" si="18"/>
        <v>0.38607602402618274</v>
      </c>
      <c r="BG16" s="24">
        <v>22934184.620000001</v>
      </c>
      <c r="BH16" s="24">
        <v>10678422.52</v>
      </c>
      <c r="BI16" s="12">
        <f t="shared" si="19"/>
        <v>0.46561160542362456</v>
      </c>
      <c r="BJ16" s="26">
        <v>15418569.93</v>
      </c>
      <c r="BK16" s="26">
        <v>9846969.8200000003</v>
      </c>
      <c r="BL16" s="12">
        <f t="shared" si="20"/>
        <v>0.63864352301835037</v>
      </c>
      <c r="BM16" s="26">
        <v>43002056.329999998</v>
      </c>
      <c r="BN16" s="26">
        <v>17064172.440000001</v>
      </c>
      <c r="BO16" s="12">
        <f t="shared" si="21"/>
        <v>0.396822242849241</v>
      </c>
      <c r="BP16" s="26">
        <v>67657231.620000005</v>
      </c>
      <c r="BQ16" s="26">
        <v>23759794.649999999</v>
      </c>
      <c r="BR16" s="12">
        <f t="shared" si="22"/>
        <v>0.35117893654662063</v>
      </c>
      <c r="BS16" s="26">
        <v>25133252.300000001</v>
      </c>
      <c r="BT16" s="26">
        <v>9585838.0999999996</v>
      </c>
      <c r="BU16" s="12">
        <f t="shared" si="23"/>
        <v>0.38140062358742166</v>
      </c>
      <c r="BV16" s="26">
        <v>389805322</v>
      </c>
      <c r="BW16" s="26">
        <v>226718664.44999999</v>
      </c>
      <c r="BX16" s="25">
        <f t="shared" si="24"/>
        <v>0.58162023875600133</v>
      </c>
      <c r="BY16" s="26">
        <v>2060408411.51</v>
      </c>
      <c r="BZ16" s="26">
        <v>1000929742.78</v>
      </c>
      <c r="CA16" s="12">
        <f t="shared" si="25"/>
        <v>0.48579191251042031</v>
      </c>
      <c r="CB16" s="3">
        <f t="shared" si="28"/>
        <v>3604984958.4300008</v>
      </c>
      <c r="CC16" s="3">
        <f t="shared" si="28"/>
        <v>1798148432.4299996</v>
      </c>
      <c r="CD16" s="19">
        <f t="shared" si="26"/>
        <v>0.498794988929193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77024639.069999993</v>
      </c>
      <c r="C17" s="26">
        <v>44274326.07</v>
      </c>
      <c r="D17" s="25">
        <f t="shared" si="0"/>
        <v>0.57480731626361137</v>
      </c>
      <c r="E17" s="26">
        <v>6644033.7400000002</v>
      </c>
      <c r="F17" s="26">
        <v>3112634.08</v>
      </c>
      <c r="G17" s="25">
        <f t="shared" si="1"/>
        <v>0.46848559200724349</v>
      </c>
      <c r="H17" s="26">
        <v>306429625.01999998</v>
      </c>
      <c r="I17" s="26">
        <v>154112459.69</v>
      </c>
      <c r="J17" s="25">
        <f t="shared" si="2"/>
        <v>0.50292937466454624</v>
      </c>
      <c r="K17" s="26">
        <v>121026776.18000001</v>
      </c>
      <c r="L17" s="26">
        <v>56062204.770000003</v>
      </c>
      <c r="M17" s="25">
        <f t="shared" si="3"/>
        <v>0.46322149973341542</v>
      </c>
      <c r="N17" s="26">
        <v>38767780.960000001</v>
      </c>
      <c r="O17" s="26">
        <v>29748595.5</v>
      </c>
      <c r="P17" s="25">
        <f t="shared" si="4"/>
        <v>0.76735357978559937</v>
      </c>
      <c r="Q17" s="26">
        <v>18978192.780000001</v>
      </c>
      <c r="R17" s="26">
        <v>10399181.439999999</v>
      </c>
      <c r="S17" s="25">
        <f t="shared" si="5"/>
        <v>0.54795425257557107</v>
      </c>
      <c r="T17" s="24">
        <v>130858852.14</v>
      </c>
      <c r="U17" s="24">
        <v>76834011.769999996</v>
      </c>
      <c r="V17" s="25">
        <f t="shared" si="6"/>
        <v>0.58715180909426545</v>
      </c>
      <c r="W17" s="24">
        <v>23000843.780000001</v>
      </c>
      <c r="X17" s="24">
        <v>12886530.029999999</v>
      </c>
      <c r="Y17" s="25">
        <f t="shared" si="7"/>
        <v>0.56026336047746494</v>
      </c>
      <c r="Z17" s="26">
        <v>127983449.54000001</v>
      </c>
      <c r="AA17" s="26">
        <v>91248953.769999996</v>
      </c>
      <c r="AB17" s="25">
        <f t="shared" si="8"/>
        <v>0.71297463928319116</v>
      </c>
      <c r="AC17" s="24">
        <v>291422546.00999999</v>
      </c>
      <c r="AD17" s="24">
        <v>173150615.22999999</v>
      </c>
      <c r="AE17" s="25">
        <f t="shared" si="9"/>
        <v>0.59415655240366483</v>
      </c>
      <c r="AF17" s="24">
        <v>27090590.120000001</v>
      </c>
      <c r="AG17" s="24">
        <v>17176867.41</v>
      </c>
      <c r="AH17" s="25">
        <f t="shared" si="10"/>
        <v>0.63405290670722381</v>
      </c>
      <c r="AI17" s="26">
        <v>246550758.22</v>
      </c>
      <c r="AJ17" s="26">
        <v>186028574.41</v>
      </c>
      <c r="AK17" s="11">
        <f t="shared" si="11"/>
        <v>0.75452444662126983</v>
      </c>
      <c r="AL17" s="24">
        <v>221711504.50999999</v>
      </c>
      <c r="AM17" s="24">
        <v>157621636.86000001</v>
      </c>
      <c r="AN17" s="12">
        <f t="shared" si="12"/>
        <v>0.71093124918508999</v>
      </c>
      <c r="AO17" s="24">
        <v>39744033.659999996</v>
      </c>
      <c r="AP17" s="24">
        <v>22576284.16</v>
      </c>
      <c r="AQ17" s="12">
        <f t="shared" si="13"/>
        <v>0.56804209540315698</v>
      </c>
      <c r="AR17" s="24">
        <v>39218483.149999999</v>
      </c>
      <c r="AS17" s="24">
        <v>25851771.34</v>
      </c>
      <c r="AT17" s="12">
        <f t="shared" si="14"/>
        <v>0.659173156726231</v>
      </c>
      <c r="AU17" s="24">
        <v>24435917.550000001</v>
      </c>
      <c r="AV17" s="24">
        <v>12098473.18</v>
      </c>
      <c r="AW17" s="12">
        <f t="shared" si="15"/>
        <v>0.49511024725159131</v>
      </c>
      <c r="AX17" s="24">
        <v>88404672.049999997</v>
      </c>
      <c r="AY17" s="24">
        <v>64090185.5</v>
      </c>
      <c r="AZ17" s="12">
        <f t="shared" si="16"/>
        <v>0.72496378317824439</v>
      </c>
      <c r="BA17" s="24">
        <v>29595884.210000001</v>
      </c>
      <c r="BB17" s="24">
        <v>27416188.289999999</v>
      </c>
      <c r="BC17" s="12">
        <f t="shared" si="17"/>
        <v>0.9263513837081605</v>
      </c>
      <c r="BD17" s="24">
        <v>71733529.400000006</v>
      </c>
      <c r="BE17" s="24">
        <v>52509135.82</v>
      </c>
      <c r="BF17" s="12">
        <f t="shared" si="18"/>
        <v>0.73200268074360209</v>
      </c>
      <c r="BG17" s="24">
        <v>55819792.649999999</v>
      </c>
      <c r="BH17" s="24">
        <v>29370073.620000001</v>
      </c>
      <c r="BI17" s="12">
        <f t="shared" si="19"/>
        <v>0.52615877318204263</v>
      </c>
      <c r="BJ17" s="26">
        <v>16455761.33</v>
      </c>
      <c r="BK17" s="26">
        <v>9038725.7100000009</v>
      </c>
      <c r="BL17" s="12">
        <f t="shared" si="20"/>
        <v>0.54927423464277969</v>
      </c>
      <c r="BM17" s="26">
        <v>67849734.349999994</v>
      </c>
      <c r="BN17" s="26">
        <v>47928074.75</v>
      </c>
      <c r="BO17" s="12">
        <f t="shared" si="21"/>
        <v>0.70638559176613791</v>
      </c>
      <c r="BP17" s="26">
        <v>21464517.77</v>
      </c>
      <c r="BQ17" s="26">
        <v>14580982.119999999</v>
      </c>
      <c r="BR17" s="12">
        <f t="shared" si="22"/>
        <v>0.67930629871308768</v>
      </c>
      <c r="BS17" s="26">
        <v>22169141.030000001</v>
      </c>
      <c r="BT17" s="26">
        <v>13295846.779999999</v>
      </c>
      <c r="BU17" s="12">
        <f t="shared" si="23"/>
        <v>0.59974568983108678</v>
      </c>
      <c r="BV17" s="26">
        <v>457557423</v>
      </c>
      <c r="BW17" s="26">
        <v>233500261.38</v>
      </c>
      <c r="BX17" s="25">
        <f t="shared" si="24"/>
        <v>0.51031903241574117</v>
      </c>
      <c r="BY17" s="26">
        <v>1454368200.6600001</v>
      </c>
      <c r="BZ17" s="26">
        <v>1042581218.83</v>
      </c>
      <c r="CA17" s="12">
        <f t="shared" si="25"/>
        <v>0.7168619462092688</v>
      </c>
      <c r="CB17" s="3">
        <f t="shared" si="28"/>
        <v>4026306682.8800001</v>
      </c>
      <c r="CC17" s="3">
        <f t="shared" si="28"/>
        <v>2607493812.5100002</v>
      </c>
      <c r="CD17" s="19">
        <f t="shared" si="26"/>
        <v>0.6476143070762983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0"/>
        <v>0</v>
      </c>
      <c r="E18" s="26">
        <v>0</v>
      </c>
      <c r="F18" s="26">
        <v>0</v>
      </c>
      <c r="G18" s="25">
        <f t="shared" si="1"/>
        <v>0</v>
      </c>
      <c r="H18" s="26">
        <v>2026320</v>
      </c>
      <c r="I18" s="26">
        <v>1225880.3999999999</v>
      </c>
      <c r="J18" s="25">
        <f t="shared" si="2"/>
        <v>0.60497868056378057</v>
      </c>
      <c r="K18" s="26">
        <v>1701800</v>
      </c>
      <c r="L18" s="26">
        <v>45600</v>
      </c>
      <c r="M18" s="25">
        <f t="shared" si="3"/>
        <v>2.6795158067928076E-2</v>
      </c>
      <c r="N18" s="26">
        <v>0</v>
      </c>
      <c r="O18" s="26">
        <v>0</v>
      </c>
      <c r="P18" s="25">
        <f t="shared" si="4"/>
        <v>0</v>
      </c>
      <c r="Q18" s="26">
        <v>0</v>
      </c>
      <c r="R18" s="26">
        <v>0</v>
      </c>
      <c r="S18" s="25">
        <f t="shared" si="5"/>
        <v>0</v>
      </c>
      <c r="T18" s="24">
        <v>480000</v>
      </c>
      <c r="U18" s="24">
        <v>0</v>
      </c>
      <c r="V18" s="25">
        <f t="shared" si="6"/>
        <v>0</v>
      </c>
      <c r="W18" s="24">
        <v>0</v>
      </c>
      <c r="X18" s="24">
        <v>0</v>
      </c>
      <c r="Y18" s="25">
        <f t="shared" si="7"/>
        <v>0</v>
      </c>
      <c r="Z18" s="26">
        <v>80000</v>
      </c>
      <c r="AA18" s="26">
        <v>50000</v>
      </c>
      <c r="AB18" s="25">
        <f t="shared" si="8"/>
        <v>0.625</v>
      </c>
      <c r="AC18" s="24">
        <v>1550000</v>
      </c>
      <c r="AD18" s="24">
        <v>0</v>
      </c>
      <c r="AE18" s="25">
        <f t="shared" si="9"/>
        <v>0</v>
      </c>
      <c r="AF18" s="24">
        <v>50000</v>
      </c>
      <c r="AG18" s="24">
        <v>0</v>
      </c>
      <c r="AH18" s="25">
        <f t="shared" si="10"/>
        <v>0</v>
      </c>
      <c r="AI18" s="26">
        <v>1070000</v>
      </c>
      <c r="AJ18" s="26">
        <v>14999.95</v>
      </c>
      <c r="AK18" s="11">
        <f t="shared" si="11"/>
        <v>1.4018644859813086E-2</v>
      </c>
      <c r="AL18" s="24">
        <v>0</v>
      </c>
      <c r="AM18" s="24">
        <v>0</v>
      </c>
      <c r="AN18" s="12">
        <f t="shared" si="12"/>
        <v>0</v>
      </c>
      <c r="AO18" s="24">
        <v>70000</v>
      </c>
      <c r="AP18" s="24">
        <v>0</v>
      </c>
      <c r="AQ18" s="12">
        <f t="shared" si="13"/>
        <v>0</v>
      </c>
      <c r="AR18" s="24">
        <v>0</v>
      </c>
      <c r="AS18" s="24">
        <v>0</v>
      </c>
      <c r="AT18" s="12">
        <f t="shared" si="14"/>
        <v>0</v>
      </c>
      <c r="AU18" s="24">
        <v>0</v>
      </c>
      <c r="AV18" s="24">
        <v>0</v>
      </c>
      <c r="AW18" s="12">
        <f t="shared" si="15"/>
        <v>0</v>
      </c>
      <c r="AX18" s="24">
        <v>1500000</v>
      </c>
      <c r="AY18" s="24">
        <v>0</v>
      </c>
      <c r="AZ18" s="12">
        <f t="shared" si="16"/>
        <v>0</v>
      </c>
      <c r="BA18" s="24">
        <v>0</v>
      </c>
      <c r="BB18" s="24">
        <v>0</v>
      </c>
      <c r="BC18" s="12">
        <f t="shared" si="17"/>
        <v>0</v>
      </c>
      <c r="BD18" s="24">
        <v>183081.52</v>
      </c>
      <c r="BE18" s="24">
        <v>16990</v>
      </c>
      <c r="BF18" s="12">
        <f t="shared" si="18"/>
        <v>9.2800190865795745E-2</v>
      </c>
      <c r="BG18" s="24">
        <v>0</v>
      </c>
      <c r="BH18" s="24">
        <v>0</v>
      </c>
      <c r="BI18" s="12">
        <f t="shared" si="19"/>
        <v>0</v>
      </c>
      <c r="BJ18" s="26">
        <v>0</v>
      </c>
      <c r="BK18" s="26">
        <v>0</v>
      </c>
      <c r="BL18" s="12">
        <f t="shared" si="20"/>
        <v>0</v>
      </c>
      <c r="BM18" s="26">
        <v>20000</v>
      </c>
      <c r="BN18" s="26">
        <v>20000</v>
      </c>
      <c r="BO18" s="12">
        <f t="shared" si="21"/>
        <v>1</v>
      </c>
      <c r="BP18" s="26">
        <v>2963889.56</v>
      </c>
      <c r="BQ18" s="26">
        <v>1734813.68</v>
      </c>
      <c r="BR18" s="12">
        <f t="shared" si="22"/>
        <v>0.58531657299673467</v>
      </c>
      <c r="BS18" s="26">
        <v>3205051.82</v>
      </c>
      <c r="BT18" s="26">
        <v>122400.56</v>
      </c>
      <c r="BU18" s="12">
        <f t="shared" si="23"/>
        <v>3.8189884867446545E-2</v>
      </c>
      <c r="BV18" s="26">
        <v>850000</v>
      </c>
      <c r="BW18" s="26">
        <v>401848</v>
      </c>
      <c r="BX18" s="25">
        <f t="shared" si="24"/>
        <v>0.47276235294117647</v>
      </c>
      <c r="BY18" s="26">
        <v>4478200</v>
      </c>
      <c r="BZ18" s="26">
        <v>1705948.26</v>
      </c>
      <c r="CA18" s="12">
        <f t="shared" si="25"/>
        <v>0.38094508061274618</v>
      </c>
      <c r="CB18" s="3">
        <f t="shared" si="28"/>
        <v>20228342.899999999</v>
      </c>
      <c r="CC18" s="3">
        <f t="shared" si="28"/>
        <v>5338480.8499999996</v>
      </c>
      <c r="CD18" s="19">
        <f t="shared" si="26"/>
        <v>0.2639109331096024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277647457.14999998</v>
      </c>
      <c r="C19" s="26">
        <v>170877460.91</v>
      </c>
      <c r="D19" s="25">
        <f t="shared" si="0"/>
        <v>0.61544759913894287</v>
      </c>
      <c r="E19" s="26">
        <v>80985361.340000004</v>
      </c>
      <c r="F19" s="26">
        <v>48547780.460000001</v>
      </c>
      <c r="G19" s="25">
        <f t="shared" si="1"/>
        <v>0.59946365190842776</v>
      </c>
      <c r="H19" s="26">
        <v>724399843.25</v>
      </c>
      <c r="I19" s="26">
        <v>395456229.56</v>
      </c>
      <c r="J19" s="25">
        <f t="shared" si="2"/>
        <v>0.54590877295858664</v>
      </c>
      <c r="K19" s="26">
        <v>675841605.33000004</v>
      </c>
      <c r="L19" s="26">
        <v>384744210.12</v>
      </c>
      <c r="M19" s="25">
        <f t="shared" si="3"/>
        <v>0.56928162913577518</v>
      </c>
      <c r="N19" s="26">
        <v>189979517.55000001</v>
      </c>
      <c r="O19" s="26">
        <v>106710137.01000001</v>
      </c>
      <c r="P19" s="25">
        <f t="shared" si="4"/>
        <v>0.5616928518723886</v>
      </c>
      <c r="Q19" s="26">
        <v>153169234.06999999</v>
      </c>
      <c r="R19" s="26">
        <v>93642128.010000005</v>
      </c>
      <c r="S19" s="25">
        <f t="shared" si="5"/>
        <v>0.61136381975511178</v>
      </c>
      <c r="T19" s="24">
        <v>511724722.17000002</v>
      </c>
      <c r="U19" s="24">
        <v>323932446.31999999</v>
      </c>
      <c r="V19" s="25">
        <f t="shared" si="6"/>
        <v>0.63302090418134305</v>
      </c>
      <c r="W19" s="24">
        <v>92274037.849999994</v>
      </c>
      <c r="X19" s="24">
        <v>56560932.229999997</v>
      </c>
      <c r="Y19" s="25">
        <f t="shared" si="7"/>
        <v>0.61296691407332837</v>
      </c>
      <c r="Z19" s="26">
        <v>468832283.43000001</v>
      </c>
      <c r="AA19" s="26">
        <v>297456774.22000003</v>
      </c>
      <c r="AB19" s="25">
        <f t="shared" si="8"/>
        <v>0.63446307929947077</v>
      </c>
      <c r="AC19" s="24">
        <v>409620471.88</v>
      </c>
      <c r="AD19" s="24">
        <v>245271472.22</v>
      </c>
      <c r="AE19" s="25">
        <f t="shared" si="9"/>
        <v>0.59877737822599186</v>
      </c>
      <c r="AF19" s="24">
        <v>121402277.09</v>
      </c>
      <c r="AG19" s="24">
        <v>67378058.659999996</v>
      </c>
      <c r="AH19" s="25">
        <f t="shared" si="10"/>
        <v>0.55499831036983061</v>
      </c>
      <c r="AI19" s="26">
        <v>512500487.73000002</v>
      </c>
      <c r="AJ19" s="26">
        <v>312346132.77999997</v>
      </c>
      <c r="AK19" s="11">
        <f t="shared" si="11"/>
        <v>0.60945528883975009</v>
      </c>
      <c r="AL19" s="24">
        <v>732732069.83000004</v>
      </c>
      <c r="AM19" s="24">
        <v>452927990.17000002</v>
      </c>
      <c r="AN19" s="12">
        <f t="shared" si="12"/>
        <v>0.61813589007382075</v>
      </c>
      <c r="AO19" s="24">
        <v>262178453.22</v>
      </c>
      <c r="AP19" s="24">
        <v>140040605.06</v>
      </c>
      <c r="AQ19" s="12">
        <f t="shared" si="13"/>
        <v>0.53414231162043169</v>
      </c>
      <c r="AR19" s="24">
        <v>144870487.06999999</v>
      </c>
      <c r="AS19" s="24">
        <v>87771436.510000005</v>
      </c>
      <c r="AT19" s="12">
        <f t="shared" si="14"/>
        <v>0.60586140272718014</v>
      </c>
      <c r="AU19" s="24">
        <v>139605763</v>
      </c>
      <c r="AV19" s="24">
        <v>77289089.129999995</v>
      </c>
      <c r="AW19" s="12">
        <f t="shared" si="15"/>
        <v>0.55362391543965128</v>
      </c>
      <c r="AX19" s="24">
        <v>178611555.61000001</v>
      </c>
      <c r="AY19" s="24">
        <v>103883033.64</v>
      </c>
      <c r="AZ19" s="12">
        <f t="shared" si="16"/>
        <v>0.58161429301265122</v>
      </c>
      <c r="BA19" s="24">
        <v>90196089.090000004</v>
      </c>
      <c r="BB19" s="24">
        <v>55017332.57</v>
      </c>
      <c r="BC19" s="12">
        <f t="shared" si="17"/>
        <v>0.60997470206388082</v>
      </c>
      <c r="BD19" s="24">
        <v>286716306.10000002</v>
      </c>
      <c r="BE19" s="24">
        <v>177405855.78999999</v>
      </c>
      <c r="BF19" s="12">
        <f t="shared" si="18"/>
        <v>0.61875049313771824</v>
      </c>
      <c r="BG19" s="24">
        <v>183285421.56</v>
      </c>
      <c r="BH19" s="24">
        <v>106692923.78</v>
      </c>
      <c r="BI19" s="12">
        <f t="shared" si="19"/>
        <v>0.58211353020825607</v>
      </c>
      <c r="BJ19" s="26">
        <v>79756026.150000006</v>
      </c>
      <c r="BK19" s="26">
        <v>48900643.509999998</v>
      </c>
      <c r="BL19" s="12">
        <f t="shared" si="20"/>
        <v>0.61312788350350866</v>
      </c>
      <c r="BM19" s="26">
        <v>256921770.27000001</v>
      </c>
      <c r="BN19" s="26">
        <v>151983105.28</v>
      </c>
      <c r="BO19" s="12">
        <f t="shared" si="21"/>
        <v>0.59155401708574717</v>
      </c>
      <c r="BP19" s="26">
        <v>156194737.87</v>
      </c>
      <c r="BQ19" s="26">
        <v>87864491.150000006</v>
      </c>
      <c r="BR19" s="12">
        <f t="shared" si="22"/>
        <v>0.5625316982389581</v>
      </c>
      <c r="BS19" s="26">
        <v>169825957.55000001</v>
      </c>
      <c r="BT19" s="26">
        <v>100418660.56999999</v>
      </c>
      <c r="BU19" s="12">
        <f t="shared" si="23"/>
        <v>0.59130336739267209</v>
      </c>
      <c r="BV19" s="26">
        <v>1480674253.6500001</v>
      </c>
      <c r="BW19" s="26">
        <v>869058693.80999994</v>
      </c>
      <c r="BX19" s="25">
        <f t="shared" si="24"/>
        <v>0.58693442643963667</v>
      </c>
      <c r="BY19" s="26">
        <v>3736352025.77</v>
      </c>
      <c r="BZ19" s="26">
        <v>2256513835.5900002</v>
      </c>
      <c r="CA19" s="12">
        <f t="shared" si="25"/>
        <v>0.6039350200480561</v>
      </c>
      <c r="CB19" s="3">
        <f t="shared" si="28"/>
        <v>12116298215.58</v>
      </c>
      <c r="CC19" s="3">
        <f>BZ19+BW19+BT19+BQ19+BN19+BK19+BH19+BE19+BB19+AY19+AV19+AS19+AP19+AM19+AJ19+AG19+AD19+AA19+X19+U19+R19+O19+L19+I19+F19+C19</f>
        <v>7218691459.0600014</v>
      </c>
      <c r="CD19" s="19">
        <f t="shared" si="26"/>
        <v>0.59578357437403562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36527155.799999997</v>
      </c>
      <c r="C20" s="26">
        <v>21164962.23</v>
      </c>
      <c r="D20" s="25">
        <f t="shared" si="0"/>
        <v>0.57943088550026123</v>
      </c>
      <c r="E20" s="26">
        <v>13869942</v>
      </c>
      <c r="F20" s="26">
        <v>7952876.0599999996</v>
      </c>
      <c r="G20" s="25">
        <f t="shared" si="1"/>
        <v>0.57338928021472613</v>
      </c>
      <c r="H20" s="26">
        <v>99191635.719999999</v>
      </c>
      <c r="I20" s="26">
        <v>56111539.409999996</v>
      </c>
      <c r="J20" s="25">
        <f t="shared" si="2"/>
        <v>0.56568821557084403</v>
      </c>
      <c r="K20" s="26">
        <v>75921782.120000005</v>
      </c>
      <c r="L20" s="26">
        <v>46928229.229999997</v>
      </c>
      <c r="M20" s="25">
        <f t="shared" si="3"/>
        <v>0.61811285140575933</v>
      </c>
      <c r="N20" s="26">
        <v>26593655.23</v>
      </c>
      <c r="O20" s="26">
        <v>15111474.9</v>
      </c>
      <c r="P20" s="25">
        <f t="shared" si="4"/>
        <v>0.56823609877264702</v>
      </c>
      <c r="Q20" s="26">
        <v>24575138</v>
      </c>
      <c r="R20" s="26">
        <v>14931766.300000001</v>
      </c>
      <c r="S20" s="25">
        <f t="shared" si="5"/>
        <v>0.60759643750525427</v>
      </c>
      <c r="T20" s="24">
        <v>81766062.420000002</v>
      </c>
      <c r="U20" s="24">
        <v>50189383.57</v>
      </c>
      <c r="V20" s="25">
        <f t="shared" si="6"/>
        <v>0.613816809622028</v>
      </c>
      <c r="W20" s="24">
        <v>11502831</v>
      </c>
      <c r="X20" s="24">
        <v>7485926.7300000004</v>
      </c>
      <c r="Y20" s="25">
        <f t="shared" si="7"/>
        <v>0.65078994292796277</v>
      </c>
      <c r="Z20" s="26">
        <v>54810566</v>
      </c>
      <c r="AA20" s="26">
        <v>36612944.039999999</v>
      </c>
      <c r="AB20" s="25">
        <f t="shared" si="8"/>
        <v>0.66799062137033938</v>
      </c>
      <c r="AC20" s="24">
        <v>50727160</v>
      </c>
      <c r="AD20" s="24">
        <v>29904479.539999999</v>
      </c>
      <c r="AE20" s="25">
        <f t="shared" si="9"/>
        <v>0.58951613967744299</v>
      </c>
      <c r="AF20" s="24">
        <v>15954292</v>
      </c>
      <c r="AG20" s="24">
        <v>10117662.01</v>
      </c>
      <c r="AH20" s="25">
        <f t="shared" si="10"/>
        <v>0.63416552799710568</v>
      </c>
      <c r="AI20" s="26">
        <v>56203718.5</v>
      </c>
      <c r="AJ20" s="26">
        <v>29711331.91</v>
      </c>
      <c r="AK20" s="11">
        <f t="shared" si="11"/>
        <v>0.52863640881697183</v>
      </c>
      <c r="AL20" s="24">
        <v>103542165.38</v>
      </c>
      <c r="AM20" s="24">
        <v>60672041.390000001</v>
      </c>
      <c r="AN20" s="12">
        <f t="shared" si="12"/>
        <v>0.58596457942842384</v>
      </c>
      <c r="AO20" s="24">
        <v>35607494.75</v>
      </c>
      <c r="AP20" s="24">
        <v>17787241.079999998</v>
      </c>
      <c r="AQ20" s="12">
        <f t="shared" si="13"/>
        <v>0.49953643762034111</v>
      </c>
      <c r="AR20" s="24">
        <v>20693196.809999999</v>
      </c>
      <c r="AS20" s="24">
        <v>11968163.939999999</v>
      </c>
      <c r="AT20" s="12">
        <f t="shared" si="14"/>
        <v>0.57836225354104676</v>
      </c>
      <c r="AU20" s="24">
        <v>31619500</v>
      </c>
      <c r="AV20" s="24">
        <v>17138312.100000001</v>
      </c>
      <c r="AW20" s="12">
        <f t="shared" si="15"/>
        <v>0.54201717610967926</v>
      </c>
      <c r="AX20" s="24">
        <v>24069052</v>
      </c>
      <c r="AY20" s="24">
        <v>15143880.84</v>
      </c>
      <c r="AZ20" s="12">
        <f t="shared" si="16"/>
        <v>0.62918476556534086</v>
      </c>
      <c r="BA20" s="24">
        <v>20313192</v>
      </c>
      <c r="BB20" s="24">
        <v>12169347.029999999</v>
      </c>
      <c r="BC20" s="12">
        <f t="shared" si="17"/>
        <v>0.59908590584877053</v>
      </c>
      <c r="BD20" s="24">
        <v>60697508.229999997</v>
      </c>
      <c r="BE20" s="24">
        <v>31383350.07</v>
      </c>
      <c r="BF20" s="12">
        <f t="shared" si="18"/>
        <v>0.51704511412691978</v>
      </c>
      <c r="BG20" s="24">
        <v>36420667</v>
      </c>
      <c r="BH20" s="24">
        <v>25315368.109999999</v>
      </c>
      <c r="BI20" s="12">
        <f t="shared" si="19"/>
        <v>0.69508249560613478</v>
      </c>
      <c r="BJ20" s="26">
        <v>15392752</v>
      </c>
      <c r="BK20" s="26">
        <v>10850055.09</v>
      </c>
      <c r="BL20" s="12">
        <f t="shared" si="20"/>
        <v>0.70488078350122185</v>
      </c>
      <c r="BM20" s="26">
        <v>29541832.530000001</v>
      </c>
      <c r="BN20" s="26">
        <v>15514810.199999999</v>
      </c>
      <c r="BO20" s="12">
        <f t="shared" si="21"/>
        <v>0.52518103554491979</v>
      </c>
      <c r="BP20" s="26">
        <v>13149609</v>
      </c>
      <c r="BQ20" s="26">
        <v>7757155.3600000003</v>
      </c>
      <c r="BR20" s="12">
        <f t="shared" si="22"/>
        <v>0.58991528645452507</v>
      </c>
      <c r="BS20" s="26">
        <v>25625860.690000001</v>
      </c>
      <c r="BT20" s="26">
        <v>17026352.379999999</v>
      </c>
      <c r="BU20" s="12">
        <f t="shared" si="23"/>
        <v>0.66442070320955915</v>
      </c>
      <c r="BV20" s="26">
        <v>172221000</v>
      </c>
      <c r="BW20" s="26">
        <v>107936222.53</v>
      </c>
      <c r="BX20" s="25">
        <f t="shared" si="24"/>
        <v>0.62673090116768571</v>
      </c>
      <c r="BY20" s="26">
        <v>221593530.41</v>
      </c>
      <c r="BZ20" s="26">
        <v>122129343.19</v>
      </c>
      <c r="CA20" s="12">
        <f t="shared" si="25"/>
        <v>0.55114128541583352</v>
      </c>
      <c r="CB20" s="3">
        <f t="shared" si="28"/>
        <v>1358131299.5900002</v>
      </c>
      <c r="CC20" s="3">
        <f t="shared" si="28"/>
        <v>799014219.23999989</v>
      </c>
      <c r="CD20" s="19">
        <f t="shared" si="26"/>
        <v>0.58831883153065578</v>
      </c>
      <c r="CF20" s="27"/>
      <c r="CG20" s="27"/>
      <c r="CH20" s="23"/>
      <c r="CI20" s="23"/>
    </row>
    <row r="21" spans="1:87" ht="15.75" x14ac:dyDescent="0.2">
      <c r="A21" s="14" t="s">
        <v>80</v>
      </c>
      <c r="B21" s="26">
        <v>0</v>
      </c>
      <c r="C21" s="26">
        <v>0</v>
      </c>
      <c r="D21" s="25">
        <f t="shared" si="0"/>
        <v>0</v>
      </c>
      <c r="E21" s="26">
        <v>0</v>
      </c>
      <c r="F21" s="26">
        <v>0</v>
      </c>
      <c r="G21" s="25">
        <f t="shared" si="1"/>
        <v>0</v>
      </c>
      <c r="H21" s="26">
        <v>1737298</v>
      </c>
      <c r="I21" s="26">
        <v>582782.86</v>
      </c>
      <c r="J21" s="25">
        <f t="shared" si="2"/>
        <v>0.335453595180562</v>
      </c>
      <c r="K21" s="26">
        <v>0</v>
      </c>
      <c r="L21" s="26">
        <v>0</v>
      </c>
      <c r="M21" s="25">
        <f t="shared" si="3"/>
        <v>0</v>
      </c>
      <c r="N21" s="26">
        <v>0</v>
      </c>
      <c r="O21" s="26">
        <v>0</v>
      </c>
      <c r="P21" s="25">
        <f t="shared" si="4"/>
        <v>0</v>
      </c>
      <c r="Q21" s="26">
        <v>0</v>
      </c>
      <c r="R21" s="26">
        <v>0</v>
      </c>
      <c r="S21" s="25">
        <f t="shared" si="5"/>
        <v>0</v>
      </c>
      <c r="T21" s="24">
        <v>0</v>
      </c>
      <c r="U21" s="24">
        <v>0</v>
      </c>
      <c r="V21" s="25">
        <f t="shared" si="6"/>
        <v>0</v>
      </c>
      <c r="W21" s="24">
        <v>0</v>
      </c>
      <c r="X21" s="24">
        <v>0</v>
      </c>
      <c r="Y21" s="25">
        <f t="shared" si="7"/>
        <v>0</v>
      </c>
      <c r="Z21" s="26">
        <v>0</v>
      </c>
      <c r="AA21" s="26">
        <v>0</v>
      </c>
      <c r="AB21" s="25">
        <f t="shared" si="8"/>
        <v>0</v>
      </c>
      <c r="AC21" s="24">
        <v>0</v>
      </c>
      <c r="AD21" s="24">
        <v>0</v>
      </c>
      <c r="AE21" s="25">
        <f t="shared" si="9"/>
        <v>0</v>
      </c>
      <c r="AF21" s="24">
        <v>0</v>
      </c>
      <c r="AG21" s="24">
        <v>0</v>
      </c>
      <c r="AH21" s="25">
        <f t="shared" si="10"/>
        <v>0</v>
      </c>
      <c r="AI21" s="26">
        <v>0</v>
      </c>
      <c r="AJ21" s="26">
        <v>0</v>
      </c>
      <c r="AK21" s="11">
        <f t="shared" si="11"/>
        <v>0</v>
      </c>
      <c r="AL21" s="24">
        <v>0</v>
      </c>
      <c r="AM21" s="24">
        <v>0</v>
      </c>
      <c r="AN21" s="12">
        <f t="shared" si="12"/>
        <v>0</v>
      </c>
      <c r="AO21" s="24">
        <v>0</v>
      </c>
      <c r="AP21" s="24">
        <v>0</v>
      </c>
      <c r="AQ21" s="12">
        <f t="shared" si="13"/>
        <v>0</v>
      </c>
      <c r="AR21" s="24">
        <v>0</v>
      </c>
      <c r="AS21" s="24">
        <v>0</v>
      </c>
      <c r="AT21" s="12">
        <f t="shared" si="14"/>
        <v>0</v>
      </c>
      <c r="AU21" s="24">
        <v>0</v>
      </c>
      <c r="AV21" s="24">
        <v>0</v>
      </c>
      <c r="AW21" s="12">
        <f t="shared" si="15"/>
        <v>0</v>
      </c>
      <c r="AX21" s="24">
        <v>0</v>
      </c>
      <c r="AY21" s="24">
        <v>0</v>
      </c>
      <c r="AZ21" s="12">
        <f t="shared" si="16"/>
        <v>0</v>
      </c>
      <c r="BA21" s="24">
        <v>0</v>
      </c>
      <c r="BB21" s="24">
        <v>0</v>
      </c>
      <c r="BC21" s="12">
        <f t="shared" si="17"/>
        <v>0</v>
      </c>
      <c r="BD21" s="24">
        <v>0</v>
      </c>
      <c r="BE21" s="24">
        <v>0</v>
      </c>
      <c r="BF21" s="12">
        <f t="shared" si="18"/>
        <v>0</v>
      </c>
      <c r="BG21" s="24">
        <v>0</v>
      </c>
      <c r="BH21" s="24">
        <v>0</v>
      </c>
      <c r="BI21" s="12">
        <f t="shared" si="19"/>
        <v>0</v>
      </c>
      <c r="BJ21" s="26">
        <v>0</v>
      </c>
      <c r="BK21" s="26">
        <v>0</v>
      </c>
      <c r="BL21" s="12">
        <f t="shared" si="20"/>
        <v>0</v>
      </c>
      <c r="BM21" s="26">
        <v>0</v>
      </c>
      <c r="BN21" s="26">
        <v>0</v>
      </c>
      <c r="BO21" s="12">
        <f t="shared" si="21"/>
        <v>0</v>
      </c>
      <c r="BP21" s="26">
        <v>0</v>
      </c>
      <c r="BQ21" s="26">
        <v>0</v>
      </c>
      <c r="BR21" s="12">
        <f t="shared" si="22"/>
        <v>0</v>
      </c>
      <c r="BS21" s="26">
        <v>0</v>
      </c>
      <c r="BT21" s="26">
        <v>0</v>
      </c>
      <c r="BU21" s="12">
        <f t="shared" si="23"/>
        <v>0</v>
      </c>
      <c r="BV21" s="26">
        <v>0</v>
      </c>
      <c r="BW21" s="26">
        <v>0</v>
      </c>
      <c r="BX21" s="25">
        <f t="shared" si="24"/>
        <v>0</v>
      </c>
      <c r="BY21" s="26">
        <v>0</v>
      </c>
      <c r="BZ21" s="26">
        <v>0</v>
      </c>
      <c r="CA21" s="12">
        <f t="shared" si="25"/>
        <v>0</v>
      </c>
      <c r="CB21" s="3">
        <f t="shared" si="28"/>
        <v>1737298</v>
      </c>
      <c r="CC21" s="3">
        <f t="shared" si="28"/>
        <v>582782.86</v>
      </c>
      <c r="CD21" s="19">
        <f t="shared" si="26"/>
        <v>0.335453595180562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169345319.49000001</v>
      </c>
      <c r="C22" s="26">
        <v>103954991.33</v>
      </c>
      <c r="D22" s="25">
        <f t="shared" si="0"/>
        <v>0.61386397712715424</v>
      </c>
      <c r="E22" s="26">
        <v>43530289</v>
      </c>
      <c r="F22" s="26">
        <v>27727981.879999999</v>
      </c>
      <c r="G22" s="25">
        <f t="shared" si="1"/>
        <v>0.63698134142872331</v>
      </c>
      <c r="H22" s="26">
        <v>409964666.32999998</v>
      </c>
      <c r="I22" s="26">
        <v>239085589.93000001</v>
      </c>
      <c r="J22" s="25">
        <f t="shared" si="2"/>
        <v>0.5831858439662424</v>
      </c>
      <c r="K22" s="26">
        <v>302865357</v>
      </c>
      <c r="L22" s="26">
        <v>205854225.65000001</v>
      </c>
      <c r="M22" s="25">
        <f t="shared" si="3"/>
        <v>0.67968891420618971</v>
      </c>
      <c r="N22" s="26">
        <v>130964076.59</v>
      </c>
      <c r="O22" s="26">
        <v>75430508.920000002</v>
      </c>
      <c r="P22" s="25">
        <f t="shared" si="4"/>
        <v>0.57596335486825889</v>
      </c>
      <c r="Q22" s="26">
        <v>123439369.12</v>
      </c>
      <c r="R22" s="26">
        <v>83238127.75</v>
      </c>
      <c r="S22" s="25">
        <f t="shared" si="5"/>
        <v>0.67432398871936161</v>
      </c>
      <c r="T22" s="24">
        <v>295679627.62</v>
      </c>
      <c r="U22" s="24">
        <v>206811622.16</v>
      </c>
      <c r="V22" s="25">
        <f t="shared" si="6"/>
        <v>0.6994449493347884</v>
      </c>
      <c r="W22" s="24">
        <v>55853829</v>
      </c>
      <c r="X22" s="24">
        <v>39670034.649999999</v>
      </c>
      <c r="Y22" s="25">
        <f t="shared" si="7"/>
        <v>0.71024736101798858</v>
      </c>
      <c r="Z22" s="26">
        <v>257564270</v>
      </c>
      <c r="AA22" s="26">
        <v>167731429.31</v>
      </c>
      <c r="AB22" s="25">
        <f t="shared" si="8"/>
        <v>0.65122165162893131</v>
      </c>
      <c r="AC22" s="24">
        <v>320397426</v>
      </c>
      <c r="AD22" s="24">
        <v>205356931.80000001</v>
      </c>
      <c r="AE22" s="25">
        <f t="shared" si="9"/>
        <v>0.64094438698767831</v>
      </c>
      <c r="AF22" s="24">
        <v>87796427</v>
      </c>
      <c r="AG22" s="24">
        <v>62127550.969999999</v>
      </c>
      <c r="AH22" s="25">
        <f t="shared" si="10"/>
        <v>0.70763188312891134</v>
      </c>
      <c r="AI22" s="26">
        <v>542167673.45000005</v>
      </c>
      <c r="AJ22" s="26">
        <v>351106228.41000003</v>
      </c>
      <c r="AK22" s="11">
        <f t="shared" si="11"/>
        <v>0.64759712834922434</v>
      </c>
      <c r="AL22" s="24">
        <v>357814955.68000001</v>
      </c>
      <c r="AM22" s="24">
        <v>268693854.52999997</v>
      </c>
      <c r="AN22" s="12">
        <f t="shared" si="12"/>
        <v>0.7509296362958553</v>
      </c>
      <c r="AO22" s="24">
        <v>74601255</v>
      </c>
      <c r="AP22" s="24">
        <v>46558065.590000004</v>
      </c>
      <c r="AQ22" s="12">
        <f t="shared" si="13"/>
        <v>0.6240922567589513</v>
      </c>
      <c r="AR22" s="24">
        <v>76378948</v>
      </c>
      <c r="AS22" s="24">
        <v>47107967.159999996</v>
      </c>
      <c r="AT22" s="12">
        <f t="shared" si="14"/>
        <v>0.61676637860998029</v>
      </c>
      <c r="AU22" s="24">
        <v>70667464.530000001</v>
      </c>
      <c r="AV22" s="24">
        <v>45308625.030000001</v>
      </c>
      <c r="AW22" s="12">
        <f t="shared" si="15"/>
        <v>0.6411525492154232</v>
      </c>
      <c r="AX22" s="24">
        <v>93052364</v>
      </c>
      <c r="AY22" s="24">
        <v>59366913.390000001</v>
      </c>
      <c r="AZ22" s="12">
        <f t="shared" si="16"/>
        <v>0.63799468211253607</v>
      </c>
      <c r="BA22" s="24">
        <v>62402845.229999997</v>
      </c>
      <c r="BB22" s="24">
        <v>37905763.619999997</v>
      </c>
      <c r="BC22" s="12">
        <f t="shared" si="17"/>
        <v>0.60743646351844394</v>
      </c>
      <c r="BD22" s="24">
        <v>157738585.61000001</v>
      </c>
      <c r="BE22" s="24">
        <v>109856156.18000001</v>
      </c>
      <c r="BF22" s="12">
        <f t="shared" si="18"/>
        <v>0.69644440994046519</v>
      </c>
      <c r="BG22" s="24">
        <v>95799876</v>
      </c>
      <c r="BH22" s="24">
        <v>66194121.950000003</v>
      </c>
      <c r="BI22" s="12">
        <f t="shared" si="19"/>
        <v>0.69096250135021053</v>
      </c>
      <c r="BJ22" s="26">
        <v>97711607</v>
      </c>
      <c r="BK22" s="26">
        <v>64828699.549999997</v>
      </c>
      <c r="BL22" s="12">
        <f t="shared" si="20"/>
        <v>0.66346979177202559</v>
      </c>
      <c r="BM22" s="26">
        <v>106453464</v>
      </c>
      <c r="BN22" s="26">
        <v>70210693.659999996</v>
      </c>
      <c r="BO22" s="12">
        <f t="shared" si="21"/>
        <v>0.65954353218604511</v>
      </c>
      <c r="BP22" s="26">
        <v>126136068</v>
      </c>
      <c r="BQ22" s="26">
        <v>85225756.370000005</v>
      </c>
      <c r="BR22" s="12">
        <f t="shared" si="22"/>
        <v>0.67566523771773201</v>
      </c>
      <c r="BS22" s="26">
        <v>68687258.109999999</v>
      </c>
      <c r="BT22" s="26">
        <v>41864842.990000002</v>
      </c>
      <c r="BU22" s="12">
        <f t="shared" si="23"/>
        <v>0.60949940559506788</v>
      </c>
      <c r="BV22" s="26">
        <v>697020725.97000003</v>
      </c>
      <c r="BW22" s="26">
        <v>444037220.07999998</v>
      </c>
      <c r="BX22" s="25">
        <f t="shared" si="24"/>
        <v>0.63705023901844704</v>
      </c>
      <c r="BY22" s="26">
        <v>2066697278.1300001</v>
      </c>
      <c r="BZ22" s="26">
        <v>1367864192.8199999</v>
      </c>
      <c r="CA22" s="12">
        <f t="shared" si="25"/>
        <v>0.66185996725058738</v>
      </c>
      <c r="CB22" s="3">
        <f t="shared" si="28"/>
        <v>6890731025.8600006</v>
      </c>
      <c r="CC22" s="3">
        <f t="shared" si="28"/>
        <v>4523118095.6800003</v>
      </c>
      <c r="CD22" s="19">
        <f t="shared" si="26"/>
        <v>0.65640613146926463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842010</v>
      </c>
      <c r="C23" s="26">
        <v>219895</v>
      </c>
      <c r="D23" s="25">
        <f t="shared" si="0"/>
        <v>0.26115485564304464</v>
      </c>
      <c r="E23" s="26">
        <v>7058857</v>
      </c>
      <c r="F23" s="26">
        <v>3858207.66</v>
      </c>
      <c r="G23" s="25">
        <f t="shared" si="1"/>
        <v>0.54657682681487951</v>
      </c>
      <c r="H23" s="26">
        <v>35686245.520000003</v>
      </c>
      <c r="I23" s="26">
        <v>15218773.34</v>
      </c>
      <c r="J23" s="25">
        <f t="shared" si="2"/>
        <v>0.4264604784908177</v>
      </c>
      <c r="K23" s="26">
        <v>10760237</v>
      </c>
      <c r="L23" s="26">
        <v>6844771.29</v>
      </c>
      <c r="M23" s="25">
        <f t="shared" si="3"/>
        <v>0.63611714965014243</v>
      </c>
      <c r="N23" s="26">
        <v>6120680</v>
      </c>
      <c r="O23" s="26">
        <v>1076017.3899999999</v>
      </c>
      <c r="P23" s="25">
        <f t="shared" si="4"/>
        <v>0.17580030160047574</v>
      </c>
      <c r="Q23" s="26">
        <v>750000</v>
      </c>
      <c r="R23" s="26">
        <v>195963.71</v>
      </c>
      <c r="S23" s="25">
        <f t="shared" si="5"/>
        <v>0.26128494666666663</v>
      </c>
      <c r="T23" s="24">
        <v>19871621.800000001</v>
      </c>
      <c r="U23" s="24">
        <v>9407702.3399999999</v>
      </c>
      <c r="V23" s="25">
        <f t="shared" si="6"/>
        <v>0.47342398293832261</v>
      </c>
      <c r="W23" s="24">
        <v>5638490</v>
      </c>
      <c r="X23" s="24">
        <v>3551847.98</v>
      </c>
      <c r="Y23" s="25">
        <f t="shared" si="7"/>
        <v>0.62992893132735894</v>
      </c>
      <c r="Z23" s="26">
        <v>604360</v>
      </c>
      <c r="AA23" s="26">
        <v>553456.89</v>
      </c>
      <c r="AB23" s="25">
        <f t="shared" si="8"/>
        <v>0.91577352902243703</v>
      </c>
      <c r="AC23" s="24">
        <v>2701000</v>
      </c>
      <c r="AD23" s="24">
        <v>810573.05</v>
      </c>
      <c r="AE23" s="25">
        <f t="shared" si="9"/>
        <v>0.30010109218807851</v>
      </c>
      <c r="AF23" s="24">
        <v>6770300</v>
      </c>
      <c r="AG23" s="24">
        <v>3900384.19</v>
      </c>
      <c r="AH23" s="25">
        <f t="shared" si="10"/>
        <v>0.57610212102861025</v>
      </c>
      <c r="AI23" s="26">
        <v>15231000</v>
      </c>
      <c r="AJ23" s="26">
        <v>9535548.0800000001</v>
      </c>
      <c r="AK23" s="11">
        <f t="shared" si="11"/>
        <v>0.62606185280021009</v>
      </c>
      <c r="AL23" s="24">
        <v>37319721.740000002</v>
      </c>
      <c r="AM23" s="24">
        <v>12041154.77</v>
      </c>
      <c r="AN23" s="12">
        <f t="shared" si="12"/>
        <v>0.32264856779717238</v>
      </c>
      <c r="AO23" s="24">
        <v>2512249.29</v>
      </c>
      <c r="AP23" s="24">
        <v>994731.49</v>
      </c>
      <c r="AQ23" s="12">
        <f t="shared" si="13"/>
        <v>0.39595254099962346</v>
      </c>
      <c r="AR23" s="24">
        <v>6092820</v>
      </c>
      <c r="AS23" s="24">
        <v>3537717.75</v>
      </c>
      <c r="AT23" s="12">
        <f t="shared" si="14"/>
        <v>0.58063716801087184</v>
      </c>
      <c r="AU23" s="24">
        <v>2816784.65</v>
      </c>
      <c r="AV23" s="24">
        <v>927185.81</v>
      </c>
      <c r="AW23" s="12">
        <f t="shared" si="15"/>
        <v>0.32916460617605259</v>
      </c>
      <c r="AX23" s="24">
        <v>11851590</v>
      </c>
      <c r="AY23" s="24">
        <v>6572778.46</v>
      </c>
      <c r="AZ23" s="12">
        <f t="shared" si="16"/>
        <v>0.55459043554493537</v>
      </c>
      <c r="BA23" s="24">
        <v>420000</v>
      </c>
      <c r="BB23" s="24">
        <v>348500</v>
      </c>
      <c r="BC23" s="12">
        <f t="shared" si="17"/>
        <v>0.82976190476190481</v>
      </c>
      <c r="BD23" s="24">
        <v>3761140</v>
      </c>
      <c r="BE23" s="24">
        <v>2083005.38</v>
      </c>
      <c r="BF23" s="12">
        <f t="shared" si="18"/>
        <v>0.55382287816991649</v>
      </c>
      <c r="BG23" s="24">
        <v>15867662</v>
      </c>
      <c r="BH23" s="24">
        <v>9183315.75</v>
      </c>
      <c r="BI23" s="12">
        <f t="shared" si="19"/>
        <v>0.57874409916218283</v>
      </c>
      <c r="BJ23" s="26">
        <v>655100</v>
      </c>
      <c r="BK23" s="26">
        <v>322322.8</v>
      </c>
      <c r="BL23" s="12">
        <f t="shared" si="20"/>
        <v>0.49202076018928403</v>
      </c>
      <c r="BM23" s="26">
        <v>1320000</v>
      </c>
      <c r="BN23" s="26">
        <v>670688</v>
      </c>
      <c r="BO23" s="12">
        <f t="shared" si="21"/>
        <v>0.50809696969696971</v>
      </c>
      <c r="BP23" s="26">
        <v>3052476</v>
      </c>
      <c r="BQ23" s="26">
        <v>482343.65</v>
      </c>
      <c r="BR23" s="12">
        <f t="shared" si="22"/>
        <v>0.15801718015145738</v>
      </c>
      <c r="BS23" s="26">
        <v>2037900.83</v>
      </c>
      <c r="BT23" s="26">
        <v>273379</v>
      </c>
      <c r="BU23" s="12">
        <f t="shared" si="23"/>
        <v>0.13414735200829178</v>
      </c>
      <c r="BV23" s="26">
        <v>32500000</v>
      </c>
      <c r="BW23" s="26">
        <v>21040926.010000002</v>
      </c>
      <c r="BX23" s="25">
        <f t="shared" si="24"/>
        <v>0.64741310800000007</v>
      </c>
      <c r="BY23" s="26">
        <v>92920316.799999997</v>
      </c>
      <c r="BZ23" s="26">
        <v>67519042.400000006</v>
      </c>
      <c r="CA23" s="12">
        <f t="shared" si="25"/>
        <v>0.72663379468805267</v>
      </c>
      <c r="CB23" s="3">
        <f t="shared" si="28"/>
        <v>325162562.63</v>
      </c>
      <c r="CC23" s="3">
        <f>C23+F23+I23+L23+O23+R23+U23+X23+AA23+AD23+AG23+AJ23+AM23+AP23+AS23+AV23+AY23+BB23+BE23+BH23+BK23+BN23+BQ23+BT23+BW23+BZ23</f>
        <v>181170232.19</v>
      </c>
      <c r="CD23" s="19">
        <f t="shared" si="26"/>
        <v>0.55716817681792052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1000000</v>
      </c>
      <c r="C24" s="26">
        <v>600000</v>
      </c>
      <c r="D24" s="25">
        <f t="shared" si="0"/>
        <v>0.6</v>
      </c>
      <c r="E24" s="26">
        <v>1100000</v>
      </c>
      <c r="F24" s="26">
        <v>764331</v>
      </c>
      <c r="G24" s="25">
        <f t="shared" si="1"/>
        <v>0.69484636363636365</v>
      </c>
      <c r="H24" s="26">
        <v>12713427</v>
      </c>
      <c r="I24" s="26">
        <v>8419590.2899999991</v>
      </c>
      <c r="J24" s="25">
        <f t="shared" si="2"/>
        <v>0.66225969520256023</v>
      </c>
      <c r="K24" s="26">
        <v>1367400</v>
      </c>
      <c r="L24" s="26">
        <v>534632.5</v>
      </c>
      <c r="M24" s="25">
        <f t="shared" si="3"/>
        <v>0.39098471551850228</v>
      </c>
      <c r="N24" s="26">
        <v>1050000</v>
      </c>
      <c r="O24" s="26">
        <v>700000</v>
      </c>
      <c r="P24" s="25">
        <f t="shared" si="4"/>
        <v>0.66666666666666663</v>
      </c>
      <c r="Q24" s="26">
        <v>850000</v>
      </c>
      <c r="R24" s="26">
        <v>425000</v>
      </c>
      <c r="S24" s="25">
        <f t="shared" si="5"/>
        <v>0.5</v>
      </c>
      <c r="T24" s="24">
        <v>8437647</v>
      </c>
      <c r="U24" s="24">
        <v>5230955.24</v>
      </c>
      <c r="V24" s="25">
        <f t="shared" si="6"/>
        <v>0.61995426450051772</v>
      </c>
      <c r="W24" s="24">
        <v>2500000</v>
      </c>
      <c r="X24" s="24">
        <v>1479029</v>
      </c>
      <c r="Y24" s="25">
        <f t="shared" si="7"/>
        <v>0.59161160000000002</v>
      </c>
      <c r="Z24" s="26">
        <v>3400000</v>
      </c>
      <c r="AA24" s="26">
        <v>3066000</v>
      </c>
      <c r="AB24" s="25">
        <f t="shared" si="8"/>
        <v>0.90176470588235291</v>
      </c>
      <c r="AC24" s="24">
        <v>2750000</v>
      </c>
      <c r="AD24" s="24">
        <v>1961000</v>
      </c>
      <c r="AE24" s="25">
        <f t="shared" si="9"/>
        <v>0.71309090909090911</v>
      </c>
      <c r="AF24" s="24">
        <v>1500000</v>
      </c>
      <c r="AG24" s="24">
        <v>1045500</v>
      </c>
      <c r="AH24" s="25">
        <f t="shared" si="10"/>
        <v>0.69699999999999995</v>
      </c>
      <c r="AI24" s="26">
        <v>2400000</v>
      </c>
      <c r="AJ24" s="26">
        <v>1620000</v>
      </c>
      <c r="AK24" s="11">
        <f t="shared" si="11"/>
        <v>0.67500000000000004</v>
      </c>
      <c r="AL24" s="24">
        <v>8600000</v>
      </c>
      <c r="AM24" s="24">
        <v>5895431.9000000004</v>
      </c>
      <c r="AN24" s="12">
        <f t="shared" si="12"/>
        <v>0.68551533720930236</v>
      </c>
      <c r="AO24" s="24">
        <v>2412072</v>
      </c>
      <c r="AP24" s="24">
        <v>1137577</v>
      </c>
      <c r="AQ24" s="12">
        <f t="shared" si="13"/>
        <v>0.47161817723517374</v>
      </c>
      <c r="AR24" s="24">
        <v>2000000</v>
      </c>
      <c r="AS24" s="24">
        <v>1190000</v>
      </c>
      <c r="AT24" s="12">
        <f t="shared" si="14"/>
        <v>0.59499999999999997</v>
      </c>
      <c r="AU24" s="24">
        <v>1700000</v>
      </c>
      <c r="AV24" s="24">
        <v>970582.96</v>
      </c>
      <c r="AW24" s="12">
        <f t="shared" si="15"/>
        <v>0.57093115294117647</v>
      </c>
      <c r="AX24" s="24">
        <v>1700000</v>
      </c>
      <c r="AY24" s="24">
        <v>1261500</v>
      </c>
      <c r="AZ24" s="12">
        <f t="shared" si="16"/>
        <v>0.74205882352941177</v>
      </c>
      <c r="BA24" s="24">
        <v>1650000</v>
      </c>
      <c r="BB24" s="24">
        <v>1282000</v>
      </c>
      <c r="BC24" s="12">
        <f t="shared" si="17"/>
        <v>0.77696969696969698</v>
      </c>
      <c r="BD24" s="24">
        <v>4000000</v>
      </c>
      <c r="BE24" s="24">
        <v>2980000</v>
      </c>
      <c r="BF24" s="12">
        <f t="shared" si="18"/>
        <v>0.745</v>
      </c>
      <c r="BG24" s="24">
        <v>2109100</v>
      </c>
      <c r="BH24" s="24">
        <v>1230308</v>
      </c>
      <c r="BI24" s="12">
        <f t="shared" si="19"/>
        <v>0.58333317528803752</v>
      </c>
      <c r="BJ24" s="26">
        <v>1300000</v>
      </c>
      <c r="BK24" s="26">
        <v>679147.2</v>
      </c>
      <c r="BL24" s="12">
        <f t="shared" si="20"/>
        <v>0.52242092307692301</v>
      </c>
      <c r="BM24" s="26">
        <v>4200000</v>
      </c>
      <c r="BN24" s="26">
        <v>2807561.99</v>
      </c>
      <c r="BO24" s="12">
        <f t="shared" si="21"/>
        <v>0.66846714047619049</v>
      </c>
      <c r="BP24" s="26">
        <v>2500000</v>
      </c>
      <c r="BQ24" s="26">
        <v>1962491.85</v>
      </c>
      <c r="BR24" s="12">
        <f t="shared" si="22"/>
        <v>0.78499674000000008</v>
      </c>
      <c r="BS24" s="26">
        <v>1500000</v>
      </c>
      <c r="BT24" s="26">
        <v>1000000</v>
      </c>
      <c r="BU24" s="12">
        <f t="shared" si="23"/>
        <v>0.66666666666666663</v>
      </c>
      <c r="BV24" s="26">
        <v>5450000</v>
      </c>
      <c r="BW24" s="26">
        <v>1868353.69</v>
      </c>
      <c r="BX24" s="25">
        <f t="shared" si="24"/>
        <v>0.34281719082568807</v>
      </c>
      <c r="BY24" s="26">
        <v>36089045</v>
      </c>
      <c r="BZ24" s="26">
        <v>15200000</v>
      </c>
      <c r="CA24" s="12">
        <f t="shared" si="25"/>
        <v>0.42118044409321442</v>
      </c>
      <c r="CB24" s="3">
        <f t="shared" si="28"/>
        <v>114278691</v>
      </c>
      <c r="CC24" s="3">
        <f>C24+F24+I24+L24+O24+R24+U24+X24+AA24+AD24+AG24+AJ24+AM24+AP24+AS24+AV24+AY24+BB24+BE24+BH24+BK24+BN24+BQ24+BT24+BW24+BZ24</f>
        <v>65310992.620000005</v>
      </c>
      <c r="CD24" s="19">
        <f t="shared" si="26"/>
        <v>0.57150630663069113</v>
      </c>
      <c r="CE24" s="31"/>
      <c r="CF24" s="27"/>
      <c r="CG24" s="27"/>
      <c r="CH24" s="23"/>
      <c r="CI24" s="23"/>
    </row>
    <row r="25" spans="1:87" s="34" customFormat="1" ht="31.5" x14ac:dyDescent="0.2">
      <c r="A25" s="14" t="s">
        <v>55</v>
      </c>
      <c r="B25" s="26">
        <v>1484890.34</v>
      </c>
      <c r="C25" s="26">
        <v>847103.43</v>
      </c>
      <c r="D25" s="25">
        <f t="shared" si="0"/>
        <v>0.57048214752343263</v>
      </c>
      <c r="E25" s="26">
        <v>3108</v>
      </c>
      <c r="F25" s="26">
        <v>0</v>
      </c>
      <c r="G25" s="25">
        <f t="shared" si="1"/>
        <v>0</v>
      </c>
      <c r="H25" s="26">
        <v>11370355.529999999</v>
      </c>
      <c r="I25" s="26">
        <v>8492253.1600000001</v>
      </c>
      <c r="J25" s="25">
        <f t="shared" si="2"/>
        <v>0.74687665988927965</v>
      </c>
      <c r="K25" s="26">
        <v>1652860</v>
      </c>
      <c r="L25" s="26">
        <v>1003403</v>
      </c>
      <c r="M25" s="25">
        <f t="shared" si="3"/>
        <v>0.6070707742942536</v>
      </c>
      <c r="N25" s="26">
        <v>128000</v>
      </c>
      <c r="O25" s="26">
        <v>0</v>
      </c>
      <c r="P25" s="25">
        <f t="shared" si="4"/>
        <v>0</v>
      </c>
      <c r="Q25" s="26">
        <v>530000</v>
      </c>
      <c r="R25" s="26">
        <v>196607</v>
      </c>
      <c r="S25" s="25">
        <f t="shared" si="5"/>
        <v>0.37095660377358491</v>
      </c>
      <c r="T25" s="24">
        <v>1039790</v>
      </c>
      <c r="U25" s="24">
        <v>79930</v>
      </c>
      <c r="V25" s="25">
        <f t="shared" si="6"/>
        <v>7.6871291318439297E-2</v>
      </c>
      <c r="W25" s="24">
        <v>498397.32</v>
      </c>
      <c r="X25" s="24">
        <v>311884.53999999998</v>
      </c>
      <c r="Y25" s="25">
        <f t="shared" si="7"/>
        <v>0.62577491387794781</v>
      </c>
      <c r="Z25" s="26">
        <v>1194900</v>
      </c>
      <c r="AA25" s="26">
        <v>789690.4</v>
      </c>
      <c r="AB25" s="25">
        <f t="shared" si="8"/>
        <v>0.66088409071888865</v>
      </c>
      <c r="AC25" s="24">
        <v>1500000</v>
      </c>
      <c r="AD25" s="24">
        <v>285843</v>
      </c>
      <c r="AE25" s="25">
        <f t="shared" si="9"/>
        <v>0.19056200000000001</v>
      </c>
      <c r="AF25" s="24">
        <v>648000</v>
      </c>
      <c r="AG25" s="24">
        <v>165039</v>
      </c>
      <c r="AH25" s="25">
        <f t="shared" si="10"/>
        <v>0.25468981481481484</v>
      </c>
      <c r="AI25" s="26">
        <v>801619.74</v>
      </c>
      <c r="AJ25" s="26">
        <v>171055.51</v>
      </c>
      <c r="AK25" s="11">
        <f t="shared" si="11"/>
        <v>0.21338734747225663</v>
      </c>
      <c r="AL25" s="24">
        <v>5301392</v>
      </c>
      <c r="AM25" s="24">
        <v>3547031.79</v>
      </c>
      <c r="AN25" s="12">
        <f t="shared" si="12"/>
        <v>0.66907555411861641</v>
      </c>
      <c r="AO25" s="24">
        <v>316374.82</v>
      </c>
      <c r="AP25" s="24">
        <v>128389</v>
      </c>
      <c r="AQ25" s="12">
        <f t="shared" si="13"/>
        <v>0.40581295312945576</v>
      </c>
      <c r="AR25" s="24">
        <v>309743</v>
      </c>
      <c r="AS25" s="24">
        <v>195033</v>
      </c>
      <c r="AT25" s="12">
        <f t="shared" si="14"/>
        <v>0.62966071872487839</v>
      </c>
      <c r="AU25" s="24">
        <v>325000</v>
      </c>
      <c r="AV25" s="24">
        <v>197480</v>
      </c>
      <c r="AW25" s="12">
        <f t="shared" si="15"/>
        <v>0.6076307692307692</v>
      </c>
      <c r="AX25" s="24">
        <v>754400</v>
      </c>
      <c r="AY25" s="24">
        <v>100080</v>
      </c>
      <c r="AZ25" s="12">
        <f t="shared" si="16"/>
        <v>0.13266171792152703</v>
      </c>
      <c r="BA25" s="24">
        <v>120000</v>
      </c>
      <c r="BB25" s="24">
        <v>73040</v>
      </c>
      <c r="BC25" s="12">
        <f t="shared" si="17"/>
        <v>0.60866666666666669</v>
      </c>
      <c r="BD25" s="24">
        <v>230000</v>
      </c>
      <c r="BE25" s="24">
        <v>79025</v>
      </c>
      <c r="BF25" s="12">
        <f t="shared" si="18"/>
        <v>0.34358695652173915</v>
      </c>
      <c r="BG25" s="24">
        <v>1862000</v>
      </c>
      <c r="BH25" s="24">
        <v>1582150.76</v>
      </c>
      <c r="BI25" s="12">
        <f t="shared" si="19"/>
        <v>0.84970502685284643</v>
      </c>
      <c r="BJ25" s="26">
        <v>0</v>
      </c>
      <c r="BK25" s="26">
        <v>0</v>
      </c>
      <c r="BL25" s="32">
        <f t="shared" si="20"/>
        <v>0</v>
      </c>
      <c r="BM25" s="26">
        <v>37400</v>
      </c>
      <c r="BN25" s="26">
        <v>0</v>
      </c>
      <c r="BO25" s="12">
        <f t="shared" si="21"/>
        <v>0</v>
      </c>
      <c r="BP25" s="26">
        <v>150000</v>
      </c>
      <c r="BQ25" s="26">
        <v>0</v>
      </c>
      <c r="BR25" s="12">
        <f t="shared" si="22"/>
        <v>0</v>
      </c>
      <c r="BS25" s="26">
        <v>418312</v>
      </c>
      <c r="BT25" s="26">
        <v>228348</v>
      </c>
      <c r="BU25" s="12">
        <f t="shared" si="23"/>
        <v>0.54587963051502231</v>
      </c>
      <c r="BV25" s="26">
        <v>17430000</v>
      </c>
      <c r="BW25" s="26">
        <v>8639106.2799999993</v>
      </c>
      <c r="BX25" s="25">
        <f t="shared" si="24"/>
        <v>0.49564579919678708</v>
      </c>
      <c r="BY25" s="26">
        <v>155892900</v>
      </c>
      <c r="BZ25" s="26">
        <v>94371800.170000002</v>
      </c>
      <c r="CA25" s="12">
        <f t="shared" si="25"/>
        <v>0.6053630419987055</v>
      </c>
      <c r="CB25" s="3">
        <f t="shared" si="28"/>
        <v>203999442.75</v>
      </c>
      <c r="CC25" s="3">
        <f>C25+F25+I25+L25+O25+R25+U25+X25+AA25+AD25+AG25+AJ25+AM25+AP25+AS25+AV25+AY25+BB25+BE25+BH25+BK25+BN25+BQ25+BT25+BW25+BZ25</f>
        <v>121484293.03999999</v>
      </c>
      <c r="CD25" s="19">
        <f t="shared" si="26"/>
        <v>0.59551286710561369</v>
      </c>
      <c r="CE25" s="33"/>
      <c r="CF25" s="27"/>
      <c r="CG25" s="27"/>
      <c r="CH25" s="23"/>
      <c r="CI25" s="23"/>
    </row>
    <row r="26" spans="1:87" ht="15.75" x14ac:dyDescent="0.2">
      <c r="A26" s="5" t="s">
        <v>42</v>
      </c>
      <c r="B26" s="35">
        <v>0</v>
      </c>
      <c r="C26" s="35">
        <v>0</v>
      </c>
      <c r="D26" s="25">
        <f t="shared" si="0"/>
        <v>0</v>
      </c>
      <c r="E26" s="24">
        <v>0</v>
      </c>
      <c r="F26" s="24">
        <v>0</v>
      </c>
      <c r="G26" s="25">
        <f t="shared" si="1"/>
        <v>0</v>
      </c>
      <c r="H26" s="24">
        <v>0</v>
      </c>
      <c r="I26" s="24">
        <v>0</v>
      </c>
      <c r="J26" s="25">
        <f t="shared" si="2"/>
        <v>0</v>
      </c>
      <c r="K26" s="26">
        <v>0</v>
      </c>
      <c r="L26" s="26">
        <v>0</v>
      </c>
      <c r="M26" s="25">
        <f t="shared" si="3"/>
        <v>0</v>
      </c>
      <c r="N26" s="24">
        <v>0</v>
      </c>
      <c r="O26" s="24">
        <v>0</v>
      </c>
      <c r="P26" s="25">
        <f t="shared" si="4"/>
        <v>0</v>
      </c>
      <c r="Q26" s="24">
        <v>0</v>
      </c>
      <c r="R26" s="24">
        <v>0</v>
      </c>
      <c r="S26" s="25">
        <f t="shared" si="5"/>
        <v>0</v>
      </c>
      <c r="T26" s="24">
        <v>0</v>
      </c>
      <c r="U26" s="24">
        <v>0</v>
      </c>
      <c r="V26" s="25">
        <f t="shared" si="6"/>
        <v>0</v>
      </c>
      <c r="W26" s="24">
        <v>214000</v>
      </c>
      <c r="X26" s="24">
        <v>0</v>
      </c>
      <c r="Y26" s="25">
        <f t="shared" si="7"/>
        <v>0</v>
      </c>
      <c r="Z26" s="24">
        <v>0</v>
      </c>
      <c r="AA26" s="24">
        <v>0</v>
      </c>
      <c r="AB26" s="25">
        <f t="shared" si="8"/>
        <v>0</v>
      </c>
      <c r="AC26" s="24">
        <v>0</v>
      </c>
      <c r="AD26" s="24">
        <v>0</v>
      </c>
      <c r="AE26" s="25">
        <f t="shared" si="9"/>
        <v>0</v>
      </c>
      <c r="AF26" s="24">
        <v>0</v>
      </c>
      <c r="AG26" s="24">
        <v>0</v>
      </c>
      <c r="AH26" s="25">
        <f t="shared" si="10"/>
        <v>0</v>
      </c>
      <c r="AI26" s="24">
        <v>0</v>
      </c>
      <c r="AJ26" s="24">
        <v>0</v>
      </c>
      <c r="AK26" s="11">
        <f t="shared" si="11"/>
        <v>0</v>
      </c>
      <c r="AL26" s="24">
        <v>0</v>
      </c>
      <c r="AM26" s="24">
        <v>0</v>
      </c>
      <c r="AN26" s="12">
        <f t="shared" si="12"/>
        <v>0</v>
      </c>
      <c r="AO26" s="24">
        <v>0</v>
      </c>
      <c r="AP26" s="24">
        <v>0</v>
      </c>
      <c r="AQ26" s="12">
        <f t="shared" si="13"/>
        <v>0</v>
      </c>
      <c r="AR26" s="35">
        <v>0</v>
      </c>
      <c r="AS26" s="35">
        <v>0</v>
      </c>
      <c r="AT26" s="12">
        <f t="shared" si="14"/>
        <v>0</v>
      </c>
      <c r="AU26" s="24">
        <v>0</v>
      </c>
      <c r="AV26" s="24">
        <v>0</v>
      </c>
      <c r="AW26" s="12">
        <f t="shared" si="15"/>
        <v>0</v>
      </c>
      <c r="AX26" s="24">
        <v>0</v>
      </c>
      <c r="AY26" s="24">
        <v>0</v>
      </c>
      <c r="AZ26" s="12">
        <f t="shared" si="16"/>
        <v>0</v>
      </c>
      <c r="BA26" s="24">
        <v>0</v>
      </c>
      <c r="BB26" s="24">
        <v>0</v>
      </c>
      <c r="BC26" s="12">
        <f t="shared" si="17"/>
        <v>0</v>
      </c>
      <c r="BD26" s="24">
        <v>0</v>
      </c>
      <c r="BE26" s="24">
        <v>0</v>
      </c>
      <c r="BF26" s="12">
        <f t="shared" si="18"/>
        <v>0</v>
      </c>
      <c r="BG26" s="36">
        <v>0</v>
      </c>
      <c r="BH26" s="36">
        <v>0</v>
      </c>
      <c r="BI26" s="12">
        <f t="shared" si="19"/>
        <v>0</v>
      </c>
      <c r="BJ26" s="24">
        <v>0</v>
      </c>
      <c r="BK26" s="24">
        <v>0</v>
      </c>
      <c r="BL26" s="12">
        <f t="shared" si="20"/>
        <v>0</v>
      </c>
      <c r="BM26" s="36">
        <v>0</v>
      </c>
      <c r="BN26" s="36">
        <v>0</v>
      </c>
      <c r="BO26" s="12">
        <f t="shared" si="21"/>
        <v>0</v>
      </c>
      <c r="BP26" s="24">
        <v>0</v>
      </c>
      <c r="BQ26" s="24">
        <v>0</v>
      </c>
      <c r="BR26" s="12">
        <f t="shared" si="22"/>
        <v>0</v>
      </c>
      <c r="BS26" s="36">
        <v>0</v>
      </c>
      <c r="BT26" s="36">
        <v>0</v>
      </c>
      <c r="BU26" s="12">
        <f t="shared" si="23"/>
        <v>0</v>
      </c>
      <c r="BV26" s="24">
        <v>0</v>
      </c>
      <c r="BW26" s="24">
        <v>0</v>
      </c>
      <c r="BX26" s="25">
        <f t="shared" si="24"/>
        <v>0</v>
      </c>
      <c r="BY26" s="24">
        <v>0</v>
      </c>
      <c r="BZ26" s="24">
        <v>0</v>
      </c>
      <c r="CA26" s="12">
        <f t="shared" si="25"/>
        <v>0</v>
      </c>
      <c r="CB26" s="3">
        <f t="shared" si="28"/>
        <v>214000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653280477.39999998</v>
      </c>
      <c r="C27" s="3">
        <f>SUM(C13:C26)</f>
        <v>392857133.81999999</v>
      </c>
      <c r="D27" s="16">
        <f t="shared" si="0"/>
        <v>0.60136059075810366</v>
      </c>
      <c r="E27" s="3">
        <f>SUM(E13:E26)</f>
        <v>199568738.50999999</v>
      </c>
      <c r="F27" s="3">
        <f>SUM(F13:F26)</f>
        <v>115302915.73999999</v>
      </c>
      <c r="G27" s="16">
        <f t="shared" si="1"/>
        <v>0.57776040777159288</v>
      </c>
      <c r="H27" s="3">
        <f>SUM(H13:H26)</f>
        <v>2078776597.6699998</v>
      </c>
      <c r="I27" s="3">
        <f>SUM(I13:I26)</f>
        <v>1138980140.6499999</v>
      </c>
      <c r="J27" s="16">
        <f t="shared" si="2"/>
        <v>0.54790887194257798</v>
      </c>
      <c r="K27" s="3">
        <f>SUM(K13:K26)</f>
        <v>1395674460.7</v>
      </c>
      <c r="L27" s="3">
        <f>SUM(L13:L26)</f>
        <v>814982613.78999996</v>
      </c>
      <c r="M27" s="16">
        <f t="shared" si="3"/>
        <v>0.58393460419218801</v>
      </c>
      <c r="N27" s="3">
        <f>SUM(N13:N26)</f>
        <v>469097903.4000001</v>
      </c>
      <c r="O27" s="3">
        <f>SUM(O13:O26)</f>
        <v>270306382.00999999</v>
      </c>
      <c r="P27" s="16">
        <f t="shared" si="4"/>
        <v>0.57622594356280799</v>
      </c>
      <c r="Q27" s="3">
        <f>SUM(Q13:Q26)</f>
        <v>394760034.93000001</v>
      </c>
      <c r="R27" s="3">
        <f>SUM(R13:R26)</f>
        <v>245458469.60000002</v>
      </c>
      <c r="S27" s="16">
        <f t="shared" si="5"/>
        <v>0.62179158952482472</v>
      </c>
      <c r="T27" s="3">
        <f>SUM(T13:T26)</f>
        <v>1329993489.74</v>
      </c>
      <c r="U27" s="3">
        <f>SUM(U13:U26)</f>
        <v>815740531.54000008</v>
      </c>
      <c r="V27" s="16">
        <f t="shared" si="6"/>
        <v>0.61334174778514816</v>
      </c>
      <c r="W27" s="3">
        <f>SUM(W13:W26)</f>
        <v>253698952.33999997</v>
      </c>
      <c r="X27" s="3">
        <f>SUM(X13:X26)</f>
        <v>161455919.26999998</v>
      </c>
      <c r="Y27" s="16">
        <f t="shared" si="7"/>
        <v>0.63640751284467834</v>
      </c>
      <c r="Z27" s="3">
        <f>SUM(Z13:Z26)</f>
        <v>1079735389.47</v>
      </c>
      <c r="AA27" s="3">
        <f>SUM(AA13:AA26)</f>
        <v>697638145.68000007</v>
      </c>
      <c r="AB27" s="16">
        <f t="shared" si="8"/>
        <v>0.64611955158980516</v>
      </c>
      <c r="AC27" s="3">
        <f>SUM(AC13:AC26)</f>
        <v>1263742226.8899999</v>
      </c>
      <c r="AD27" s="3">
        <f>SUM(AD13:AD26)</f>
        <v>756957721.17999983</v>
      </c>
      <c r="AE27" s="16">
        <f t="shared" si="9"/>
        <v>0.59898110949638139</v>
      </c>
      <c r="AF27" s="3">
        <f>SUM(AF13:AF26)</f>
        <v>326529610.56999999</v>
      </c>
      <c r="AG27" s="3">
        <f>SUM(AG13:AG26)</f>
        <v>195716077.06999999</v>
      </c>
      <c r="AH27" s="16">
        <f t="shared" si="10"/>
        <v>0.5993823247097011</v>
      </c>
      <c r="AI27" s="3">
        <f>SUM(AI13:AI26)</f>
        <v>1530204286.6100001</v>
      </c>
      <c r="AJ27" s="3">
        <f>SUM(AJ13:AJ26)</f>
        <v>983541002.17999995</v>
      </c>
      <c r="AK27" s="19">
        <f t="shared" si="11"/>
        <v>0.64275143573079851</v>
      </c>
      <c r="AL27" s="3">
        <f>SUM(AL13:AL26)</f>
        <v>1746514869.5700002</v>
      </c>
      <c r="AM27" s="3">
        <f>SUM(AM13:AM26)</f>
        <v>1096886065.8699999</v>
      </c>
      <c r="AN27" s="16">
        <f t="shared" si="12"/>
        <v>0.62804278679863645</v>
      </c>
      <c r="AO27" s="3">
        <f>SUM(AO13:AO26)</f>
        <v>502892364.72000003</v>
      </c>
      <c r="AP27" s="3">
        <f>SUM(AP13:AP26)</f>
        <v>267499676.27000001</v>
      </c>
      <c r="AQ27" s="16">
        <f t="shared" si="13"/>
        <v>0.53192232580213905</v>
      </c>
      <c r="AR27" s="3">
        <f>SUM(AR13:AR26)</f>
        <v>398420144.47999996</v>
      </c>
      <c r="AS27" s="3">
        <f>SUM(AS13:AS26)</f>
        <v>247308484.59999999</v>
      </c>
      <c r="AT27" s="16">
        <f t="shared" si="14"/>
        <v>0.62072284252287468</v>
      </c>
      <c r="AU27" s="3">
        <f>SUM(AU13:AU26)</f>
        <v>373540138.50999999</v>
      </c>
      <c r="AV27" s="3">
        <f>SUM(AV13:AV26)</f>
        <v>211713851.60999998</v>
      </c>
      <c r="AW27" s="16">
        <f t="shared" si="15"/>
        <v>0.56677671228183746</v>
      </c>
      <c r="AX27" s="3">
        <f>SUM(AX13:AX26)</f>
        <v>486087654.78000003</v>
      </c>
      <c r="AY27" s="3">
        <f>SUM(AY13:AY26)</f>
        <v>301409150.65999997</v>
      </c>
      <c r="AZ27" s="16">
        <f t="shared" si="16"/>
        <v>0.62007160168759212</v>
      </c>
      <c r="BA27" s="3">
        <f>SUM(BA13:BA26)</f>
        <v>253035807.00999999</v>
      </c>
      <c r="BB27" s="3">
        <f>SUM(BB13:BB26)</f>
        <v>164335087.89000002</v>
      </c>
      <c r="BC27" s="16">
        <f t="shared" si="17"/>
        <v>0.6494538849337852</v>
      </c>
      <c r="BD27" s="3">
        <f>SUM(BD13:BD26)</f>
        <v>727954539.0200001</v>
      </c>
      <c r="BE27" s="3">
        <f>SUM(BE13:BE26)</f>
        <v>454133066.13</v>
      </c>
      <c r="BF27" s="16">
        <f t="shared" si="18"/>
        <v>0.62384811384151972</v>
      </c>
      <c r="BG27" s="3">
        <f>SUM(BG13:BG26)</f>
        <v>482589963.83000004</v>
      </c>
      <c r="BH27" s="3">
        <f>SUM(BH13:BH26)</f>
        <v>288820757.30000001</v>
      </c>
      <c r="BI27" s="16">
        <f t="shared" si="19"/>
        <v>0.59848065427598018</v>
      </c>
      <c r="BJ27" s="3">
        <f>SUM(BJ13:BJ26)</f>
        <v>272245048.81999999</v>
      </c>
      <c r="BK27" s="3">
        <f>SUM(BK13:BK26)</f>
        <v>172577112.06999999</v>
      </c>
      <c r="BL27" s="16">
        <f t="shared" si="20"/>
        <v>0.63390358362073518</v>
      </c>
      <c r="BM27" s="3">
        <f>SUM(BM13:BM26)</f>
        <v>581074635.35000002</v>
      </c>
      <c r="BN27" s="3">
        <f>SUM(BN13:BN26)</f>
        <v>342969600.96000004</v>
      </c>
      <c r="BO27" s="16">
        <f t="shared" si="21"/>
        <v>0.59023330239396588</v>
      </c>
      <c r="BP27" s="3">
        <f>SUM(BP13:BP26)</f>
        <v>446039925.5</v>
      </c>
      <c r="BQ27" s="3">
        <f>SUM(BQ13:BQ26)</f>
        <v>251522436.72000003</v>
      </c>
      <c r="BR27" s="16">
        <f t="shared" si="22"/>
        <v>0.56390117193668132</v>
      </c>
      <c r="BS27" s="3">
        <f>SUM(BS13:BS26)</f>
        <v>374654253.47000003</v>
      </c>
      <c r="BT27" s="3">
        <f>SUM(BT13:BT26)</f>
        <v>217358347.28</v>
      </c>
      <c r="BU27" s="16">
        <f t="shared" si="23"/>
        <v>0.58015715894549347</v>
      </c>
      <c r="BV27" s="3">
        <f>SUM(BV13:BV26)</f>
        <v>3583933909.6199999</v>
      </c>
      <c r="BW27" s="3">
        <f>SUM(BW13:BW26)</f>
        <v>2100889294.8399999</v>
      </c>
      <c r="BX27" s="16">
        <f t="shared" si="24"/>
        <v>0.58619643883521133</v>
      </c>
      <c r="BY27" s="3">
        <f>SUM(BY13:BY26)</f>
        <v>10719003998.759998</v>
      </c>
      <c r="BZ27" s="3">
        <f>SUM(BZ13:BZ26)</f>
        <v>6300051740.3099995</v>
      </c>
      <c r="CA27" s="16">
        <f t="shared" si="25"/>
        <v>0.58774600149778888</v>
      </c>
      <c r="CB27" s="3">
        <f>SUM(CB13:CB26)</f>
        <v>31923049421.670002</v>
      </c>
      <c r="CC27" s="3">
        <f>SUM(CC13:CC26)</f>
        <v>19006411725.040001</v>
      </c>
      <c r="CD27" s="19">
        <f t="shared" si="26"/>
        <v>0.59538208502531309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-17153916.789999962</v>
      </c>
      <c r="C28" s="3">
        <f>C12-C27</f>
        <v>27542413.540000021</v>
      </c>
      <c r="D28" s="16"/>
      <c r="E28" s="3">
        <f>E12-E27</f>
        <v>0</v>
      </c>
      <c r="F28" s="3">
        <f>F12-F27</f>
        <v>9571275.0600000024</v>
      </c>
      <c r="G28" s="16"/>
      <c r="H28" s="3">
        <f>H12-H27</f>
        <v>-101708824.57999992</v>
      </c>
      <c r="I28" s="3">
        <f>I12-I27</f>
        <v>38345014.430000067</v>
      </c>
      <c r="J28" s="16"/>
      <c r="K28" s="3">
        <f>K12-K27</f>
        <v>-45262233.600000143</v>
      </c>
      <c r="L28" s="3">
        <f>L12-L27</f>
        <v>80641781.74000001</v>
      </c>
      <c r="M28" s="16"/>
      <c r="N28" s="3">
        <f>N12-N27</f>
        <v>-16383266.130000114</v>
      </c>
      <c r="O28" s="3">
        <f>O12-O27</f>
        <v>6885930.9600000381</v>
      </c>
      <c r="P28" s="16"/>
      <c r="Q28" s="3">
        <f>Q12-Q27</f>
        <v>-5726396.0699999928</v>
      </c>
      <c r="R28" s="3">
        <f>R12-R27</f>
        <v>4903594.7699999809</v>
      </c>
      <c r="S28" s="16"/>
      <c r="T28" s="3">
        <f>T12-T27</f>
        <v>-41364135.170000076</v>
      </c>
      <c r="U28" s="3">
        <f>U12-U27</f>
        <v>49494260.659999967</v>
      </c>
      <c r="V28" s="16"/>
      <c r="W28" s="3">
        <f>W12-W27</f>
        <v>-5435532.8999999762</v>
      </c>
      <c r="X28" s="3">
        <f>X12-X27</f>
        <v>1878337.3600000143</v>
      </c>
      <c r="Y28" s="16"/>
      <c r="Z28" s="3">
        <f>Z12-Z27</f>
        <v>-39889831.550000072</v>
      </c>
      <c r="AA28" s="3">
        <f>AA12-AA27</f>
        <v>-10798570.680000067</v>
      </c>
      <c r="AB28" s="16"/>
      <c r="AC28" s="3">
        <f>AC12-AC27</f>
        <v>-59147043.249999762</v>
      </c>
      <c r="AD28" s="3">
        <f>AD12-AD27</f>
        <v>133183260.39000022</v>
      </c>
      <c r="AE28" s="16"/>
      <c r="AF28" s="3">
        <f>AF12-AF27</f>
        <v>0</v>
      </c>
      <c r="AG28" s="3">
        <f>AG12-AG27</f>
        <v>12222659.960000008</v>
      </c>
      <c r="AH28" s="16"/>
      <c r="AI28" s="3">
        <f>AI12-AI27</f>
        <v>-56656871.090000153</v>
      </c>
      <c r="AJ28" s="3">
        <f>AJ12-AJ27</f>
        <v>29426653.030000091</v>
      </c>
      <c r="AK28" s="19"/>
      <c r="AL28" s="3">
        <f>AL12-AL27</f>
        <v>-98888762.5400002</v>
      </c>
      <c r="AM28" s="3">
        <f>AM12-AM27</f>
        <v>34071555.230000019</v>
      </c>
      <c r="AN28" s="16"/>
      <c r="AO28" s="3">
        <f>AO12-AO27</f>
        <v>-18637436.840000033</v>
      </c>
      <c r="AP28" s="3">
        <f>AP12-AP27</f>
        <v>10721865.960000008</v>
      </c>
      <c r="AQ28" s="16"/>
      <c r="AR28" s="3">
        <f>AR12-AR27</f>
        <v>-10577595.059999943</v>
      </c>
      <c r="AS28" s="3">
        <f>AS12-AS27</f>
        <v>6003129.0300000012</v>
      </c>
      <c r="AT28" s="16"/>
      <c r="AU28" s="3">
        <f>AU12-AU27</f>
        <v>-4841873.4800000191</v>
      </c>
      <c r="AV28" s="3">
        <f>AV12-AV27</f>
        <v>6175045.7800000012</v>
      </c>
      <c r="AW28" s="16"/>
      <c r="AX28" s="3">
        <f>AX12-AX27</f>
        <v>-18434175.320000052</v>
      </c>
      <c r="AY28" s="3">
        <f>AY12-AY27</f>
        <v>22526147.49000001</v>
      </c>
      <c r="AZ28" s="16"/>
      <c r="BA28" s="3">
        <f>BA12-BA27</f>
        <v>-3372125.4499999881</v>
      </c>
      <c r="BB28" s="3">
        <f>BB12-BB27</f>
        <v>10101552.73999998</v>
      </c>
      <c r="BC28" s="16"/>
      <c r="BD28" s="3">
        <f>BD12-BD27</f>
        <v>-13264237.710000157</v>
      </c>
      <c r="BE28" s="3">
        <f>BE12-BE27</f>
        <v>17864694.819999993</v>
      </c>
      <c r="BF28" s="16"/>
      <c r="BG28" s="3">
        <f>BG12-BG27</f>
        <v>-177907.0000000596</v>
      </c>
      <c r="BH28" s="3">
        <f>BH12-BH27</f>
        <v>13907362.930000007</v>
      </c>
      <c r="BI28" s="16"/>
      <c r="BJ28" s="3">
        <f>BJ12-BJ27</f>
        <v>-560500</v>
      </c>
      <c r="BK28" s="3">
        <f>BK12-BK27</f>
        <v>2011195.4500000179</v>
      </c>
      <c r="BL28" s="16"/>
      <c r="BM28" s="3">
        <f>BM12-BM27</f>
        <v>-16732930.440000057</v>
      </c>
      <c r="BN28" s="3">
        <f>BN12-BN27</f>
        <v>23979073.349999964</v>
      </c>
      <c r="BO28" s="16"/>
      <c r="BP28" s="3">
        <f>BP12-BP27</f>
        <v>-24657085.24000001</v>
      </c>
      <c r="BQ28" s="3">
        <f>BQ12-BQ27</f>
        <v>28009102.569999993</v>
      </c>
      <c r="BR28" s="16"/>
      <c r="BS28" s="3">
        <f>BS12-BS27</f>
        <v>-20215381.790000021</v>
      </c>
      <c r="BT28" s="3">
        <f>BT12-BT27</f>
        <v>3576631.6099999845</v>
      </c>
      <c r="BU28" s="16"/>
      <c r="BV28" s="3">
        <f>BV12-BV27</f>
        <v>-189489773.71000004</v>
      </c>
      <c r="BW28" s="3">
        <f>BW12-BW27</f>
        <v>113280406.21000028</v>
      </c>
      <c r="BX28" s="16"/>
      <c r="BY28" s="3">
        <f>BY12-BY27</f>
        <v>79197734.34000206</v>
      </c>
      <c r="BZ28" s="3">
        <f>BZ12-BZ27</f>
        <v>381729467.39000034</v>
      </c>
      <c r="CA28" s="16"/>
      <c r="CB28" s="3">
        <f t="shared" si="28"/>
        <v>-729380101.36999869</v>
      </c>
      <c r="CC28" s="3">
        <f>BZ28+BW28+BT28+BQ28+BN28+BK28+BH28+BE28+BB28+AY28+AV28+AS28+AP28+AM28+AJ28+AG28+AD28+AA28+X28+U28+R28+O28+L28+I28+F28+C28</f>
        <v>1057253841.7800009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">
      <c r="BE36" s="34"/>
      <c r="BF36" s="15"/>
      <c r="BG36" s="34"/>
      <c r="CF36" s="23"/>
      <c r="CG36" s="23"/>
      <c r="CH36" s="23"/>
      <c r="CI36" s="23"/>
    </row>
    <row r="37" spans="1:87" x14ac:dyDescent="0.2">
      <c r="BD37" s="41"/>
      <c r="BE37" s="42"/>
      <c r="BF37" s="15"/>
      <c r="BG37" s="34"/>
    </row>
    <row r="38" spans="1:87" x14ac:dyDescent="0.2">
      <c r="BE38" s="34"/>
      <c r="BF38" s="34"/>
      <c r="BG38" s="34"/>
    </row>
    <row r="39" spans="1:87" x14ac:dyDescent="0.2">
      <c r="BE39" s="34"/>
      <c r="BF39" s="34"/>
      <c r="BG39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12" activePane="bottomRight" state="frozen"/>
      <selection pane="topRight" activeCell="B1" sqref="B1"/>
      <selection pane="bottomLeft" activeCell="A5" sqref="A5"/>
      <selection pane="bottomRight" activeCell="C39" sqref="C39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51" t="s">
        <v>76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 t="s">
        <v>0</v>
      </c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</row>
    <row r="3" spans="1:87" ht="15.75" x14ac:dyDescent="0.25">
      <c r="A3" s="47"/>
      <c r="B3" s="49" t="s">
        <v>1</v>
      </c>
      <c r="C3" s="48"/>
      <c r="D3" s="48"/>
      <c r="E3" s="49" t="s">
        <v>2</v>
      </c>
      <c r="F3" s="48"/>
      <c r="G3" s="48"/>
      <c r="H3" s="49" t="s">
        <v>3</v>
      </c>
      <c r="I3" s="48"/>
      <c r="J3" s="48"/>
      <c r="K3" s="49" t="s">
        <v>4</v>
      </c>
      <c r="L3" s="48"/>
      <c r="M3" s="48"/>
      <c r="N3" s="49" t="s">
        <v>5</v>
      </c>
      <c r="O3" s="48"/>
      <c r="P3" s="48"/>
      <c r="Q3" s="49" t="s">
        <v>6</v>
      </c>
      <c r="R3" s="48"/>
      <c r="S3" s="48"/>
      <c r="T3" s="49" t="s">
        <v>7</v>
      </c>
      <c r="U3" s="48"/>
      <c r="V3" s="48"/>
      <c r="W3" s="49" t="s">
        <v>8</v>
      </c>
      <c r="X3" s="48"/>
      <c r="Y3" s="48"/>
      <c r="Z3" s="49" t="s">
        <v>49</v>
      </c>
      <c r="AA3" s="48"/>
      <c r="AB3" s="48"/>
      <c r="AC3" s="49" t="s">
        <v>9</v>
      </c>
      <c r="AD3" s="48"/>
      <c r="AE3" s="48"/>
      <c r="AF3" s="49" t="s">
        <v>10</v>
      </c>
      <c r="AG3" s="48"/>
      <c r="AH3" s="48"/>
      <c r="AI3" s="49" t="s">
        <v>51</v>
      </c>
      <c r="AJ3" s="48"/>
      <c r="AK3" s="48"/>
      <c r="AL3" s="49" t="s">
        <v>11</v>
      </c>
      <c r="AM3" s="48"/>
      <c r="AN3" s="48"/>
      <c r="AO3" s="49" t="s">
        <v>12</v>
      </c>
      <c r="AP3" s="48"/>
      <c r="AQ3" s="48"/>
      <c r="AR3" s="49" t="s">
        <v>13</v>
      </c>
      <c r="AS3" s="48"/>
      <c r="AT3" s="48"/>
      <c r="AU3" s="49" t="s">
        <v>14</v>
      </c>
      <c r="AV3" s="48"/>
      <c r="AW3" s="48"/>
      <c r="AX3" s="49" t="s">
        <v>15</v>
      </c>
      <c r="AY3" s="48"/>
      <c r="AZ3" s="48"/>
      <c r="BA3" s="49" t="s">
        <v>16</v>
      </c>
      <c r="BB3" s="48"/>
      <c r="BC3" s="48"/>
      <c r="BD3" s="49" t="s">
        <v>17</v>
      </c>
      <c r="BE3" s="48"/>
      <c r="BF3" s="48"/>
      <c r="BG3" s="49" t="s">
        <v>18</v>
      </c>
      <c r="BH3" s="48"/>
      <c r="BI3" s="48"/>
      <c r="BJ3" s="49" t="s">
        <v>19</v>
      </c>
      <c r="BK3" s="48"/>
      <c r="BL3" s="48"/>
      <c r="BM3" s="49" t="s">
        <v>20</v>
      </c>
      <c r="BN3" s="48"/>
      <c r="BO3" s="48"/>
      <c r="BP3" s="49" t="s">
        <v>21</v>
      </c>
      <c r="BQ3" s="48"/>
      <c r="BR3" s="48"/>
      <c r="BS3" s="49" t="s">
        <v>22</v>
      </c>
      <c r="BT3" s="48"/>
      <c r="BU3" s="48"/>
      <c r="BV3" s="49" t="s">
        <v>23</v>
      </c>
      <c r="BW3" s="48"/>
      <c r="BX3" s="48"/>
      <c r="BY3" s="49" t="s">
        <v>24</v>
      </c>
      <c r="BZ3" s="48"/>
      <c r="CA3" s="48"/>
      <c r="CB3" s="49" t="s">
        <v>25</v>
      </c>
      <c r="CC3" s="48"/>
      <c r="CD3" s="48"/>
    </row>
    <row r="4" spans="1:87" ht="13.15" customHeight="1" x14ac:dyDescent="0.2">
      <c r="A4" s="48"/>
      <c r="B4" s="49" t="s">
        <v>26</v>
      </c>
      <c r="C4" s="49" t="s">
        <v>62</v>
      </c>
      <c r="D4" s="50" t="s">
        <v>27</v>
      </c>
      <c r="E4" s="49" t="s">
        <v>26</v>
      </c>
      <c r="F4" s="49" t="s">
        <v>62</v>
      </c>
      <c r="G4" s="50" t="s">
        <v>27</v>
      </c>
      <c r="H4" s="49" t="s">
        <v>26</v>
      </c>
      <c r="I4" s="49" t="s">
        <v>62</v>
      </c>
      <c r="J4" s="50" t="s">
        <v>27</v>
      </c>
      <c r="K4" s="49" t="s">
        <v>26</v>
      </c>
      <c r="L4" s="49" t="s">
        <v>62</v>
      </c>
      <c r="M4" s="50" t="s">
        <v>27</v>
      </c>
      <c r="N4" s="49" t="s">
        <v>26</v>
      </c>
      <c r="O4" s="49" t="s">
        <v>62</v>
      </c>
      <c r="P4" s="50" t="s">
        <v>27</v>
      </c>
      <c r="Q4" s="49" t="s">
        <v>26</v>
      </c>
      <c r="R4" s="49" t="s">
        <v>62</v>
      </c>
      <c r="S4" s="50" t="s">
        <v>27</v>
      </c>
      <c r="T4" s="49" t="s">
        <v>26</v>
      </c>
      <c r="U4" s="49" t="s">
        <v>62</v>
      </c>
      <c r="V4" s="50" t="s">
        <v>27</v>
      </c>
      <c r="W4" s="49" t="s">
        <v>26</v>
      </c>
      <c r="X4" s="49" t="s">
        <v>62</v>
      </c>
      <c r="Y4" s="50" t="s">
        <v>27</v>
      </c>
      <c r="Z4" s="49" t="s">
        <v>26</v>
      </c>
      <c r="AA4" s="49" t="s">
        <v>62</v>
      </c>
      <c r="AB4" s="50" t="s">
        <v>27</v>
      </c>
      <c r="AC4" s="49" t="s">
        <v>26</v>
      </c>
      <c r="AD4" s="49" t="s">
        <v>62</v>
      </c>
      <c r="AE4" s="50" t="s">
        <v>27</v>
      </c>
      <c r="AF4" s="49" t="s">
        <v>26</v>
      </c>
      <c r="AG4" s="49" t="s">
        <v>62</v>
      </c>
      <c r="AH4" s="50" t="s">
        <v>27</v>
      </c>
      <c r="AI4" s="49" t="s">
        <v>26</v>
      </c>
      <c r="AJ4" s="49" t="s">
        <v>62</v>
      </c>
      <c r="AK4" s="50" t="s">
        <v>27</v>
      </c>
      <c r="AL4" s="49" t="s">
        <v>26</v>
      </c>
      <c r="AM4" s="49" t="s">
        <v>62</v>
      </c>
      <c r="AN4" s="50" t="s">
        <v>27</v>
      </c>
      <c r="AO4" s="49" t="s">
        <v>26</v>
      </c>
      <c r="AP4" s="49" t="s">
        <v>62</v>
      </c>
      <c r="AQ4" s="50" t="s">
        <v>27</v>
      </c>
      <c r="AR4" s="49" t="s">
        <v>26</v>
      </c>
      <c r="AS4" s="49" t="s">
        <v>62</v>
      </c>
      <c r="AT4" s="50" t="s">
        <v>27</v>
      </c>
      <c r="AU4" s="49" t="s">
        <v>26</v>
      </c>
      <c r="AV4" s="49" t="s">
        <v>62</v>
      </c>
      <c r="AW4" s="50" t="s">
        <v>27</v>
      </c>
      <c r="AX4" s="49" t="s">
        <v>26</v>
      </c>
      <c r="AY4" s="49" t="s">
        <v>62</v>
      </c>
      <c r="AZ4" s="50" t="s">
        <v>27</v>
      </c>
      <c r="BA4" s="49" t="s">
        <v>26</v>
      </c>
      <c r="BB4" s="49" t="s">
        <v>62</v>
      </c>
      <c r="BC4" s="50" t="s">
        <v>27</v>
      </c>
      <c r="BD4" s="49" t="s">
        <v>26</v>
      </c>
      <c r="BE4" s="49" t="s">
        <v>62</v>
      </c>
      <c r="BF4" s="50" t="s">
        <v>27</v>
      </c>
      <c r="BG4" s="49" t="s">
        <v>26</v>
      </c>
      <c r="BH4" s="49" t="s">
        <v>62</v>
      </c>
      <c r="BI4" s="50" t="s">
        <v>27</v>
      </c>
      <c r="BJ4" s="49" t="s">
        <v>26</v>
      </c>
      <c r="BK4" s="49" t="s">
        <v>62</v>
      </c>
      <c r="BL4" s="50" t="s">
        <v>27</v>
      </c>
      <c r="BM4" s="49" t="s">
        <v>26</v>
      </c>
      <c r="BN4" s="49" t="s">
        <v>62</v>
      </c>
      <c r="BO4" s="50" t="s">
        <v>27</v>
      </c>
      <c r="BP4" s="49" t="s">
        <v>26</v>
      </c>
      <c r="BQ4" s="49" t="s">
        <v>62</v>
      </c>
      <c r="BR4" s="50" t="s">
        <v>27</v>
      </c>
      <c r="BS4" s="49" t="s">
        <v>26</v>
      </c>
      <c r="BT4" s="49" t="s">
        <v>62</v>
      </c>
      <c r="BU4" s="50" t="s">
        <v>27</v>
      </c>
      <c r="BV4" s="49" t="s">
        <v>26</v>
      </c>
      <c r="BW4" s="49" t="s">
        <v>62</v>
      </c>
      <c r="BX4" s="50" t="s">
        <v>27</v>
      </c>
      <c r="BY4" s="49" t="s">
        <v>26</v>
      </c>
      <c r="BZ4" s="49" t="s">
        <v>62</v>
      </c>
      <c r="CA4" s="50" t="s">
        <v>27</v>
      </c>
      <c r="CB4" s="49" t="s">
        <v>26</v>
      </c>
      <c r="CC4" s="49" t="s">
        <v>62</v>
      </c>
      <c r="CD4" s="50" t="s">
        <v>27</v>
      </c>
    </row>
    <row r="5" spans="1:87" ht="18" customHeight="1" x14ac:dyDescent="0.2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52"/>
      <c r="CF5" s="23"/>
      <c r="CG5" s="23"/>
      <c r="CH5" s="23"/>
      <c r="CI5" s="23"/>
    </row>
    <row r="6" spans="1:87" ht="15.75" x14ac:dyDescent="0.2">
      <c r="A6" s="5" t="s">
        <v>28</v>
      </c>
      <c r="B6" s="45">
        <v>233850449.43000001</v>
      </c>
      <c r="C6" s="45">
        <v>172668498.28999999</v>
      </c>
      <c r="D6" s="25">
        <f t="shared" ref="D6:D27" si="0">IF(B6=0,0,C6/B6)</f>
        <v>0.73837146223525219</v>
      </c>
      <c r="E6" s="45">
        <v>55930488</v>
      </c>
      <c r="F6" s="45">
        <v>37680395.920000002</v>
      </c>
      <c r="G6" s="25">
        <f t="shared" ref="G6:G27" si="1">IF(E6=0,0,F6/E6)</f>
        <v>0.67370046762331126</v>
      </c>
      <c r="H6" s="45">
        <v>1075757709.5599999</v>
      </c>
      <c r="I6" s="45">
        <v>662625861.24000001</v>
      </c>
      <c r="J6" s="25">
        <f t="shared" ref="J6:J27" si="2">IF(H6=0,0,I6/H6)</f>
        <v>0.61596199158175058</v>
      </c>
      <c r="K6" s="45">
        <v>497639203</v>
      </c>
      <c r="L6" s="45">
        <v>367244800.66000003</v>
      </c>
      <c r="M6" s="25">
        <f t="shared" ref="M6:M27" si="3">IF(K6=0,0,L6/K6)</f>
        <v>0.73797401500138649</v>
      </c>
      <c r="N6" s="45">
        <v>142054518.41</v>
      </c>
      <c r="O6" s="45">
        <v>90939597.530000001</v>
      </c>
      <c r="P6" s="25">
        <f t="shared" ref="P6:P27" si="4">IF(N6=0,0,O6/N6)</f>
        <v>0.64017391736550544</v>
      </c>
      <c r="Q6" s="45">
        <v>99139381.950000003</v>
      </c>
      <c r="R6" s="45">
        <v>65244856.109999999</v>
      </c>
      <c r="S6" s="25">
        <f t="shared" ref="S6:S27" si="5">IF(Q6=0,0,R6/Q6)</f>
        <v>0.65811239516205189</v>
      </c>
      <c r="T6" s="45">
        <v>615260751.75999999</v>
      </c>
      <c r="U6" s="45">
        <v>442764824.57999998</v>
      </c>
      <c r="V6" s="25">
        <f t="shared" ref="V6:V27" si="6">IF(T6=0,0,U6/T6)</f>
        <v>0.71963768745761481</v>
      </c>
      <c r="W6" s="45">
        <v>83716837.659999996</v>
      </c>
      <c r="X6" s="45">
        <v>56378229</v>
      </c>
      <c r="Y6" s="25">
        <f t="shared" ref="Y6:Y27" si="7">IF(W6=0,0,X6/W6)</f>
        <v>0.67343954425236952</v>
      </c>
      <c r="Z6" s="45">
        <v>354408740.47000003</v>
      </c>
      <c r="AA6" s="45">
        <v>239699743.25999999</v>
      </c>
      <c r="AB6" s="25">
        <f t="shared" ref="AB6:AB27" si="8">IF(Z6=0,0,AA6/Z6)</f>
        <v>0.6763369970563412</v>
      </c>
      <c r="AC6" s="45">
        <v>375291850</v>
      </c>
      <c r="AD6" s="45">
        <v>284774132.91000003</v>
      </c>
      <c r="AE6" s="25">
        <f t="shared" ref="AE6:AE12" si="9">IF(AC6=0,0,AD6/AC6)</f>
        <v>0.758807133461598</v>
      </c>
      <c r="AF6" s="45">
        <v>67679902.049999997</v>
      </c>
      <c r="AG6" s="45">
        <v>49646358.509999998</v>
      </c>
      <c r="AH6" s="25">
        <f t="shared" ref="AH6:AH27" si="10">IF(AF6=0,0,AG6/AF6)</f>
        <v>0.7335465478854073</v>
      </c>
      <c r="AI6" s="45">
        <v>375086092.56999999</v>
      </c>
      <c r="AJ6" s="45">
        <v>284991322.35000002</v>
      </c>
      <c r="AK6" s="11">
        <f t="shared" ref="AK6:AK27" si="11">IF(AI6=0,0,AJ6/AI6)</f>
        <v>0.75980242401766429</v>
      </c>
      <c r="AL6" s="45">
        <v>651122497.25999999</v>
      </c>
      <c r="AM6" s="45">
        <v>496814963.94</v>
      </c>
      <c r="AN6" s="12">
        <f t="shared" ref="AN6:AN27" si="12">IF(AL6=0,0,AM6/AL6)</f>
        <v>0.76301305212253567</v>
      </c>
      <c r="AO6" s="45">
        <v>214628033.65000001</v>
      </c>
      <c r="AP6" s="45">
        <v>112020804.81</v>
      </c>
      <c r="AQ6" s="12">
        <f t="shared" ref="AQ6:AQ27" si="13">IF(AO6=0,0,AP6/AO6)</f>
        <v>0.52192997766859983</v>
      </c>
      <c r="AR6" s="45">
        <v>104701156</v>
      </c>
      <c r="AS6" s="45">
        <v>82589587.340000004</v>
      </c>
      <c r="AT6" s="12">
        <f t="shared" ref="AT6:AT27" si="14">IF(AR6=0,0,AS6/AR6)</f>
        <v>0.78881256420893775</v>
      </c>
      <c r="AU6" s="45">
        <v>127919603.88</v>
      </c>
      <c r="AV6" s="45">
        <v>75273856.709999993</v>
      </c>
      <c r="AW6" s="12">
        <f t="shared" ref="AW6:AW27" si="15">IF(AU6=0,0,AV6/AU6)</f>
        <v>0.5884466057338138</v>
      </c>
      <c r="AX6" s="45">
        <v>130807891.56</v>
      </c>
      <c r="AY6" s="45">
        <v>109521189.94</v>
      </c>
      <c r="AZ6" s="12">
        <f t="shared" ref="AZ6:AZ27" si="16">IF(AX6=0,0,AY6/AX6)</f>
        <v>0.83726745102197409</v>
      </c>
      <c r="BA6" s="45">
        <v>73932356.560000002</v>
      </c>
      <c r="BB6" s="45">
        <v>60961881.380000003</v>
      </c>
      <c r="BC6" s="12">
        <f t="shared" ref="BC6:BC27" si="17">IF(BA6=0,0,BB6/BA6)</f>
        <v>0.82456294126816077</v>
      </c>
      <c r="BD6" s="45">
        <v>284081956.87</v>
      </c>
      <c r="BE6" s="45">
        <v>206253639.25</v>
      </c>
      <c r="BF6" s="12">
        <f t="shared" ref="BF6:BF27" si="18">IF(BD6=0,0,BE6/BD6)</f>
        <v>0.72603568886419856</v>
      </c>
      <c r="BG6" s="45">
        <v>242430450</v>
      </c>
      <c r="BH6" s="45">
        <v>153602241.69999999</v>
      </c>
      <c r="BI6" s="12">
        <f t="shared" ref="BI6:BI27" si="19">IF(BG6=0,0,BH6/BG6)</f>
        <v>0.63359302307115295</v>
      </c>
      <c r="BJ6" s="45">
        <v>65188383.229999997</v>
      </c>
      <c r="BK6" s="45">
        <v>44199503.299999997</v>
      </c>
      <c r="BL6" s="12">
        <f t="shared" ref="BL6:BL27" si="20">IF(BJ6=0,0,BK6/BJ6)</f>
        <v>0.67802729734918754</v>
      </c>
      <c r="BM6" s="45">
        <v>236749195.16</v>
      </c>
      <c r="BN6" s="45">
        <v>179105800.19999999</v>
      </c>
      <c r="BO6" s="12">
        <f t="shared" ref="BO6:BO27" si="21">IF(BM6=0,0,BN6/BM6)</f>
        <v>0.75652126326746993</v>
      </c>
      <c r="BP6" s="45">
        <v>99173813.849999994</v>
      </c>
      <c r="BQ6" s="45">
        <v>77218444.359999999</v>
      </c>
      <c r="BR6" s="12">
        <f t="shared" ref="BR6:BR27" si="22">IF(BP6=0,0,BQ6/BP6)</f>
        <v>0.77861727165996253</v>
      </c>
      <c r="BS6" s="45">
        <v>160843372.75999999</v>
      </c>
      <c r="BT6" s="45">
        <v>106623601.90000001</v>
      </c>
      <c r="BU6" s="12">
        <f t="shared" ref="BU6:BU27" si="23">IF(BS6=0,0,BT6/BS6)</f>
        <v>0.66290329573663442</v>
      </c>
      <c r="BV6" s="45">
        <v>1800670000</v>
      </c>
      <c r="BW6" s="45">
        <v>1242760867.6900001</v>
      </c>
      <c r="BX6" s="25">
        <f t="shared" ref="BX6:BX27" si="24">IF(BV6=0,0,BW6/BV6)</f>
        <v>0.69016580922101223</v>
      </c>
      <c r="BY6" s="45">
        <v>4177942399</v>
      </c>
      <c r="BZ6" s="45">
        <v>2896432595.6500001</v>
      </c>
      <c r="CA6" s="12">
        <f t="shared" ref="CA6:CA27" si="25">IF(BY6=0,0,BZ6/BY6)</f>
        <v>0.69326771866057024</v>
      </c>
      <c r="CB6" s="3">
        <f>B6+E6+H6+K6+N6+Q6+T6+W6+Z6+AC6+AF6+AI6+AL6+AO6+AR6+AU6+AX6+BA6+BD6+BG6+BJ6+BM6+BP6+BS6+BV6+BY6</f>
        <v>12346007034.639999</v>
      </c>
      <c r="CC6" s="3">
        <f>C6+F6+I6+L6+O6+R6+U6+X6+AA6+AD6+AG6+AJ6+AM6+AP6+AS6+AV6+AY6+BB6+BE6+BH6+BK6+BN6+BQ6+BT6+BW6+BZ6</f>
        <v>8598037598.5299988</v>
      </c>
      <c r="CD6" s="19">
        <f t="shared" ref="CD6:CD27" si="26">IF(CB6=0,0,CC6/CB6)</f>
        <v>0.69642254166921513</v>
      </c>
      <c r="CF6" s="27"/>
      <c r="CG6" s="27"/>
      <c r="CH6" s="23"/>
      <c r="CI6" s="23"/>
    </row>
    <row r="7" spans="1:87" ht="31.5" x14ac:dyDescent="0.2">
      <c r="A7" s="5" t="s">
        <v>29</v>
      </c>
      <c r="B7" s="45">
        <v>0</v>
      </c>
      <c r="C7" s="45">
        <v>0</v>
      </c>
      <c r="D7" s="25">
        <f t="shared" si="0"/>
        <v>0</v>
      </c>
      <c r="E7" s="45">
        <v>25664680</v>
      </c>
      <c r="F7" s="45">
        <v>14777447</v>
      </c>
      <c r="G7" s="25">
        <f t="shared" si="1"/>
        <v>0.57578925589565111</v>
      </c>
      <c r="H7" s="45">
        <v>0</v>
      </c>
      <c r="I7" s="45">
        <v>0</v>
      </c>
      <c r="J7" s="25">
        <f t="shared" si="2"/>
        <v>0</v>
      </c>
      <c r="K7" s="45">
        <v>0</v>
      </c>
      <c r="L7" s="45">
        <v>0</v>
      </c>
      <c r="M7" s="25">
        <f t="shared" si="3"/>
        <v>0</v>
      </c>
      <c r="N7" s="45">
        <v>14017408</v>
      </c>
      <c r="O7" s="45">
        <v>9220293</v>
      </c>
      <c r="P7" s="25">
        <f t="shared" si="4"/>
        <v>0.65777446158376784</v>
      </c>
      <c r="Q7" s="45">
        <v>41379132</v>
      </c>
      <c r="R7" s="45">
        <v>26220261</v>
      </c>
      <c r="S7" s="25">
        <f t="shared" si="5"/>
        <v>0.63365903857045625</v>
      </c>
      <c r="T7" s="45">
        <v>0</v>
      </c>
      <c r="U7" s="45">
        <v>0</v>
      </c>
      <c r="V7" s="25">
        <f t="shared" si="6"/>
        <v>0</v>
      </c>
      <c r="W7" s="45">
        <v>17287386</v>
      </c>
      <c r="X7" s="45">
        <v>10460923</v>
      </c>
      <c r="Y7" s="25">
        <f t="shared" si="7"/>
        <v>0.60511884214305156</v>
      </c>
      <c r="Z7" s="45">
        <v>0</v>
      </c>
      <c r="AA7" s="45">
        <v>0</v>
      </c>
      <c r="AB7" s="25">
        <f t="shared" si="8"/>
        <v>0</v>
      </c>
      <c r="AC7" s="45">
        <v>0</v>
      </c>
      <c r="AD7" s="45">
        <v>0</v>
      </c>
      <c r="AE7" s="25">
        <f t="shared" si="9"/>
        <v>0</v>
      </c>
      <c r="AF7" s="45">
        <v>48008432</v>
      </c>
      <c r="AG7" s="45">
        <v>27880703</v>
      </c>
      <c r="AH7" s="25">
        <f t="shared" si="10"/>
        <v>0.58074596145943691</v>
      </c>
      <c r="AI7" s="45">
        <v>0</v>
      </c>
      <c r="AJ7" s="45">
        <v>0</v>
      </c>
      <c r="AK7" s="11">
        <f t="shared" si="11"/>
        <v>0</v>
      </c>
      <c r="AL7" s="45">
        <v>0</v>
      </c>
      <c r="AM7" s="45">
        <v>0</v>
      </c>
      <c r="AN7" s="12">
        <f t="shared" si="12"/>
        <v>0</v>
      </c>
      <c r="AO7" s="45">
        <v>0</v>
      </c>
      <c r="AP7" s="45">
        <v>0</v>
      </c>
      <c r="AQ7" s="12">
        <f t="shared" si="13"/>
        <v>0</v>
      </c>
      <c r="AR7" s="45">
        <v>51592921</v>
      </c>
      <c r="AS7" s="45">
        <v>27549115</v>
      </c>
      <c r="AT7" s="12">
        <f t="shared" si="14"/>
        <v>0.53397083293655734</v>
      </c>
      <c r="AU7" s="45">
        <v>51737324</v>
      </c>
      <c r="AV7" s="45">
        <v>33776443</v>
      </c>
      <c r="AW7" s="12">
        <f t="shared" si="15"/>
        <v>0.65284480117294041</v>
      </c>
      <c r="AX7" s="45">
        <v>28582003</v>
      </c>
      <c r="AY7" s="45">
        <v>11172750</v>
      </c>
      <c r="AZ7" s="12">
        <f t="shared" si="16"/>
        <v>0.3909015753724468</v>
      </c>
      <c r="BA7" s="45">
        <v>32034855</v>
      </c>
      <c r="BB7" s="45">
        <v>24724571</v>
      </c>
      <c r="BC7" s="12">
        <f t="shared" si="17"/>
        <v>0.7718021823417025</v>
      </c>
      <c r="BD7" s="45">
        <v>0</v>
      </c>
      <c r="BE7" s="45">
        <v>0</v>
      </c>
      <c r="BF7" s="12">
        <f t="shared" si="18"/>
        <v>0</v>
      </c>
      <c r="BG7" s="45">
        <v>0</v>
      </c>
      <c r="BH7" s="45">
        <v>0</v>
      </c>
      <c r="BI7" s="25">
        <f t="shared" si="19"/>
        <v>0</v>
      </c>
      <c r="BJ7" s="45">
        <v>31653365</v>
      </c>
      <c r="BK7" s="45">
        <v>20565780</v>
      </c>
      <c r="BL7" s="12">
        <f t="shared" si="20"/>
        <v>0.64971860021833383</v>
      </c>
      <c r="BM7" s="45">
        <v>10763352</v>
      </c>
      <c r="BN7" s="45">
        <v>6651946</v>
      </c>
      <c r="BO7" s="25">
        <f t="shared" si="21"/>
        <v>0.6180180672340736</v>
      </c>
      <c r="BP7" s="45">
        <v>39624490</v>
      </c>
      <c r="BQ7" s="45">
        <v>18521040</v>
      </c>
      <c r="BR7" s="12">
        <f t="shared" si="22"/>
        <v>0.46741396545419261</v>
      </c>
      <c r="BS7" s="45">
        <v>1890226</v>
      </c>
      <c r="BT7" s="45">
        <v>1102519</v>
      </c>
      <c r="BU7" s="12">
        <f t="shared" si="23"/>
        <v>0.58327364029486417</v>
      </c>
      <c r="BV7" s="45">
        <v>0</v>
      </c>
      <c r="BW7" s="45">
        <v>0</v>
      </c>
      <c r="BX7" s="25">
        <f t="shared" si="24"/>
        <v>0</v>
      </c>
      <c r="BY7" s="45">
        <v>211154741</v>
      </c>
      <c r="BZ7" s="45">
        <v>0</v>
      </c>
      <c r="CA7" s="12">
        <f t="shared" si="25"/>
        <v>0</v>
      </c>
      <c r="CB7" s="3">
        <f>B7+E7+H7+K7+N7+Q7+T7+W7+Z7+AC7+AF7+AI7+AL7+AO7+AR7+AU7+AX7+BA7+BD7+BG7+BJ7+BM7+BP7+BS7+BV7+BY7</f>
        <v>605390315</v>
      </c>
      <c r="CC7" s="3">
        <f t="shared" ref="CC7:CC12" si="27">BZ7+BW7+BT7+BQ7+BN7+BK7+BH7+BE7+BB7+AY7+AV7+AS7+AP7+AM7+AJ7+AG7+AD7+AA7+X7+U7+R7+O7+L7+I7+F7+C7</f>
        <v>232623791</v>
      </c>
      <c r="CD7" s="19">
        <f t="shared" si="26"/>
        <v>0.38425423274239201</v>
      </c>
      <c r="CF7" s="27"/>
      <c r="CG7" s="27"/>
      <c r="CH7" s="23"/>
      <c r="CI7" s="23"/>
    </row>
    <row r="8" spans="1:87" ht="47.25" x14ac:dyDescent="0.2">
      <c r="A8" s="5" t="s">
        <v>30</v>
      </c>
      <c r="B8" s="45">
        <v>43769224.719999999</v>
      </c>
      <c r="C8" s="45">
        <v>41814767.469999999</v>
      </c>
      <c r="D8" s="25">
        <f t="shared" si="0"/>
        <v>0.955346313248566</v>
      </c>
      <c r="E8" s="45">
        <v>4984257.17</v>
      </c>
      <c r="F8" s="45">
        <v>4984257.17</v>
      </c>
      <c r="G8" s="25">
        <f t="shared" si="1"/>
        <v>1</v>
      </c>
      <c r="H8" s="45">
        <v>62737752.770000003</v>
      </c>
      <c r="I8" s="45">
        <v>60287081.399999999</v>
      </c>
      <c r="J8" s="25">
        <f t="shared" si="2"/>
        <v>0.96093785222138417</v>
      </c>
      <c r="K8" s="45">
        <v>78818094.469999999</v>
      </c>
      <c r="L8" s="45">
        <v>76233030.430000007</v>
      </c>
      <c r="M8" s="25">
        <f t="shared" si="3"/>
        <v>0.96720214999635745</v>
      </c>
      <c r="N8" s="45">
        <v>25447002.239999998</v>
      </c>
      <c r="O8" s="45">
        <v>24490140.370000001</v>
      </c>
      <c r="P8" s="25">
        <f t="shared" si="4"/>
        <v>0.96239785492312679</v>
      </c>
      <c r="Q8" s="45">
        <v>9347905.5800000001</v>
      </c>
      <c r="R8" s="45">
        <v>8687093.0800000001</v>
      </c>
      <c r="S8" s="25">
        <f t="shared" si="5"/>
        <v>0.9293090313819794</v>
      </c>
      <c r="T8" s="45">
        <v>54208805.100000001</v>
      </c>
      <c r="U8" s="45">
        <v>52201123.789999999</v>
      </c>
      <c r="V8" s="25">
        <f t="shared" si="6"/>
        <v>0.96296392613162396</v>
      </c>
      <c r="W8" s="45">
        <v>16049893.550000001</v>
      </c>
      <c r="X8" s="45">
        <v>16049893.550000001</v>
      </c>
      <c r="Y8" s="25">
        <f t="shared" si="7"/>
        <v>1</v>
      </c>
      <c r="Z8" s="45">
        <v>59356643.969999999</v>
      </c>
      <c r="AA8" s="45">
        <v>58528068.990000002</v>
      </c>
      <c r="AB8" s="25">
        <f t="shared" si="8"/>
        <v>0.98604073740390752</v>
      </c>
      <c r="AC8" s="45">
        <v>192333419.63999999</v>
      </c>
      <c r="AD8" s="45">
        <v>191513734.78</v>
      </c>
      <c r="AE8" s="25">
        <f t="shared" si="9"/>
        <v>0.99573820887948528</v>
      </c>
      <c r="AF8" s="45">
        <v>31361924.18</v>
      </c>
      <c r="AG8" s="45">
        <v>21603462.760000002</v>
      </c>
      <c r="AH8" s="25">
        <f t="shared" si="10"/>
        <v>0.68884366392853136</v>
      </c>
      <c r="AI8" s="45">
        <v>196444735</v>
      </c>
      <c r="AJ8" s="45">
        <v>194580132.81</v>
      </c>
      <c r="AK8" s="11">
        <f t="shared" si="11"/>
        <v>0.99050826080933141</v>
      </c>
      <c r="AL8" s="45">
        <v>204690178.34999999</v>
      </c>
      <c r="AM8" s="45">
        <v>180450958.68000001</v>
      </c>
      <c r="AN8" s="12">
        <f t="shared" si="12"/>
        <v>0.88158093433993046</v>
      </c>
      <c r="AO8" s="45">
        <v>68391820.859999999</v>
      </c>
      <c r="AP8" s="45">
        <v>67546134.489999995</v>
      </c>
      <c r="AQ8" s="12">
        <f t="shared" si="13"/>
        <v>0.98763468556084877</v>
      </c>
      <c r="AR8" s="45">
        <v>36855922.710000001</v>
      </c>
      <c r="AS8" s="45">
        <v>36396904.299999997</v>
      </c>
      <c r="AT8" s="12">
        <f t="shared" si="14"/>
        <v>0.9875455998317616</v>
      </c>
      <c r="AU8" s="45">
        <v>23316235.27</v>
      </c>
      <c r="AV8" s="45">
        <v>22897952.510000002</v>
      </c>
      <c r="AW8" s="12">
        <f t="shared" si="15"/>
        <v>0.98206045036189082</v>
      </c>
      <c r="AX8" s="45">
        <v>60570156.310000002</v>
      </c>
      <c r="AY8" s="45">
        <v>59573463.170000002</v>
      </c>
      <c r="AZ8" s="12">
        <f t="shared" si="16"/>
        <v>0.98354481479461775</v>
      </c>
      <c r="BA8" s="45">
        <v>17918990.75</v>
      </c>
      <c r="BB8" s="45">
        <v>17055803.699999999</v>
      </c>
      <c r="BC8" s="12">
        <f t="shared" si="17"/>
        <v>0.95182836678455229</v>
      </c>
      <c r="BD8" s="45">
        <v>47142053.640000001</v>
      </c>
      <c r="BE8" s="45">
        <v>40429815.770000003</v>
      </c>
      <c r="BF8" s="12">
        <f t="shared" si="18"/>
        <v>0.85761676991719626</v>
      </c>
      <c r="BG8" s="45">
        <v>17896277.329999998</v>
      </c>
      <c r="BH8" s="45">
        <v>17534118.559999999</v>
      </c>
      <c r="BI8" s="12">
        <f t="shared" si="19"/>
        <v>0.97976345787886832</v>
      </c>
      <c r="BJ8" s="45">
        <v>10367169.82</v>
      </c>
      <c r="BK8" s="45">
        <v>9289836.6699999999</v>
      </c>
      <c r="BL8" s="12">
        <f t="shared" si="20"/>
        <v>0.89608223182361257</v>
      </c>
      <c r="BM8" s="45">
        <v>78748832.530000001</v>
      </c>
      <c r="BN8" s="45">
        <v>64598672.390000001</v>
      </c>
      <c r="BO8" s="12">
        <f t="shared" si="21"/>
        <v>0.82031276292750899</v>
      </c>
      <c r="BP8" s="45">
        <v>15105704.289999999</v>
      </c>
      <c r="BQ8" s="45">
        <v>14740502.949999999</v>
      </c>
      <c r="BR8" s="12">
        <f t="shared" si="22"/>
        <v>0.97582361384885818</v>
      </c>
      <c r="BS8" s="45">
        <v>6336150.2999999998</v>
      </c>
      <c r="BT8" s="45">
        <v>6155818.2999999998</v>
      </c>
      <c r="BU8" s="12">
        <f t="shared" si="23"/>
        <v>0.97153918523681482</v>
      </c>
      <c r="BV8" s="45">
        <v>55581011.850000001</v>
      </c>
      <c r="BW8" s="45">
        <v>51324387.850000001</v>
      </c>
      <c r="BX8" s="25">
        <f t="shared" si="24"/>
        <v>0.92341585987157593</v>
      </c>
      <c r="BY8" s="45">
        <v>1839343280.6099999</v>
      </c>
      <c r="BZ8" s="45">
        <v>1420981784.1300001</v>
      </c>
      <c r="CA8" s="12">
        <f t="shared" si="25"/>
        <v>0.77254844112554433</v>
      </c>
      <c r="CB8" s="3">
        <f>B8+E8+H8+K8+N8+Q8+T8+W8+Z8+AC8+AF8+AI8+AL8+AO8+AR8+AU8+AX8+BA8+BD8+BG8+BJ8+BM8+BP8+BS8+BV8+BY8</f>
        <v>3257123443.0099993</v>
      </c>
      <c r="CC8" s="3">
        <f t="shared" si="27"/>
        <v>2759948940.0700002</v>
      </c>
      <c r="CD8" s="19">
        <f t="shared" si="26"/>
        <v>0.84735779541700573</v>
      </c>
      <c r="CF8" s="27"/>
      <c r="CG8" s="27"/>
      <c r="CH8" s="23"/>
      <c r="CI8" s="23"/>
    </row>
    <row r="9" spans="1:87" ht="47.25" x14ac:dyDescent="0.2">
      <c r="A9" s="5" t="s">
        <v>31</v>
      </c>
      <c r="B9" s="45">
        <v>366541950.29000002</v>
      </c>
      <c r="C9" s="45">
        <v>248422353.88</v>
      </c>
      <c r="D9" s="25">
        <f t="shared" si="0"/>
        <v>0.67774603611797679</v>
      </c>
      <c r="E9" s="45">
        <v>112340886.34</v>
      </c>
      <c r="F9" s="45">
        <v>79918118.189999998</v>
      </c>
      <c r="G9" s="25">
        <f t="shared" si="1"/>
        <v>0.71138942190760002</v>
      </c>
      <c r="H9" s="45">
        <v>841755821.44000006</v>
      </c>
      <c r="I9" s="45">
        <v>605140197.30999994</v>
      </c>
      <c r="J9" s="25">
        <f t="shared" si="2"/>
        <v>0.71890230147120404</v>
      </c>
      <c r="K9" s="45">
        <v>718403829.23000002</v>
      </c>
      <c r="L9" s="45">
        <v>526701679.74000001</v>
      </c>
      <c r="M9" s="25">
        <f t="shared" si="3"/>
        <v>0.73315544587858017</v>
      </c>
      <c r="N9" s="45">
        <v>272214176.62</v>
      </c>
      <c r="O9" s="45">
        <v>192787505.43000001</v>
      </c>
      <c r="P9" s="25">
        <f t="shared" si="4"/>
        <v>0.7082199311725178</v>
      </c>
      <c r="Q9" s="45">
        <v>236809693.33000001</v>
      </c>
      <c r="R9" s="45">
        <v>174211311.18000001</v>
      </c>
      <c r="S9" s="25">
        <f t="shared" si="5"/>
        <v>0.73565954471818151</v>
      </c>
      <c r="T9" s="45">
        <v>618776396.30999994</v>
      </c>
      <c r="U9" s="45">
        <v>472732685.25</v>
      </c>
      <c r="V9" s="25">
        <f t="shared" si="6"/>
        <v>0.76397982868946779</v>
      </c>
      <c r="W9" s="45">
        <v>125308346.91</v>
      </c>
      <c r="X9" s="45">
        <v>91631471.040000007</v>
      </c>
      <c r="Y9" s="25">
        <f t="shared" si="7"/>
        <v>0.73124794396826831</v>
      </c>
      <c r="Z9" s="45">
        <v>609790096.67999995</v>
      </c>
      <c r="AA9" s="45">
        <v>436948369.22000003</v>
      </c>
      <c r="AB9" s="25">
        <f t="shared" si="8"/>
        <v>0.7165553714285684</v>
      </c>
      <c r="AC9" s="45">
        <v>605325439.14999998</v>
      </c>
      <c r="AD9" s="45">
        <v>436140838.74000001</v>
      </c>
      <c r="AE9" s="25">
        <f t="shared" si="9"/>
        <v>0.72050637645830717</v>
      </c>
      <c r="AF9" s="45">
        <v>183539230.09999999</v>
      </c>
      <c r="AG9" s="45">
        <v>134979955.55000001</v>
      </c>
      <c r="AH9" s="25">
        <f t="shared" si="10"/>
        <v>0.73542836306144022</v>
      </c>
      <c r="AI9" s="45">
        <v>911189263.02999997</v>
      </c>
      <c r="AJ9" s="45">
        <v>657363936.13999999</v>
      </c>
      <c r="AK9" s="11">
        <f t="shared" si="11"/>
        <v>0.72143512090347905</v>
      </c>
      <c r="AL9" s="45">
        <v>867598444.79999995</v>
      </c>
      <c r="AM9" s="45">
        <v>640363227.62</v>
      </c>
      <c r="AN9" s="12">
        <f t="shared" si="12"/>
        <v>0.73808710868265504</v>
      </c>
      <c r="AO9" s="45">
        <v>208101311.16999999</v>
      </c>
      <c r="AP9" s="45">
        <v>142822986.83000001</v>
      </c>
      <c r="AQ9" s="12">
        <f t="shared" si="13"/>
        <v>0.68631468983550292</v>
      </c>
      <c r="AR9" s="45">
        <v>188268607.77000001</v>
      </c>
      <c r="AS9" s="45">
        <v>134388398.81</v>
      </c>
      <c r="AT9" s="12">
        <f t="shared" si="14"/>
        <v>0.71381203909563495</v>
      </c>
      <c r="AU9" s="45">
        <v>160509854</v>
      </c>
      <c r="AV9" s="45">
        <v>117678015.76000001</v>
      </c>
      <c r="AW9" s="12">
        <f t="shared" si="15"/>
        <v>0.73315134758019285</v>
      </c>
      <c r="AX9" s="45">
        <v>234681730.15000001</v>
      </c>
      <c r="AY9" s="45">
        <v>165859641.59</v>
      </c>
      <c r="AZ9" s="12">
        <f t="shared" si="16"/>
        <v>0.70674287889384724</v>
      </c>
      <c r="BA9" s="45">
        <v>125565784.39</v>
      </c>
      <c r="BB9" s="45">
        <v>94309775.739999995</v>
      </c>
      <c r="BC9" s="12">
        <f t="shared" si="17"/>
        <v>0.75107861746062399</v>
      </c>
      <c r="BD9" s="45">
        <v>367253493.13</v>
      </c>
      <c r="BE9" s="45">
        <v>276871134.98000002</v>
      </c>
      <c r="BF9" s="12">
        <f t="shared" si="18"/>
        <v>0.75389653239320853</v>
      </c>
      <c r="BG9" s="45">
        <v>224584431.91999999</v>
      </c>
      <c r="BH9" s="45">
        <v>161224006.31</v>
      </c>
      <c r="BI9" s="12">
        <f t="shared" si="19"/>
        <v>0.71787703596227082</v>
      </c>
      <c r="BJ9" s="45">
        <v>164496558.38999999</v>
      </c>
      <c r="BK9" s="45">
        <v>119755657.70999999</v>
      </c>
      <c r="BL9" s="12">
        <f t="shared" si="20"/>
        <v>0.7280131504397489</v>
      </c>
      <c r="BM9" s="45">
        <v>291625926.77999997</v>
      </c>
      <c r="BN9" s="45">
        <v>204094707.88999999</v>
      </c>
      <c r="BO9" s="12">
        <f t="shared" si="21"/>
        <v>0.69985103911548729</v>
      </c>
      <c r="BP9" s="45">
        <v>244940146.59999999</v>
      </c>
      <c r="BQ9" s="45">
        <v>171914257.03</v>
      </c>
      <c r="BR9" s="12">
        <f t="shared" si="22"/>
        <v>0.70186230969619257</v>
      </c>
      <c r="BS9" s="45">
        <v>185180796.97</v>
      </c>
      <c r="BT9" s="45">
        <v>136148304.03999999</v>
      </c>
      <c r="BU9" s="12">
        <f t="shared" si="23"/>
        <v>0.73521826381412836</v>
      </c>
      <c r="BV9" s="45">
        <v>1435674915.8699999</v>
      </c>
      <c r="BW9" s="45">
        <v>1074149718.76</v>
      </c>
      <c r="BX9" s="25">
        <f t="shared" si="24"/>
        <v>0.74818449976823587</v>
      </c>
      <c r="BY9" s="45">
        <v>4081393201.7199998</v>
      </c>
      <c r="BZ9" s="45">
        <v>2972274087.8000002</v>
      </c>
      <c r="CA9" s="12">
        <f t="shared" si="25"/>
        <v>0.72824987471126534</v>
      </c>
      <c r="CB9" s="3">
        <f>B9+E9+H9+K9+N9+Q9+T9+W9+Z9+AC9+AF9+AI9+AL9+AO9+AR9+AU9+AX9+BA9+BD9+BG9+BJ9+BM9+BP9+BS9+BV9+BY9</f>
        <v>14381870333.089998</v>
      </c>
      <c r="CC9" s="3">
        <f t="shared" si="27"/>
        <v>10468832342.540001</v>
      </c>
      <c r="CD9" s="19">
        <f t="shared" si="26"/>
        <v>0.72791869903410078</v>
      </c>
      <c r="CF9" s="27"/>
      <c r="CG9" s="27"/>
      <c r="CH9" s="23"/>
      <c r="CI9" s="23"/>
    </row>
    <row r="10" spans="1:87" ht="31.5" x14ac:dyDescent="0.2">
      <c r="A10" s="5" t="s">
        <v>50</v>
      </c>
      <c r="B10" s="45">
        <v>2873174</v>
      </c>
      <c r="C10" s="45">
        <v>2638259.14</v>
      </c>
      <c r="D10" s="25">
        <f t="shared" si="0"/>
        <v>0.91823855429570234</v>
      </c>
      <c r="E10" s="45">
        <v>614464.69999999995</v>
      </c>
      <c r="F10" s="45">
        <v>382357.95</v>
      </c>
      <c r="G10" s="25">
        <f t="shared" si="1"/>
        <v>0.62226186467668532</v>
      </c>
      <c r="H10" s="45">
        <v>2775184</v>
      </c>
      <c r="I10" s="45">
        <v>2018239.8</v>
      </c>
      <c r="J10" s="25">
        <f t="shared" si="2"/>
        <v>0.72724540066532528</v>
      </c>
      <c r="K10" s="45">
        <v>29433195.140000001</v>
      </c>
      <c r="L10" s="45">
        <v>22982389.41</v>
      </c>
      <c r="M10" s="25">
        <f t="shared" si="3"/>
        <v>0.78083229838566548</v>
      </c>
      <c r="N10" s="45">
        <v>1162547.3999999999</v>
      </c>
      <c r="O10" s="45">
        <v>992617.84</v>
      </c>
      <c r="P10" s="25">
        <f t="shared" si="4"/>
        <v>0.85382999437270257</v>
      </c>
      <c r="Q10" s="45">
        <v>1778204.7</v>
      </c>
      <c r="R10" s="45">
        <v>1464578.08</v>
      </c>
      <c r="S10" s="25">
        <f t="shared" si="5"/>
        <v>0.8236273810321163</v>
      </c>
      <c r="T10" s="45">
        <v>11653178.199999999</v>
      </c>
      <c r="U10" s="45">
        <v>7698697.2000000002</v>
      </c>
      <c r="V10" s="25">
        <f t="shared" si="6"/>
        <v>0.66065214723996935</v>
      </c>
      <c r="W10" s="45">
        <v>6168598.4199999999</v>
      </c>
      <c r="X10" s="45">
        <v>6009758.4199999999</v>
      </c>
      <c r="Y10" s="25">
        <f t="shared" si="7"/>
        <v>0.97425022846599896</v>
      </c>
      <c r="Z10" s="45">
        <v>4453166.3</v>
      </c>
      <c r="AA10" s="45">
        <v>4160424.3</v>
      </c>
      <c r="AB10" s="25">
        <f t="shared" si="8"/>
        <v>0.9342620552931068</v>
      </c>
      <c r="AC10" s="45">
        <v>3018642.4</v>
      </c>
      <c r="AD10" s="45">
        <v>2257961.5099999998</v>
      </c>
      <c r="AE10" s="25">
        <f t="shared" si="9"/>
        <v>0.74800562994808517</v>
      </c>
      <c r="AF10" s="45">
        <v>2770900.7</v>
      </c>
      <c r="AG10" s="45">
        <v>2564314.7000000002</v>
      </c>
      <c r="AH10" s="25">
        <f t="shared" si="10"/>
        <v>0.92544445926914665</v>
      </c>
      <c r="AI10" s="45">
        <v>1738870</v>
      </c>
      <c r="AJ10" s="45">
        <v>1399215.5</v>
      </c>
      <c r="AK10" s="25">
        <f t="shared" si="11"/>
        <v>0.80466941174440876</v>
      </c>
      <c r="AL10" s="45">
        <v>10851568.42</v>
      </c>
      <c r="AM10" s="45">
        <v>4926357</v>
      </c>
      <c r="AN10" s="25">
        <f t="shared" si="12"/>
        <v>0.45397649531660972</v>
      </c>
      <c r="AO10" s="45">
        <v>2370005.5</v>
      </c>
      <c r="AP10" s="45">
        <v>2169990.84</v>
      </c>
      <c r="AQ10" s="25">
        <f t="shared" si="13"/>
        <v>0.91560582454344508</v>
      </c>
      <c r="AR10" s="45">
        <v>2192378.6</v>
      </c>
      <c r="AS10" s="45">
        <v>1977871.38</v>
      </c>
      <c r="AT10" s="25">
        <f t="shared" si="14"/>
        <v>0.902157765998993</v>
      </c>
      <c r="AU10" s="45">
        <v>5134225.51</v>
      </c>
      <c r="AV10" s="45">
        <v>4896077.42</v>
      </c>
      <c r="AW10" s="25">
        <f t="shared" si="15"/>
        <v>0.95361557657797547</v>
      </c>
      <c r="AX10" s="45">
        <v>1725083.2</v>
      </c>
      <c r="AY10" s="45">
        <v>1484038.1</v>
      </c>
      <c r="AZ10" s="25">
        <f t="shared" si="16"/>
        <v>0.86027044956440368</v>
      </c>
      <c r="BA10" s="45">
        <v>1306259.3</v>
      </c>
      <c r="BB10" s="45">
        <v>1043313.73</v>
      </c>
      <c r="BC10" s="25">
        <f t="shared" si="17"/>
        <v>0.79870338913567918</v>
      </c>
      <c r="BD10" s="45">
        <v>7382665.5999999996</v>
      </c>
      <c r="BE10" s="45">
        <v>6749691.5999999996</v>
      </c>
      <c r="BF10" s="25">
        <f t="shared" si="18"/>
        <v>0.91426213317856353</v>
      </c>
      <c r="BG10" s="45">
        <v>888355.5</v>
      </c>
      <c r="BH10" s="45">
        <v>497911.72</v>
      </c>
      <c r="BI10" s="25">
        <f t="shared" si="19"/>
        <v>0.56048701223778086</v>
      </c>
      <c r="BJ10" s="45">
        <v>546098.6</v>
      </c>
      <c r="BK10" s="45">
        <v>303930.59999999998</v>
      </c>
      <c r="BL10" s="25">
        <f t="shared" si="20"/>
        <v>0.55654894555671808</v>
      </c>
      <c r="BM10" s="45">
        <v>5277144.71</v>
      </c>
      <c r="BN10" s="45">
        <v>5016225.1399999997</v>
      </c>
      <c r="BO10" s="25">
        <f t="shared" si="21"/>
        <v>0.95055667707850289</v>
      </c>
      <c r="BP10" s="45">
        <v>3967094</v>
      </c>
      <c r="BQ10" s="45">
        <v>3757041</v>
      </c>
      <c r="BR10" s="25">
        <f t="shared" si="22"/>
        <v>0.94705116642055875</v>
      </c>
      <c r="BS10" s="45">
        <v>4970419.51</v>
      </c>
      <c r="BT10" s="45">
        <v>4694832.67</v>
      </c>
      <c r="BU10" s="12">
        <f t="shared" si="23"/>
        <v>0.94455461164886667</v>
      </c>
      <c r="BV10" s="45">
        <v>115327940</v>
      </c>
      <c r="BW10" s="45">
        <v>110352980</v>
      </c>
      <c r="BX10" s="25">
        <f t="shared" si="24"/>
        <v>0.9568624914309577</v>
      </c>
      <c r="BY10" s="45">
        <v>211558480</v>
      </c>
      <c r="BZ10" s="45">
        <v>55433625.490000002</v>
      </c>
      <c r="CA10" s="12">
        <f t="shared" si="25"/>
        <v>0.26202506980575774</v>
      </c>
      <c r="CB10" s="3">
        <f>B10+E10+H10+K10+N10+Q10+T10+W10+Z10+AC10+AF10+AI10+AL10+AO10+AR10+AU10+AX10+BA10+BD10+BG10+BJ10+BM10+BP10+BS10+BV10+BY10</f>
        <v>441937844.40999997</v>
      </c>
      <c r="CC10" s="3">
        <f t="shared" si="27"/>
        <v>257872700.5399999</v>
      </c>
      <c r="CD10" s="19">
        <f t="shared" si="26"/>
        <v>0.5835044538542915</v>
      </c>
      <c r="CF10" s="27"/>
      <c r="CG10" s="27"/>
      <c r="CH10" s="23"/>
      <c r="CI10" s="27"/>
    </row>
    <row r="11" spans="1:87" ht="31.5" x14ac:dyDescent="0.2">
      <c r="A11" s="5" t="s">
        <v>32</v>
      </c>
      <c r="B11" s="45">
        <v>200000</v>
      </c>
      <c r="C11" s="45">
        <v>202500</v>
      </c>
      <c r="D11" s="25">
        <f t="shared" si="0"/>
        <v>1.0125</v>
      </c>
      <c r="E11" s="45">
        <v>0</v>
      </c>
      <c r="F11" s="45">
        <v>0</v>
      </c>
      <c r="G11" s="25">
        <f t="shared" si="1"/>
        <v>0</v>
      </c>
      <c r="H11" s="45">
        <v>341400</v>
      </c>
      <c r="I11" s="45">
        <v>480400</v>
      </c>
      <c r="J11" s="25">
        <f t="shared" si="2"/>
        <v>1.4071470415934388</v>
      </c>
      <c r="K11" s="45">
        <v>0</v>
      </c>
      <c r="L11" s="45">
        <v>0</v>
      </c>
      <c r="M11" s="25">
        <f t="shared" si="3"/>
        <v>0</v>
      </c>
      <c r="N11" s="45">
        <v>20000</v>
      </c>
      <c r="O11" s="45">
        <v>20000</v>
      </c>
      <c r="P11" s="25">
        <f t="shared" si="4"/>
        <v>1</v>
      </c>
      <c r="Q11" s="45">
        <v>550000</v>
      </c>
      <c r="R11" s="45">
        <v>0</v>
      </c>
      <c r="S11" s="25">
        <f t="shared" si="5"/>
        <v>0</v>
      </c>
      <c r="T11" s="45">
        <v>4745770</v>
      </c>
      <c r="U11" s="45">
        <v>952000</v>
      </c>
      <c r="V11" s="25">
        <f t="shared" si="6"/>
        <v>0.20059969193618737</v>
      </c>
      <c r="W11" s="45">
        <v>265325</v>
      </c>
      <c r="X11" s="45">
        <v>222450</v>
      </c>
      <c r="Y11" s="25">
        <f t="shared" si="7"/>
        <v>0.83840572882314146</v>
      </c>
      <c r="Z11" s="45">
        <v>0</v>
      </c>
      <c r="AA11" s="45">
        <v>0</v>
      </c>
      <c r="AB11" s="25">
        <f t="shared" si="8"/>
        <v>0</v>
      </c>
      <c r="AC11" s="45">
        <v>2223044</v>
      </c>
      <c r="AD11" s="45">
        <v>42424.85</v>
      </c>
      <c r="AE11" s="25">
        <f t="shared" si="9"/>
        <v>1.908412519050455E-2</v>
      </c>
      <c r="AF11" s="45">
        <v>0</v>
      </c>
      <c r="AG11" s="45">
        <v>0</v>
      </c>
      <c r="AH11" s="25">
        <f t="shared" si="10"/>
        <v>0</v>
      </c>
      <c r="AI11" s="45">
        <v>5000000</v>
      </c>
      <c r="AJ11" s="45">
        <v>5018000</v>
      </c>
      <c r="AK11" s="11">
        <f t="shared" si="11"/>
        <v>1.0036</v>
      </c>
      <c r="AL11" s="45">
        <v>64474</v>
      </c>
      <c r="AM11" s="45">
        <v>74474</v>
      </c>
      <c r="AN11" s="12">
        <f t="shared" si="12"/>
        <v>1.1551012811365822</v>
      </c>
      <c r="AO11" s="45">
        <v>1243500</v>
      </c>
      <c r="AP11" s="45">
        <v>1643800</v>
      </c>
      <c r="AQ11" s="25">
        <f t="shared" si="13"/>
        <v>1.321913952553277</v>
      </c>
      <c r="AR11" s="45">
        <v>3883901.94</v>
      </c>
      <c r="AS11" s="45">
        <v>149672</v>
      </c>
      <c r="AT11" s="25">
        <f t="shared" si="14"/>
        <v>3.8536503318618805E-2</v>
      </c>
      <c r="AU11" s="45">
        <v>1009843.31</v>
      </c>
      <c r="AV11" s="45">
        <v>1261053.8600000001</v>
      </c>
      <c r="AW11" s="12">
        <f t="shared" si="15"/>
        <v>1.2487619094094906</v>
      </c>
      <c r="AX11" s="45">
        <v>1575774.44</v>
      </c>
      <c r="AY11" s="45">
        <v>0</v>
      </c>
      <c r="AZ11" s="12">
        <f t="shared" si="16"/>
        <v>0</v>
      </c>
      <c r="BA11" s="45">
        <v>1300000</v>
      </c>
      <c r="BB11" s="45">
        <v>1050878.04</v>
      </c>
      <c r="BC11" s="25">
        <f t="shared" si="17"/>
        <v>0.80836772307692306</v>
      </c>
      <c r="BD11" s="45">
        <v>2488058.29</v>
      </c>
      <c r="BE11" s="45">
        <v>822241.59</v>
      </c>
      <c r="BF11" s="12">
        <f t="shared" si="18"/>
        <v>0.33047521165591337</v>
      </c>
      <c r="BG11" s="45">
        <v>167000</v>
      </c>
      <c r="BH11" s="45">
        <v>277000</v>
      </c>
      <c r="BI11" s="12">
        <f t="shared" si="19"/>
        <v>1.658682634730539</v>
      </c>
      <c r="BJ11" s="45">
        <v>77626</v>
      </c>
      <c r="BK11" s="45">
        <v>109345</v>
      </c>
      <c r="BL11" s="25">
        <f t="shared" si="20"/>
        <v>1.4086130935511298</v>
      </c>
      <c r="BM11" s="45">
        <v>12876979</v>
      </c>
      <c r="BN11" s="45">
        <v>33000</v>
      </c>
      <c r="BO11" s="25">
        <f t="shared" si="21"/>
        <v>2.5627128847534814E-3</v>
      </c>
      <c r="BP11" s="45">
        <v>0</v>
      </c>
      <c r="BQ11" s="45">
        <v>0</v>
      </c>
      <c r="BR11" s="25">
        <f t="shared" si="22"/>
        <v>0</v>
      </c>
      <c r="BS11" s="45">
        <v>52000</v>
      </c>
      <c r="BT11" s="45">
        <v>52000</v>
      </c>
      <c r="BU11" s="12">
        <f t="shared" si="23"/>
        <v>1</v>
      </c>
      <c r="BV11" s="45">
        <v>0</v>
      </c>
      <c r="BW11" s="45">
        <v>300000</v>
      </c>
      <c r="BX11" s="25">
        <f t="shared" si="24"/>
        <v>0</v>
      </c>
      <c r="BY11" s="45">
        <v>350000000</v>
      </c>
      <c r="BZ11" s="45">
        <v>1781513.5</v>
      </c>
      <c r="CA11" s="12">
        <f t="shared" si="25"/>
        <v>5.0900385714285718E-3</v>
      </c>
      <c r="CB11" s="3">
        <f>B11+E11+H11+K11+N11+Q11+T11+W11+Z11+AC11+AF11+AI11+AL11+AO11+AR11+AU11+AX11+BA11+BD11+BG11+BJ11+BM11+BP11+BS11+BV11+BY11</f>
        <v>388084695.98000002</v>
      </c>
      <c r="CC11" s="3">
        <f t="shared" si="27"/>
        <v>14492752.84</v>
      </c>
      <c r="CD11" s="19">
        <f t="shared" si="26"/>
        <v>3.7344303937063485E-2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46">
        <v>646917308.36000001</v>
      </c>
      <c r="C12" s="46">
        <v>465428888.69999999</v>
      </c>
      <c r="D12" s="16">
        <f t="shared" si="0"/>
        <v>0.71945654055834229</v>
      </c>
      <c r="E12" s="46">
        <v>199534776.21000001</v>
      </c>
      <c r="F12" s="46">
        <v>137742576.22999999</v>
      </c>
      <c r="G12" s="16">
        <f t="shared" si="1"/>
        <v>0.69031864443034763</v>
      </c>
      <c r="H12" s="46">
        <v>1982986919.79</v>
      </c>
      <c r="I12" s="46">
        <v>1330781023.9200001</v>
      </c>
      <c r="J12" s="16">
        <f t="shared" si="2"/>
        <v>0.67109924459861336</v>
      </c>
      <c r="K12" s="46">
        <v>1339023804.1900001</v>
      </c>
      <c r="L12" s="46">
        <v>1007891382.59</v>
      </c>
      <c r="M12" s="16">
        <f t="shared" si="3"/>
        <v>0.75270609785738041</v>
      </c>
      <c r="N12" s="46">
        <v>453131007.67000002</v>
      </c>
      <c r="O12" s="46">
        <v>316665509.17000002</v>
      </c>
      <c r="P12" s="16">
        <f t="shared" si="4"/>
        <v>0.69883875481904079</v>
      </c>
      <c r="Q12" s="46">
        <v>389004317.56</v>
      </c>
      <c r="R12" s="46">
        <v>275828099.44999999</v>
      </c>
      <c r="S12" s="16">
        <f t="shared" si="5"/>
        <v>0.70906179442971418</v>
      </c>
      <c r="T12" s="46">
        <v>1301202339</v>
      </c>
      <c r="U12" s="46">
        <v>972906768.45000005</v>
      </c>
      <c r="V12" s="16">
        <f t="shared" si="6"/>
        <v>0.74769829356262785</v>
      </c>
      <c r="W12" s="46">
        <v>248795363.53999999</v>
      </c>
      <c r="X12" s="46">
        <v>180751701.00999999</v>
      </c>
      <c r="Y12" s="16">
        <f t="shared" si="7"/>
        <v>0.72650751379834178</v>
      </c>
      <c r="Z12" s="46">
        <v>1033008647.42</v>
      </c>
      <c r="AA12" s="46">
        <v>744336605.76999998</v>
      </c>
      <c r="AB12" s="16">
        <f t="shared" si="8"/>
        <v>0.72055215377821336</v>
      </c>
      <c r="AC12" s="46">
        <v>1217957381.1900001</v>
      </c>
      <c r="AD12" s="46">
        <v>974752090.78999996</v>
      </c>
      <c r="AE12" s="16">
        <f t="shared" si="9"/>
        <v>0.8003170766432095</v>
      </c>
      <c r="AF12" s="46">
        <v>333360389.02999997</v>
      </c>
      <c r="AG12" s="46">
        <v>236648107.19999999</v>
      </c>
      <c r="AH12" s="16">
        <f t="shared" si="10"/>
        <v>0.70988670216215588</v>
      </c>
      <c r="AI12" s="46">
        <v>1489458960.5999999</v>
      </c>
      <c r="AJ12" s="46">
        <v>1142203363.0599999</v>
      </c>
      <c r="AK12" s="16">
        <f t="shared" si="11"/>
        <v>0.76685789489620126</v>
      </c>
      <c r="AL12" s="46">
        <v>1734317842.3199999</v>
      </c>
      <c r="AM12" s="46">
        <v>1320804374.8399999</v>
      </c>
      <c r="AN12" s="16">
        <f t="shared" si="12"/>
        <v>0.76156996290435297</v>
      </c>
      <c r="AO12" s="46">
        <v>494734671.18000001</v>
      </c>
      <c r="AP12" s="46">
        <v>326136866.95999998</v>
      </c>
      <c r="AQ12" s="16">
        <f t="shared" si="13"/>
        <v>0.65921570886092429</v>
      </c>
      <c r="AR12" s="46">
        <v>387497703.01999998</v>
      </c>
      <c r="AS12" s="46">
        <v>282656071.43000001</v>
      </c>
      <c r="AT12" s="16">
        <f t="shared" si="14"/>
        <v>0.7294393469357191</v>
      </c>
      <c r="AU12" s="46">
        <v>369627085.97000003</v>
      </c>
      <c r="AV12" s="46">
        <v>245438071.41999999</v>
      </c>
      <c r="AW12" s="16">
        <f t="shared" si="15"/>
        <v>0.66401538398060045</v>
      </c>
      <c r="AX12" s="46">
        <v>467942638.66000003</v>
      </c>
      <c r="AY12" s="46">
        <v>356540093</v>
      </c>
      <c r="AZ12" s="16">
        <f t="shared" si="16"/>
        <v>0.76193119315005742</v>
      </c>
      <c r="BA12" s="46">
        <v>252058246</v>
      </c>
      <c r="BB12" s="46">
        <v>199146223.59</v>
      </c>
      <c r="BC12" s="16">
        <f t="shared" si="17"/>
        <v>0.79008017690482546</v>
      </c>
      <c r="BD12" s="46">
        <v>707972602.19000006</v>
      </c>
      <c r="BE12" s="46">
        <v>530750897.85000002</v>
      </c>
      <c r="BF12" s="16">
        <f t="shared" si="18"/>
        <v>0.74967717141624823</v>
      </c>
      <c r="BG12" s="46">
        <v>485966514.75</v>
      </c>
      <c r="BH12" s="46">
        <v>333090240.27999997</v>
      </c>
      <c r="BI12" s="16">
        <f t="shared" si="19"/>
        <v>0.68541808986850561</v>
      </c>
      <c r="BJ12" s="46">
        <v>272329201.04000002</v>
      </c>
      <c r="BK12" s="46">
        <v>194183786.52000001</v>
      </c>
      <c r="BL12" s="16">
        <f t="shared" si="20"/>
        <v>0.71304797935157194</v>
      </c>
      <c r="BM12" s="46">
        <v>592947075.48000002</v>
      </c>
      <c r="BN12" s="46">
        <v>416405996.92000002</v>
      </c>
      <c r="BO12" s="16">
        <f t="shared" si="21"/>
        <v>0.70226503197256318</v>
      </c>
      <c r="BP12" s="46">
        <v>422811248.74000001</v>
      </c>
      <c r="BQ12" s="46">
        <v>311151242.69999999</v>
      </c>
      <c r="BR12" s="16">
        <f t="shared" si="22"/>
        <v>0.73591051237933525</v>
      </c>
      <c r="BS12" s="46">
        <v>359190641.57999998</v>
      </c>
      <c r="BT12" s="46">
        <v>254694751.94999999</v>
      </c>
      <c r="BU12" s="16">
        <f t="shared" si="23"/>
        <v>0.70907958745710709</v>
      </c>
      <c r="BV12" s="46">
        <v>3406066754.0100002</v>
      </c>
      <c r="BW12" s="46">
        <v>2477243979.6300001</v>
      </c>
      <c r="BX12" s="16">
        <f t="shared" si="24"/>
        <v>0.72730341433077117</v>
      </c>
      <c r="BY12" s="46">
        <v>10871392102.33</v>
      </c>
      <c r="BZ12" s="46">
        <v>7345973025.4399996</v>
      </c>
      <c r="CA12" s="16">
        <f t="shared" si="25"/>
        <v>0.67571594845388583</v>
      </c>
      <c r="CB12" s="3">
        <f t="shared" ref="CB12:CB26" si="28">BY12+BV12+BS12+BP12+BM12+BJ12+BG12+BD12+BA12+AX12+AU12+AR12+AO12+AL12+AI12+AF12+AC12+Z12+W12+T12+Q12+N12+K12+H12+E12+B12</f>
        <v>31459235541.829998</v>
      </c>
      <c r="CC12" s="3">
        <f t="shared" si="27"/>
        <v>22380151738.870003</v>
      </c>
      <c r="CD12" s="16">
        <f t="shared" si="26"/>
        <v>0.71140163940449452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44">
        <v>60507558.149999999</v>
      </c>
      <c r="C13" s="44">
        <v>40085882.590000004</v>
      </c>
      <c r="D13" s="25">
        <f t="shared" si="0"/>
        <v>0.66249380764343413</v>
      </c>
      <c r="E13" s="44">
        <v>31491495.760000002</v>
      </c>
      <c r="F13" s="44">
        <v>20405056.309999999</v>
      </c>
      <c r="G13" s="25">
        <f t="shared" si="1"/>
        <v>0.64795449747795653</v>
      </c>
      <c r="H13" s="44">
        <v>287846993.05000001</v>
      </c>
      <c r="I13" s="44">
        <v>173451128.69</v>
      </c>
      <c r="J13" s="25">
        <f t="shared" si="2"/>
        <v>0.60258099920422281</v>
      </c>
      <c r="K13" s="44">
        <v>119281940.3</v>
      </c>
      <c r="L13" s="44">
        <v>79468378.180000007</v>
      </c>
      <c r="M13" s="25">
        <f t="shared" si="3"/>
        <v>0.66622305086698874</v>
      </c>
      <c r="N13" s="44">
        <v>46090895.770000003</v>
      </c>
      <c r="O13" s="44">
        <v>30833184.829999998</v>
      </c>
      <c r="P13" s="25">
        <f t="shared" si="4"/>
        <v>0.66896475572663827</v>
      </c>
      <c r="Q13" s="44">
        <v>43535143.710000001</v>
      </c>
      <c r="R13" s="44">
        <v>29135367.510000002</v>
      </c>
      <c r="S13" s="25">
        <f t="shared" si="5"/>
        <v>0.66923788523770555</v>
      </c>
      <c r="T13" s="44">
        <v>180702684.56</v>
      </c>
      <c r="U13" s="44">
        <v>108083631.93000001</v>
      </c>
      <c r="V13" s="25">
        <f t="shared" si="6"/>
        <v>0.59812964147808345</v>
      </c>
      <c r="W13" s="44">
        <v>40142302.920000002</v>
      </c>
      <c r="X13" s="44">
        <v>27463591.780000001</v>
      </c>
      <c r="Y13" s="25">
        <f t="shared" si="7"/>
        <v>0.68415586008437201</v>
      </c>
      <c r="Z13" s="44">
        <v>80196851.260000005</v>
      </c>
      <c r="AA13" s="44">
        <v>50214463.899999999</v>
      </c>
      <c r="AB13" s="25">
        <f t="shared" si="8"/>
        <v>0.6261400929221469</v>
      </c>
      <c r="AC13" s="45">
        <v>128400575.12</v>
      </c>
      <c r="AD13" s="45">
        <v>89499820.969999999</v>
      </c>
      <c r="AE13" s="25">
        <f t="shared" ref="AE13:AE27" si="29">IF(AC13=0,0,AD13/AC13)</f>
        <v>0.69703598201453287</v>
      </c>
      <c r="AF13" s="45">
        <v>35127592</v>
      </c>
      <c r="AG13" s="45">
        <v>24875677.129999999</v>
      </c>
      <c r="AH13" s="25">
        <f t="shared" si="10"/>
        <v>0.70815207401634583</v>
      </c>
      <c r="AI13" s="45">
        <v>82913039.659999996</v>
      </c>
      <c r="AJ13" s="45">
        <v>48881610.049999997</v>
      </c>
      <c r="AK13" s="11">
        <f t="shared" si="11"/>
        <v>0.58955274406110225</v>
      </c>
      <c r="AL13" s="45">
        <v>149379594.11000001</v>
      </c>
      <c r="AM13" s="45">
        <v>96752231.75</v>
      </c>
      <c r="AN13" s="12">
        <f t="shared" si="12"/>
        <v>0.64769376517888833</v>
      </c>
      <c r="AO13" s="45">
        <v>55574144.789999999</v>
      </c>
      <c r="AP13" s="45">
        <v>32303508.5</v>
      </c>
      <c r="AQ13" s="12">
        <f t="shared" si="13"/>
        <v>0.58126865689191298</v>
      </c>
      <c r="AR13" s="45">
        <v>54091101.979999997</v>
      </c>
      <c r="AS13" s="45">
        <v>37636128.32</v>
      </c>
      <c r="AT13" s="12">
        <f t="shared" si="14"/>
        <v>0.69579148773703725</v>
      </c>
      <c r="AU13" s="45">
        <v>50695778.75</v>
      </c>
      <c r="AV13" s="45">
        <v>33656243.490000002</v>
      </c>
      <c r="AW13" s="12">
        <f t="shared" si="15"/>
        <v>0.66388650731595678</v>
      </c>
      <c r="AX13" s="45">
        <v>56622434.950000003</v>
      </c>
      <c r="AY13" s="45">
        <v>38300487.299999997</v>
      </c>
      <c r="AZ13" s="12">
        <f t="shared" si="16"/>
        <v>0.67641893772002104</v>
      </c>
      <c r="BA13" s="45">
        <v>33324813.050000001</v>
      </c>
      <c r="BB13" s="45">
        <v>28015987.289999999</v>
      </c>
      <c r="BC13" s="12">
        <f t="shared" si="17"/>
        <v>0.84069450736198503</v>
      </c>
      <c r="BD13" s="45">
        <v>71231271.590000004</v>
      </c>
      <c r="BE13" s="45">
        <v>52504262.960000001</v>
      </c>
      <c r="BF13" s="12">
        <f t="shared" si="18"/>
        <v>0.7370956854765871</v>
      </c>
      <c r="BG13" s="45">
        <v>62660385.490000002</v>
      </c>
      <c r="BH13" s="45">
        <v>39690110.979999997</v>
      </c>
      <c r="BI13" s="12">
        <f t="shared" si="19"/>
        <v>0.63341632308237483</v>
      </c>
      <c r="BJ13" s="45">
        <v>39197335.409999996</v>
      </c>
      <c r="BK13" s="45">
        <v>27022255.039999999</v>
      </c>
      <c r="BL13" s="12">
        <f t="shared" si="20"/>
        <v>0.68939010158088709</v>
      </c>
      <c r="BM13" s="45">
        <v>66641171.579999998</v>
      </c>
      <c r="BN13" s="45">
        <v>37810329.43</v>
      </c>
      <c r="BO13" s="12">
        <f t="shared" si="21"/>
        <v>0.56737191939385767</v>
      </c>
      <c r="BP13" s="45">
        <v>48670810.280000001</v>
      </c>
      <c r="BQ13" s="45">
        <v>29595946.57</v>
      </c>
      <c r="BR13" s="12">
        <f t="shared" si="22"/>
        <v>0.60808411447716704</v>
      </c>
      <c r="BS13" s="45">
        <v>50476628.359999999</v>
      </c>
      <c r="BT13" s="45">
        <v>32911502.350000001</v>
      </c>
      <c r="BU13" s="12">
        <f t="shared" si="23"/>
        <v>0.65201467331127427</v>
      </c>
      <c r="BV13" s="45">
        <v>301101192</v>
      </c>
      <c r="BW13" s="45">
        <v>191699394.69999999</v>
      </c>
      <c r="BX13" s="25">
        <f t="shared" si="24"/>
        <v>0.63666102889423293</v>
      </c>
      <c r="BY13" s="45">
        <v>831549479.23000002</v>
      </c>
      <c r="BZ13" s="45">
        <v>341276174.43000001</v>
      </c>
      <c r="CA13" s="12">
        <f t="shared" si="25"/>
        <v>0.41040994306919132</v>
      </c>
      <c r="CB13" s="3">
        <f t="shared" si="28"/>
        <v>3007453213.8300009</v>
      </c>
      <c r="CC13" s="3">
        <f t="shared" ref="CC13:CC22" si="30">BZ13+BW13+BT13+BQ13+BN13+BK13+BH13+BE13+BB13+AY13+AV13+AS13+AP13+AM13+AJ13+AG13+AD13+AA13+X13+U13+R13+O13+L13+I13+F13+C13</f>
        <v>1741572356.98</v>
      </c>
      <c r="CD13" s="19">
        <f t="shared" si="26"/>
        <v>0.57908543646539468</v>
      </c>
      <c r="CF13" s="27"/>
      <c r="CG13" s="27"/>
      <c r="CH13" s="23"/>
      <c r="CI13" s="23"/>
    </row>
    <row r="14" spans="1:87" ht="15.75" x14ac:dyDescent="0.2">
      <c r="A14" s="5" t="s">
        <v>35</v>
      </c>
      <c r="B14" s="44">
        <v>1479670</v>
      </c>
      <c r="C14" s="44">
        <v>751879.22</v>
      </c>
      <c r="D14" s="25">
        <f t="shared" si="0"/>
        <v>0.50813980144221349</v>
      </c>
      <c r="E14" s="44">
        <v>556068</v>
      </c>
      <c r="F14" s="44">
        <v>292335.98</v>
      </c>
      <c r="G14" s="25">
        <f t="shared" si="1"/>
        <v>0.52571984001956595</v>
      </c>
      <c r="H14" s="44">
        <v>3184128</v>
      </c>
      <c r="I14" s="44">
        <v>2056747.03</v>
      </c>
      <c r="J14" s="25">
        <f t="shared" si="2"/>
        <v>0.64593729586247794</v>
      </c>
      <c r="K14" s="44">
        <v>2696817</v>
      </c>
      <c r="L14" s="44">
        <v>1402381.49</v>
      </c>
      <c r="M14" s="25">
        <f t="shared" si="3"/>
        <v>0.52001359009528636</v>
      </c>
      <c r="N14" s="44">
        <v>935534</v>
      </c>
      <c r="O14" s="44">
        <v>350198.74</v>
      </c>
      <c r="P14" s="25">
        <f t="shared" si="4"/>
        <v>0.37433031829949526</v>
      </c>
      <c r="Q14" s="44">
        <v>739835</v>
      </c>
      <c r="R14" s="44">
        <v>379374.12</v>
      </c>
      <c r="S14" s="25">
        <f t="shared" si="5"/>
        <v>0.51278206627153355</v>
      </c>
      <c r="T14" s="44">
        <v>2849557</v>
      </c>
      <c r="U14" s="44">
        <v>1275518.06</v>
      </c>
      <c r="V14" s="25">
        <f t="shared" si="6"/>
        <v>0.44761977388064184</v>
      </c>
      <c r="W14" s="44">
        <v>630052</v>
      </c>
      <c r="X14" s="44">
        <v>386070.99</v>
      </c>
      <c r="Y14" s="25">
        <f t="shared" si="7"/>
        <v>0.61276051817945187</v>
      </c>
      <c r="Z14" s="44">
        <v>885414</v>
      </c>
      <c r="AA14" s="44">
        <v>524302.41</v>
      </c>
      <c r="AB14" s="25">
        <f t="shared" si="8"/>
        <v>0.59215509354945828</v>
      </c>
      <c r="AC14" s="45">
        <v>1770833</v>
      </c>
      <c r="AD14" s="45">
        <v>566746</v>
      </c>
      <c r="AE14" s="25">
        <f t="shared" si="29"/>
        <v>0.3200448602437384</v>
      </c>
      <c r="AF14" s="45">
        <v>630053</v>
      </c>
      <c r="AG14" s="45">
        <v>237404.56</v>
      </c>
      <c r="AH14" s="25">
        <f t="shared" si="10"/>
        <v>0.3768009357942903</v>
      </c>
      <c r="AI14" s="45">
        <v>393784</v>
      </c>
      <c r="AJ14" s="45">
        <v>226322.99</v>
      </c>
      <c r="AK14" s="11">
        <f t="shared" si="11"/>
        <v>0.57473891778233754</v>
      </c>
      <c r="AL14" s="45">
        <v>1856749</v>
      </c>
      <c r="AM14" s="45">
        <v>662864.35</v>
      </c>
      <c r="AN14" s="12">
        <f t="shared" si="12"/>
        <v>0.35700266972003214</v>
      </c>
      <c r="AO14" s="45">
        <v>458222</v>
      </c>
      <c r="AP14" s="45">
        <v>74264.479999999996</v>
      </c>
      <c r="AQ14" s="12">
        <f t="shared" si="13"/>
        <v>0.16207096123712958</v>
      </c>
      <c r="AR14" s="45">
        <v>883029</v>
      </c>
      <c r="AS14" s="45">
        <v>546867.04</v>
      </c>
      <c r="AT14" s="12">
        <f t="shared" si="14"/>
        <v>0.61930813144302177</v>
      </c>
      <c r="AU14" s="45">
        <v>770858</v>
      </c>
      <c r="AV14" s="45">
        <v>274649.59999999998</v>
      </c>
      <c r="AW14" s="12">
        <f t="shared" si="15"/>
        <v>0.35629078247874446</v>
      </c>
      <c r="AX14" s="45">
        <v>1159873</v>
      </c>
      <c r="AY14" s="45">
        <v>298664.53999999998</v>
      </c>
      <c r="AZ14" s="12">
        <f t="shared" si="16"/>
        <v>0.25749762258454156</v>
      </c>
      <c r="BA14" s="45">
        <v>661081</v>
      </c>
      <c r="BB14" s="45">
        <v>416915.06</v>
      </c>
      <c r="BC14" s="12">
        <f t="shared" si="17"/>
        <v>0.63065654586956821</v>
      </c>
      <c r="BD14" s="45">
        <v>778021</v>
      </c>
      <c r="BE14" s="45">
        <v>453873.4</v>
      </c>
      <c r="BF14" s="12">
        <f t="shared" si="18"/>
        <v>0.58336908643854091</v>
      </c>
      <c r="BG14" s="45">
        <v>498794</v>
      </c>
      <c r="BH14" s="45">
        <v>207824</v>
      </c>
      <c r="BI14" s="12">
        <f t="shared" si="19"/>
        <v>0.41665296695629861</v>
      </c>
      <c r="BJ14" s="45">
        <v>618119</v>
      </c>
      <c r="BK14" s="45">
        <v>320357.63</v>
      </c>
      <c r="BL14" s="12">
        <f t="shared" si="20"/>
        <v>0.51827824415686952</v>
      </c>
      <c r="BM14" s="45">
        <v>1381755</v>
      </c>
      <c r="BN14" s="45">
        <v>640100.9</v>
      </c>
      <c r="BO14" s="12">
        <f t="shared" si="21"/>
        <v>0.46325209606623463</v>
      </c>
      <c r="BP14" s="45">
        <v>608576</v>
      </c>
      <c r="BQ14" s="45">
        <v>14186.5</v>
      </c>
      <c r="BR14" s="12">
        <f t="shared" si="22"/>
        <v>2.3310975128825323E-2</v>
      </c>
      <c r="BS14" s="45">
        <v>536978</v>
      </c>
      <c r="BT14" s="45">
        <v>74763.990000000005</v>
      </c>
      <c r="BU14" s="12">
        <f t="shared" si="23"/>
        <v>0.13923101132634857</v>
      </c>
      <c r="BV14" s="45">
        <v>0</v>
      </c>
      <c r="BW14" s="45">
        <v>0</v>
      </c>
      <c r="BX14" s="25">
        <f t="shared" si="24"/>
        <v>0</v>
      </c>
      <c r="BY14" s="45">
        <v>0</v>
      </c>
      <c r="BZ14" s="45">
        <v>0</v>
      </c>
      <c r="CA14" s="12">
        <f t="shared" si="25"/>
        <v>0</v>
      </c>
      <c r="CB14" s="3">
        <f t="shared" si="28"/>
        <v>26963800</v>
      </c>
      <c r="CC14" s="3">
        <f t="shared" si="30"/>
        <v>12434613.08</v>
      </c>
      <c r="CD14" s="19">
        <f t="shared" si="26"/>
        <v>0.46115952054235682</v>
      </c>
      <c r="CF14" s="27"/>
      <c r="CG14" s="27"/>
      <c r="CH14" s="23"/>
      <c r="CI14" s="23"/>
    </row>
    <row r="15" spans="1:87" ht="31.5" x14ac:dyDescent="0.2">
      <c r="A15" s="5" t="s">
        <v>36</v>
      </c>
      <c r="B15" s="44">
        <v>5137789.74</v>
      </c>
      <c r="C15" s="44">
        <v>3989750.96</v>
      </c>
      <c r="D15" s="25">
        <f t="shared" si="0"/>
        <v>0.77655006567084617</v>
      </c>
      <c r="E15" s="44">
        <v>2617932</v>
      </c>
      <c r="F15" s="44">
        <v>1716388.61</v>
      </c>
      <c r="G15" s="25">
        <f t="shared" si="1"/>
        <v>0.65562765190234129</v>
      </c>
      <c r="H15" s="44">
        <v>18677758.32</v>
      </c>
      <c r="I15" s="44">
        <v>12319161.41</v>
      </c>
      <c r="J15" s="25">
        <f t="shared" si="2"/>
        <v>0.65956316592921838</v>
      </c>
      <c r="K15" s="44">
        <v>14143426</v>
      </c>
      <c r="L15" s="44">
        <v>5591963.5</v>
      </c>
      <c r="M15" s="25">
        <f t="shared" si="3"/>
        <v>0.39537545570641797</v>
      </c>
      <c r="N15" s="44">
        <v>5209288</v>
      </c>
      <c r="O15" s="44">
        <v>2947234.73</v>
      </c>
      <c r="P15" s="25">
        <f t="shared" si="4"/>
        <v>0.56576536563154123</v>
      </c>
      <c r="Q15" s="44">
        <v>5577533</v>
      </c>
      <c r="R15" s="44">
        <v>3497999.12</v>
      </c>
      <c r="S15" s="25">
        <f t="shared" si="5"/>
        <v>0.6271588388629884</v>
      </c>
      <c r="T15" s="44">
        <v>16734423.4</v>
      </c>
      <c r="U15" s="44">
        <v>9740561.1099999994</v>
      </c>
      <c r="V15" s="25">
        <f t="shared" si="6"/>
        <v>0.58206732775746539</v>
      </c>
      <c r="W15" s="44">
        <v>2678637</v>
      </c>
      <c r="X15" s="44">
        <v>2195030.1</v>
      </c>
      <c r="Y15" s="25">
        <f t="shared" si="7"/>
        <v>0.81945784367198693</v>
      </c>
      <c r="Z15" s="44">
        <v>9139093</v>
      </c>
      <c r="AA15" s="44">
        <v>6438579.2199999997</v>
      </c>
      <c r="AB15" s="25">
        <f t="shared" si="8"/>
        <v>0.70450965101241447</v>
      </c>
      <c r="AC15" s="45">
        <v>8314453.7400000002</v>
      </c>
      <c r="AD15" s="45">
        <v>5196282.71</v>
      </c>
      <c r="AE15" s="25">
        <f t="shared" si="29"/>
        <v>0.6249698263400284</v>
      </c>
      <c r="AF15" s="45">
        <v>4887738.5</v>
      </c>
      <c r="AG15" s="45">
        <v>3043732.55</v>
      </c>
      <c r="AH15" s="25">
        <f t="shared" si="10"/>
        <v>0.62272819014356018</v>
      </c>
      <c r="AI15" s="45">
        <v>9933101</v>
      </c>
      <c r="AJ15" s="45">
        <v>7410599.2400000002</v>
      </c>
      <c r="AK15" s="11">
        <f t="shared" si="11"/>
        <v>0.74605093011739232</v>
      </c>
      <c r="AL15" s="45">
        <v>6880959</v>
      </c>
      <c r="AM15" s="45">
        <v>4752478.42</v>
      </c>
      <c r="AN15" s="12">
        <f t="shared" si="12"/>
        <v>0.69067093990823081</v>
      </c>
      <c r="AO15" s="45">
        <v>6371150</v>
      </c>
      <c r="AP15" s="45">
        <v>3200664.73</v>
      </c>
      <c r="AQ15" s="12">
        <f t="shared" si="13"/>
        <v>0.502368446826711</v>
      </c>
      <c r="AR15" s="45">
        <v>4371460</v>
      </c>
      <c r="AS15" s="45">
        <v>2922368.64</v>
      </c>
      <c r="AT15" s="12">
        <f t="shared" si="14"/>
        <v>0.66851089567329913</v>
      </c>
      <c r="AU15" s="45">
        <v>5163152.5</v>
      </c>
      <c r="AV15" s="45">
        <v>3820327.72</v>
      </c>
      <c r="AW15" s="12">
        <f t="shared" si="15"/>
        <v>0.73992153437265318</v>
      </c>
      <c r="AX15" s="45">
        <v>5116875.55</v>
      </c>
      <c r="AY15" s="45">
        <v>3273616.57</v>
      </c>
      <c r="AZ15" s="12">
        <f t="shared" si="16"/>
        <v>0.63976865139899675</v>
      </c>
      <c r="BA15" s="45">
        <v>2646496.87</v>
      </c>
      <c r="BB15" s="45">
        <v>1638794.02</v>
      </c>
      <c r="BC15" s="12">
        <f t="shared" si="17"/>
        <v>0.61923142195138892</v>
      </c>
      <c r="BD15" s="45">
        <v>5946239.21</v>
      </c>
      <c r="BE15" s="45">
        <v>4675637.7300000004</v>
      </c>
      <c r="BF15" s="12">
        <f t="shared" si="18"/>
        <v>0.78631847204142336</v>
      </c>
      <c r="BG15" s="45">
        <v>5461922.5099999998</v>
      </c>
      <c r="BH15" s="45">
        <v>4387799.2</v>
      </c>
      <c r="BI15" s="12">
        <f t="shared" si="19"/>
        <v>0.80334336343413271</v>
      </c>
      <c r="BJ15" s="45">
        <v>5689778</v>
      </c>
      <c r="BK15" s="45">
        <v>3924788.77</v>
      </c>
      <c r="BL15" s="12">
        <f t="shared" si="20"/>
        <v>0.68979646833321084</v>
      </c>
      <c r="BM15" s="45">
        <v>6359290</v>
      </c>
      <c r="BN15" s="45">
        <v>3797498.49</v>
      </c>
      <c r="BO15" s="12">
        <f t="shared" si="21"/>
        <v>0.5971576213696812</v>
      </c>
      <c r="BP15" s="45">
        <v>3518810.63</v>
      </c>
      <c r="BQ15" s="45">
        <v>2090728.66</v>
      </c>
      <c r="BR15" s="12">
        <f t="shared" si="22"/>
        <v>0.59415776517646812</v>
      </c>
      <c r="BS15" s="45">
        <v>5424299.0899999999</v>
      </c>
      <c r="BT15" s="45">
        <v>4796461.3899999997</v>
      </c>
      <c r="BU15" s="12">
        <f t="shared" si="23"/>
        <v>0.88425459408065199</v>
      </c>
      <c r="BV15" s="45">
        <v>29323993</v>
      </c>
      <c r="BW15" s="45">
        <v>19424260.350000001</v>
      </c>
      <c r="BX15" s="25">
        <f t="shared" si="24"/>
        <v>0.66240161597364999</v>
      </c>
      <c r="BY15" s="45">
        <v>57367848</v>
      </c>
      <c r="BZ15" s="45">
        <v>39401778.670000002</v>
      </c>
      <c r="CA15" s="12">
        <f t="shared" si="25"/>
        <v>0.68682685587229975</v>
      </c>
      <c r="CB15" s="3">
        <f t="shared" si="28"/>
        <v>252693448.06000003</v>
      </c>
      <c r="CC15" s="3">
        <f t="shared" si="30"/>
        <v>166194486.61999997</v>
      </c>
      <c r="CD15" s="19">
        <f t="shared" si="26"/>
        <v>0.65769210834678404</v>
      </c>
      <c r="CF15" s="27"/>
      <c r="CG15" s="27"/>
      <c r="CH15" s="23"/>
      <c r="CI15" s="23"/>
    </row>
    <row r="16" spans="1:87" ht="15.75" x14ac:dyDescent="0.2">
      <c r="A16" s="5" t="s">
        <v>37</v>
      </c>
      <c r="B16" s="44">
        <v>22054908.120000001</v>
      </c>
      <c r="C16" s="44">
        <v>11739532.439999999</v>
      </c>
      <c r="D16" s="25">
        <f t="shared" si="0"/>
        <v>0.53228661738809357</v>
      </c>
      <c r="E16" s="44">
        <v>11711651.67</v>
      </c>
      <c r="F16" s="44">
        <v>4510149.95</v>
      </c>
      <c r="G16" s="25">
        <f t="shared" si="1"/>
        <v>0.38509939307305235</v>
      </c>
      <c r="H16" s="44">
        <v>177467760.53</v>
      </c>
      <c r="I16" s="44">
        <v>107930656.98999999</v>
      </c>
      <c r="J16" s="25">
        <f t="shared" si="2"/>
        <v>0.60817050188535449</v>
      </c>
      <c r="K16" s="44">
        <v>67919613.769999996</v>
      </c>
      <c r="L16" s="44">
        <v>40108224.390000001</v>
      </c>
      <c r="M16" s="25">
        <f t="shared" si="3"/>
        <v>0.59052491855770461</v>
      </c>
      <c r="N16" s="44">
        <v>22947733.059999999</v>
      </c>
      <c r="O16" s="44">
        <v>13446779.57</v>
      </c>
      <c r="P16" s="25">
        <f t="shared" si="4"/>
        <v>0.58597420210709039</v>
      </c>
      <c r="Q16" s="44">
        <v>22380163.109999999</v>
      </c>
      <c r="R16" s="44">
        <v>16693481.82</v>
      </c>
      <c r="S16" s="25">
        <f t="shared" si="5"/>
        <v>0.74590527950803664</v>
      </c>
      <c r="T16" s="44">
        <v>77905582.280000001</v>
      </c>
      <c r="U16" s="44">
        <v>42647252.07</v>
      </c>
      <c r="V16" s="25">
        <f t="shared" si="6"/>
        <v>0.54742228761889944</v>
      </c>
      <c r="W16" s="44">
        <v>19178589.149999999</v>
      </c>
      <c r="X16" s="44">
        <v>15764525.4</v>
      </c>
      <c r="Y16" s="25">
        <f t="shared" si="7"/>
        <v>0.82198566728251754</v>
      </c>
      <c r="Z16" s="44">
        <v>77275340.379999995</v>
      </c>
      <c r="AA16" s="44">
        <v>52225917.689999998</v>
      </c>
      <c r="AB16" s="25">
        <f t="shared" si="8"/>
        <v>0.67584196243174155</v>
      </c>
      <c r="AC16" s="45">
        <v>53720288.140000001</v>
      </c>
      <c r="AD16" s="45">
        <v>32908448.379999999</v>
      </c>
      <c r="AE16" s="25">
        <f t="shared" si="29"/>
        <v>0.61258882853043461</v>
      </c>
      <c r="AF16" s="45">
        <v>24126926.170000002</v>
      </c>
      <c r="AG16" s="45">
        <v>10070163.92</v>
      </c>
      <c r="AH16" s="25">
        <f t="shared" si="10"/>
        <v>0.41738279667475764</v>
      </c>
      <c r="AI16" s="45">
        <v>60213294.189999998</v>
      </c>
      <c r="AJ16" s="45">
        <v>44041249.740000002</v>
      </c>
      <c r="AK16" s="11">
        <f t="shared" si="11"/>
        <v>0.73142069924010589</v>
      </c>
      <c r="AL16" s="45">
        <v>118729476.06</v>
      </c>
      <c r="AM16" s="45">
        <v>47989493.329999998</v>
      </c>
      <c r="AN16" s="12">
        <f t="shared" si="12"/>
        <v>0.40419190686690543</v>
      </c>
      <c r="AO16" s="45">
        <v>23270164.93</v>
      </c>
      <c r="AP16" s="45">
        <v>8263340.3200000003</v>
      </c>
      <c r="AQ16" s="12">
        <f t="shared" si="13"/>
        <v>0.35510450161643958</v>
      </c>
      <c r="AR16" s="45">
        <v>51436280.5</v>
      </c>
      <c r="AS16" s="45">
        <v>34053194.770000003</v>
      </c>
      <c r="AT16" s="12">
        <f t="shared" si="14"/>
        <v>0.66204621405313324</v>
      </c>
      <c r="AU16" s="45">
        <v>46188658.530000001</v>
      </c>
      <c r="AV16" s="45">
        <v>26924582.280000001</v>
      </c>
      <c r="AW16" s="12">
        <f t="shared" si="15"/>
        <v>0.58292626668324243</v>
      </c>
      <c r="AX16" s="45">
        <v>23357786.109999999</v>
      </c>
      <c r="AY16" s="45">
        <v>15092472.710000001</v>
      </c>
      <c r="AZ16" s="12">
        <f t="shared" si="16"/>
        <v>0.64614311642911093</v>
      </c>
      <c r="BA16" s="45">
        <v>10223568.560000001</v>
      </c>
      <c r="BB16" s="45">
        <v>5687863.6200000001</v>
      </c>
      <c r="BC16" s="12">
        <f t="shared" si="17"/>
        <v>0.55634816616322469</v>
      </c>
      <c r="BD16" s="45">
        <v>57012645.890000001</v>
      </c>
      <c r="BE16" s="45">
        <v>31614866.079999998</v>
      </c>
      <c r="BF16" s="12">
        <f t="shared" si="18"/>
        <v>0.55452374795931436</v>
      </c>
      <c r="BG16" s="45">
        <v>23123694.620000001</v>
      </c>
      <c r="BH16" s="45">
        <v>12245444.49</v>
      </c>
      <c r="BI16" s="12">
        <f t="shared" si="19"/>
        <v>0.52956262791192321</v>
      </c>
      <c r="BJ16" s="45">
        <v>15418569.93</v>
      </c>
      <c r="BK16" s="45">
        <v>12929563.82</v>
      </c>
      <c r="BL16" s="12">
        <f t="shared" si="20"/>
        <v>0.8385708842454237</v>
      </c>
      <c r="BM16" s="45">
        <v>43460056.329999998</v>
      </c>
      <c r="BN16" s="45">
        <v>28190155.629999999</v>
      </c>
      <c r="BO16" s="12">
        <f t="shared" si="21"/>
        <v>0.64864517008323908</v>
      </c>
      <c r="BP16" s="45">
        <v>67917243.5</v>
      </c>
      <c r="BQ16" s="45">
        <v>24967729.120000001</v>
      </c>
      <c r="BR16" s="12">
        <f t="shared" si="22"/>
        <v>0.36761988315971628</v>
      </c>
      <c r="BS16" s="45">
        <v>25771252.300000001</v>
      </c>
      <c r="BT16" s="45">
        <v>10657886.359999999</v>
      </c>
      <c r="BU16" s="12">
        <f t="shared" si="23"/>
        <v>0.41355717742905335</v>
      </c>
      <c r="BV16" s="45">
        <v>389805322</v>
      </c>
      <c r="BW16" s="45">
        <v>242940935.69999999</v>
      </c>
      <c r="BX16" s="25">
        <f t="shared" si="24"/>
        <v>0.6232365798740942</v>
      </c>
      <c r="BY16" s="45">
        <v>2121206732.6500001</v>
      </c>
      <c r="BZ16" s="45">
        <v>1101233595.3800001</v>
      </c>
      <c r="CA16" s="12">
        <f t="shared" si="25"/>
        <v>0.51915429949830549</v>
      </c>
      <c r="CB16" s="3">
        <f t="shared" si="28"/>
        <v>3653823302.4800005</v>
      </c>
      <c r="CC16" s="3">
        <f t="shared" si="30"/>
        <v>1994877505.97</v>
      </c>
      <c r="CD16" s="19">
        <f t="shared" si="26"/>
        <v>0.54596988984551997</v>
      </c>
      <c r="CF16" s="27"/>
      <c r="CG16" s="27"/>
      <c r="CH16" s="23"/>
      <c r="CI16" s="23"/>
    </row>
    <row r="17" spans="1:87" ht="15.75" x14ac:dyDescent="0.2">
      <c r="A17" s="5" t="s">
        <v>38</v>
      </c>
      <c r="B17" s="44">
        <v>85011652.319999993</v>
      </c>
      <c r="C17" s="44">
        <v>56367321.850000001</v>
      </c>
      <c r="D17" s="25">
        <f t="shared" si="0"/>
        <v>0.66305406743328199</v>
      </c>
      <c r="E17" s="44">
        <v>6952601.4400000004</v>
      </c>
      <c r="F17" s="44">
        <v>3872480.8</v>
      </c>
      <c r="G17" s="25">
        <f t="shared" si="1"/>
        <v>0.55698299887013225</v>
      </c>
      <c r="H17" s="44">
        <v>302622591.79000002</v>
      </c>
      <c r="I17" s="44">
        <v>174173844.12</v>
      </c>
      <c r="J17" s="25">
        <f t="shared" si="2"/>
        <v>0.57554805505355355</v>
      </c>
      <c r="K17" s="44">
        <v>123923371.18000001</v>
      </c>
      <c r="L17" s="44">
        <v>85274472.189999998</v>
      </c>
      <c r="M17" s="25">
        <f t="shared" si="3"/>
        <v>0.68812259848981938</v>
      </c>
      <c r="N17" s="44">
        <v>39126143.649999999</v>
      </c>
      <c r="O17" s="44">
        <v>31764517.09</v>
      </c>
      <c r="P17" s="25">
        <f t="shared" si="4"/>
        <v>0.8118489103896136</v>
      </c>
      <c r="Q17" s="44">
        <v>19195618.920000002</v>
      </c>
      <c r="R17" s="44">
        <v>11791681.550000001</v>
      </c>
      <c r="S17" s="25">
        <f t="shared" si="5"/>
        <v>0.61429025024633066</v>
      </c>
      <c r="T17" s="44">
        <v>132395568.13</v>
      </c>
      <c r="U17" s="44">
        <v>83540961.340000004</v>
      </c>
      <c r="V17" s="25">
        <f t="shared" si="6"/>
        <v>0.63099514976189108</v>
      </c>
      <c r="W17" s="44">
        <v>23180571.940000001</v>
      </c>
      <c r="X17" s="44">
        <v>15584444.460000001</v>
      </c>
      <c r="Y17" s="25">
        <f t="shared" si="7"/>
        <v>0.67230629599383385</v>
      </c>
      <c r="Z17" s="44">
        <v>133859029.88</v>
      </c>
      <c r="AA17" s="44">
        <v>102154554.98999999</v>
      </c>
      <c r="AB17" s="25">
        <f t="shared" si="8"/>
        <v>0.76315027145780179</v>
      </c>
      <c r="AC17" s="45">
        <v>291283847.26999998</v>
      </c>
      <c r="AD17" s="45">
        <v>210056594.59999999</v>
      </c>
      <c r="AE17" s="25">
        <f t="shared" si="29"/>
        <v>0.72114055265581567</v>
      </c>
      <c r="AF17" s="45">
        <v>32384880.02</v>
      </c>
      <c r="AG17" s="45">
        <v>24425441.379999999</v>
      </c>
      <c r="AH17" s="25">
        <f t="shared" si="10"/>
        <v>0.75422361808706806</v>
      </c>
      <c r="AI17" s="45">
        <v>265681961.71000001</v>
      </c>
      <c r="AJ17" s="45">
        <v>235291957.77000001</v>
      </c>
      <c r="AK17" s="11">
        <f t="shared" si="11"/>
        <v>0.88561510256698717</v>
      </c>
      <c r="AL17" s="45">
        <v>296793040.02999997</v>
      </c>
      <c r="AM17" s="45">
        <v>197346586.47</v>
      </c>
      <c r="AN17" s="12">
        <f t="shared" si="12"/>
        <v>0.66492996752906375</v>
      </c>
      <c r="AO17" s="45">
        <v>40007333.890000001</v>
      </c>
      <c r="AP17" s="45">
        <v>25141779.120000001</v>
      </c>
      <c r="AQ17" s="12">
        <f t="shared" si="13"/>
        <v>0.62842925722386844</v>
      </c>
      <c r="AR17" s="45">
        <v>36349402.869999997</v>
      </c>
      <c r="AS17" s="45">
        <v>27669881.920000002</v>
      </c>
      <c r="AT17" s="12">
        <f t="shared" si="14"/>
        <v>0.7612197102372924</v>
      </c>
      <c r="AU17" s="45">
        <v>24013165.59</v>
      </c>
      <c r="AV17" s="45">
        <v>12749726.130000001</v>
      </c>
      <c r="AW17" s="12">
        <f t="shared" si="15"/>
        <v>0.53094732896480235</v>
      </c>
      <c r="AX17" s="45">
        <v>90532831.560000002</v>
      </c>
      <c r="AY17" s="45">
        <v>65725778.109999999</v>
      </c>
      <c r="AZ17" s="12">
        <f t="shared" si="16"/>
        <v>0.72598831802185149</v>
      </c>
      <c r="BA17" s="45">
        <v>33347258.640000001</v>
      </c>
      <c r="BB17" s="45">
        <v>32020330.789999999</v>
      </c>
      <c r="BC17" s="12">
        <f t="shared" si="17"/>
        <v>0.96020878764504036</v>
      </c>
      <c r="BD17" s="45">
        <v>73135504.519999996</v>
      </c>
      <c r="BE17" s="45">
        <v>57182544.630000003</v>
      </c>
      <c r="BF17" s="12">
        <f t="shared" si="18"/>
        <v>0.78187119929366977</v>
      </c>
      <c r="BG17" s="45">
        <v>57970440.649999999</v>
      </c>
      <c r="BH17" s="45">
        <v>31190370.530000001</v>
      </c>
      <c r="BI17" s="12">
        <f t="shared" si="19"/>
        <v>0.53803921757838147</v>
      </c>
      <c r="BJ17" s="45">
        <v>16447515.33</v>
      </c>
      <c r="BK17" s="45">
        <v>9932191.8300000001</v>
      </c>
      <c r="BL17" s="12">
        <f t="shared" si="20"/>
        <v>0.60387186944181437</v>
      </c>
      <c r="BM17" s="45">
        <v>80503254.140000001</v>
      </c>
      <c r="BN17" s="45">
        <v>50187916.399999999</v>
      </c>
      <c r="BO17" s="12">
        <f t="shared" si="21"/>
        <v>0.62342717615762699</v>
      </c>
      <c r="BP17" s="45">
        <v>21373359.66</v>
      </c>
      <c r="BQ17" s="45">
        <v>15584343.890000001</v>
      </c>
      <c r="BR17" s="12">
        <f t="shared" si="22"/>
        <v>0.72914806740308236</v>
      </c>
      <c r="BS17" s="45">
        <v>22761047.210000001</v>
      </c>
      <c r="BT17" s="45">
        <v>14393433.789999999</v>
      </c>
      <c r="BU17" s="12">
        <f t="shared" si="23"/>
        <v>0.63237133411314594</v>
      </c>
      <c r="BV17" s="45">
        <v>457557423</v>
      </c>
      <c r="BW17" s="45">
        <v>251802316.80000001</v>
      </c>
      <c r="BX17" s="25">
        <f t="shared" si="24"/>
        <v>0.55031850461313581</v>
      </c>
      <c r="BY17" s="45">
        <v>1458765167.04</v>
      </c>
      <c r="BZ17" s="45">
        <v>1085806408.3699999</v>
      </c>
      <c r="CA17" s="12">
        <f t="shared" si="25"/>
        <v>0.74433255804512</v>
      </c>
      <c r="CB17" s="3">
        <f t="shared" si="28"/>
        <v>4165174582.3800006</v>
      </c>
      <c r="CC17" s="3">
        <f t="shared" si="30"/>
        <v>2911031880.9200006</v>
      </c>
      <c r="CD17" s="19">
        <f t="shared" si="26"/>
        <v>0.69889792692834096</v>
      </c>
      <c r="CF17" s="27"/>
      <c r="CG17" s="27"/>
      <c r="CH17" s="23"/>
      <c r="CI17" s="23"/>
    </row>
    <row r="18" spans="1:87" ht="15.75" x14ac:dyDescent="0.2">
      <c r="A18" s="5" t="s">
        <v>39</v>
      </c>
      <c r="B18" s="44">
        <v>0</v>
      </c>
      <c r="C18" s="44">
        <v>0</v>
      </c>
      <c r="D18" s="25">
        <f t="shared" si="0"/>
        <v>0</v>
      </c>
      <c r="E18" s="44">
        <v>0</v>
      </c>
      <c r="F18" s="44">
        <v>0</v>
      </c>
      <c r="G18" s="25">
        <f t="shared" si="1"/>
        <v>0</v>
      </c>
      <c r="H18" s="44">
        <v>2026320</v>
      </c>
      <c r="I18" s="44">
        <v>1357045.96</v>
      </c>
      <c r="J18" s="25">
        <f t="shared" si="2"/>
        <v>0.66970960164238613</v>
      </c>
      <c r="K18" s="44">
        <v>1256800</v>
      </c>
      <c r="L18" s="44">
        <v>45600</v>
      </c>
      <c r="M18" s="25">
        <f t="shared" si="3"/>
        <v>3.6282622533418206E-2</v>
      </c>
      <c r="N18" s="44">
        <v>0</v>
      </c>
      <c r="O18" s="44">
        <v>0</v>
      </c>
      <c r="P18" s="25">
        <f t="shared" si="4"/>
        <v>0</v>
      </c>
      <c r="Q18" s="44">
        <v>0</v>
      </c>
      <c r="R18" s="44">
        <v>0</v>
      </c>
      <c r="S18" s="25">
        <f t="shared" si="5"/>
        <v>0</v>
      </c>
      <c r="T18" s="44">
        <v>480000</v>
      </c>
      <c r="U18" s="44">
        <v>0</v>
      </c>
      <c r="V18" s="25">
        <f t="shared" si="6"/>
        <v>0</v>
      </c>
      <c r="W18" s="44">
        <v>0</v>
      </c>
      <c r="X18" s="44">
        <v>0</v>
      </c>
      <c r="Y18" s="25">
        <f t="shared" si="7"/>
        <v>0</v>
      </c>
      <c r="Z18" s="44">
        <v>80000</v>
      </c>
      <c r="AA18" s="44">
        <v>50000</v>
      </c>
      <c r="AB18" s="25">
        <f t="shared" si="8"/>
        <v>0.625</v>
      </c>
      <c r="AC18" s="45">
        <v>1550000</v>
      </c>
      <c r="AD18" s="45">
        <v>0</v>
      </c>
      <c r="AE18" s="25">
        <f t="shared" si="29"/>
        <v>0</v>
      </c>
      <c r="AF18" s="45">
        <v>50000</v>
      </c>
      <c r="AG18" s="45">
        <v>0</v>
      </c>
      <c r="AH18" s="25">
        <f t="shared" si="10"/>
        <v>0</v>
      </c>
      <c r="AI18" s="45">
        <v>40000</v>
      </c>
      <c r="AJ18" s="45">
        <v>14999.95</v>
      </c>
      <c r="AK18" s="11">
        <f t="shared" si="11"/>
        <v>0.37499874999999999</v>
      </c>
      <c r="AL18" s="45">
        <v>0</v>
      </c>
      <c r="AM18" s="45">
        <v>0</v>
      </c>
      <c r="AN18" s="12">
        <f t="shared" si="12"/>
        <v>0</v>
      </c>
      <c r="AO18" s="45">
        <v>70000</v>
      </c>
      <c r="AP18" s="45">
        <v>0</v>
      </c>
      <c r="AQ18" s="12">
        <f t="shared" si="13"/>
        <v>0</v>
      </c>
      <c r="AR18" s="45">
        <v>0</v>
      </c>
      <c r="AS18" s="45">
        <v>0</v>
      </c>
      <c r="AT18" s="12">
        <f t="shared" si="14"/>
        <v>0</v>
      </c>
      <c r="AU18" s="45">
        <v>0</v>
      </c>
      <c r="AV18" s="45">
        <v>0</v>
      </c>
      <c r="AW18" s="12">
        <f t="shared" si="15"/>
        <v>0</v>
      </c>
      <c r="AX18" s="45">
        <v>1500000</v>
      </c>
      <c r="AY18" s="45">
        <v>0</v>
      </c>
      <c r="AZ18" s="12">
        <f t="shared" si="16"/>
        <v>0</v>
      </c>
      <c r="BA18" s="45">
        <v>0</v>
      </c>
      <c r="BB18" s="45">
        <v>0</v>
      </c>
      <c r="BC18" s="12">
        <f t="shared" si="17"/>
        <v>0</v>
      </c>
      <c r="BD18" s="45">
        <v>183081.52</v>
      </c>
      <c r="BE18" s="45">
        <v>16990</v>
      </c>
      <c r="BF18" s="12">
        <f t="shared" si="18"/>
        <v>9.2800190865795745E-2</v>
      </c>
      <c r="BG18" s="45">
        <v>0</v>
      </c>
      <c r="BH18" s="45">
        <v>0</v>
      </c>
      <c r="BI18" s="12">
        <f t="shared" si="19"/>
        <v>0</v>
      </c>
      <c r="BJ18" s="45">
        <v>0</v>
      </c>
      <c r="BK18" s="45">
        <v>0</v>
      </c>
      <c r="BL18" s="12">
        <f t="shared" si="20"/>
        <v>0</v>
      </c>
      <c r="BM18" s="45">
        <v>20000</v>
      </c>
      <c r="BN18" s="45">
        <v>20000</v>
      </c>
      <c r="BO18" s="12">
        <f t="shared" si="21"/>
        <v>1</v>
      </c>
      <c r="BP18" s="45">
        <v>3204289.56</v>
      </c>
      <c r="BQ18" s="45">
        <v>1907622.42</v>
      </c>
      <c r="BR18" s="12">
        <f t="shared" si="22"/>
        <v>0.59533396850689113</v>
      </c>
      <c r="BS18" s="45">
        <v>3205051.82</v>
      </c>
      <c r="BT18" s="45">
        <v>263481.56</v>
      </c>
      <c r="BU18" s="12">
        <f t="shared" si="23"/>
        <v>8.2208205919116775E-2</v>
      </c>
      <c r="BV18" s="45">
        <v>850000</v>
      </c>
      <c r="BW18" s="45">
        <v>401848</v>
      </c>
      <c r="BX18" s="25">
        <f t="shared" si="24"/>
        <v>0.47276235294117647</v>
      </c>
      <c r="BY18" s="45">
        <v>4478200</v>
      </c>
      <c r="BZ18" s="45">
        <v>1865628.89</v>
      </c>
      <c r="CA18" s="12">
        <f t="shared" si="25"/>
        <v>0.41660240498414541</v>
      </c>
      <c r="CB18" s="3">
        <f t="shared" si="28"/>
        <v>18993742.899999999</v>
      </c>
      <c r="CC18" s="3">
        <f t="shared" si="30"/>
        <v>5943216.7799999993</v>
      </c>
      <c r="CD18" s="19">
        <f t="shared" si="26"/>
        <v>0.31290392900916858</v>
      </c>
      <c r="CF18" s="27"/>
      <c r="CG18" s="27"/>
      <c r="CH18" s="23"/>
      <c r="CI18" s="23"/>
    </row>
    <row r="19" spans="1:87" ht="15.75" x14ac:dyDescent="0.2">
      <c r="A19" s="5" t="s">
        <v>40</v>
      </c>
      <c r="B19" s="44">
        <v>278833190.19</v>
      </c>
      <c r="C19" s="44">
        <v>188519381.78</v>
      </c>
      <c r="D19" s="25">
        <f t="shared" si="0"/>
        <v>0.67610093924450254</v>
      </c>
      <c r="E19" s="44">
        <v>80985361.340000004</v>
      </c>
      <c r="F19" s="44">
        <v>53785244.509999998</v>
      </c>
      <c r="G19" s="25">
        <f t="shared" si="1"/>
        <v>0.66413538965633512</v>
      </c>
      <c r="H19" s="44">
        <v>726238639.83000004</v>
      </c>
      <c r="I19" s="44">
        <v>474568604.66000003</v>
      </c>
      <c r="J19" s="25">
        <f t="shared" si="2"/>
        <v>0.65346096810696874</v>
      </c>
      <c r="K19" s="44">
        <v>676207760.66999996</v>
      </c>
      <c r="L19" s="44">
        <v>467140822.25</v>
      </c>
      <c r="M19" s="25">
        <f t="shared" si="3"/>
        <v>0.69082440252851829</v>
      </c>
      <c r="N19" s="44">
        <v>189962017.55000001</v>
      </c>
      <c r="O19" s="44">
        <v>131142810.41</v>
      </c>
      <c r="P19" s="25">
        <f t="shared" si="4"/>
        <v>0.69036332684496693</v>
      </c>
      <c r="Q19" s="44">
        <v>153169642.19</v>
      </c>
      <c r="R19" s="44">
        <v>103139015.51000001</v>
      </c>
      <c r="S19" s="25">
        <f t="shared" si="5"/>
        <v>0.67336460433889855</v>
      </c>
      <c r="T19" s="44">
        <v>511921607.17000002</v>
      </c>
      <c r="U19" s="44">
        <v>369073802.76999998</v>
      </c>
      <c r="V19" s="25">
        <f t="shared" si="6"/>
        <v>0.72095765758024977</v>
      </c>
      <c r="W19" s="44">
        <v>92274037.849999994</v>
      </c>
      <c r="X19" s="44">
        <v>63796910.07</v>
      </c>
      <c r="Y19" s="25">
        <f t="shared" si="7"/>
        <v>0.69138526454979454</v>
      </c>
      <c r="Z19" s="44">
        <v>475016130.04000002</v>
      </c>
      <c r="AA19" s="44">
        <v>328812221.27999997</v>
      </c>
      <c r="AB19" s="25">
        <f t="shared" si="8"/>
        <v>0.69221274918035192</v>
      </c>
      <c r="AC19" s="45">
        <v>409861964.19</v>
      </c>
      <c r="AD19" s="45">
        <v>276229391.68000001</v>
      </c>
      <c r="AE19" s="25">
        <f t="shared" si="29"/>
        <v>0.67395712658017748</v>
      </c>
      <c r="AF19" s="45">
        <v>121713096.65000001</v>
      </c>
      <c r="AG19" s="45">
        <v>78784178.640000001</v>
      </c>
      <c r="AH19" s="25">
        <f t="shared" si="10"/>
        <v>0.6472941762919151</v>
      </c>
      <c r="AI19" s="45">
        <v>509899674.73000002</v>
      </c>
      <c r="AJ19" s="45">
        <v>352250246.30000001</v>
      </c>
      <c r="AK19" s="11">
        <f t="shared" si="11"/>
        <v>0.69082265346908123</v>
      </c>
      <c r="AL19" s="45">
        <v>736299334.26999998</v>
      </c>
      <c r="AM19" s="45">
        <v>517754746.44</v>
      </c>
      <c r="AN19" s="12">
        <f t="shared" si="12"/>
        <v>0.70318513455308929</v>
      </c>
      <c r="AO19" s="45">
        <v>271660018.74000001</v>
      </c>
      <c r="AP19" s="45">
        <v>167911054.47</v>
      </c>
      <c r="AQ19" s="12">
        <f t="shared" si="13"/>
        <v>0.61809262639676132</v>
      </c>
      <c r="AR19" s="45">
        <v>144870487.06999999</v>
      </c>
      <c r="AS19" s="45">
        <v>98060933.400000006</v>
      </c>
      <c r="AT19" s="12">
        <f t="shared" si="14"/>
        <v>0.67688688968525335</v>
      </c>
      <c r="AU19" s="45">
        <v>139891129</v>
      </c>
      <c r="AV19" s="45">
        <v>90079272.760000005</v>
      </c>
      <c r="AW19" s="12">
        <f t="shared" si="15"/>
        <v>0.64392412445252345</v>
      </c>
      <c r="AX19" s="45">
        <v>178727049.61000001</v>
      </c>
      <c r="AY19" s="45">
        <v>118388356.78</v>
      </c>
      <c r="AZ19" s="12">
        <f t="shared" si="16"/>
        <v>0.66239753321243222</v>
      </c>
      <c r="BA19" s="45">
        <v>90500438.329999998</v>
      </c>
      <c r="BB19" s="45">
        <v>63237842.579999998</v>
      </c>
      <c r="BC19" s="12">
        <f t="shared" si="17"/>
        <v>0.69875730711281292</v>
      </c>
      <c r="BD19" s="45">
        <v>286262968.66000003</v>
      </c>
      <c r="BE19" s="45">
        <v>195186155.91999999</v>
      </c>
      <c r="BF19" s="12">
        <f t="shared" si="18"/>
        <v>0.68184214267625476</v>
      </c>
      <c r="BG19" s="45">
        <v>183936267.97999999</v>
      </c>
      <c r="BH19" s="45">
        <v>114811050.91</v>
      </c>
      <c r="BI19" s="12">
        <f t="shared" si="19"/>
        <v>0.6241893030170852</v>
      </c>
      <c r="BJ19" s="45">
        <v>80430685.769999996</v>
      </c>
      <c r="BK19" s="45">
        <v>54081063.439999998</v>
      </c>
      <c r="BL19" s="12">
        <f t="shared" si="20"/>
        <v>0.67239341455636081</v>
      </c>
      <c r="BM19" s="45">
        <v>273203470.88</v>
      </c>
      <c r="BN19" s="45">
        <v>177552109.38999999</v>
      </c>
      <c r="BO19" s="12">
        <f t="shared" si="21"/>
        <v>0.64988965483526651</v>
      </c>
      <c r="BP19" s="45">
        <v>156207554.21000001</v>
      </c>
      <c r="BQ19" s="45">
        <v>97639342.670000002</v>
      </c>
      <c r="BR19" s="12">
        <f t="shared" si="22"/>
        <v>0.62506159297992125</v>
      </c>
      <c r="BS19" s="45">
        <v>171811090.02000001</v>
      </c>
      <c r="BT19" s="45">
        <v>115564661.77</v>
      </c>
      <c r="BU19" s="12">
        <f t="shared" si="23"/>
        <v>0.6726263232283054</v>
      </c>
      <c r="BV19" s="45">
        <v>1483413797.6500001</v>
      </c>
      <c r="BW19" s="45">
        <v>1011108980.21</v>
      </c>
      <c r="BX19" s="25">
        <f t="shared" si="24"/>
        <v>0.68160952918988782</v>
      </c>
      <c r="BY19" s="45">
        <v>3736778689.77</v>
      </c>
      <c r="BZ19" s="45">
        <v>2557566100.9099998</v>
      </c>
      <c r="CA19" s="12">
        <f t="shared" si="25"/>
        <v>0.68443071245073361</v>
      </c>
      <c r="CB19" s="3">
        <f t="shared" si="28"/>
        <v>12160076104.360001</v>
      </c>
      <c r="CC19" s="3">
        <f t="shared" si="30"/>
        <v>8266184301.5099993</v>
      </c>
      <c r="CD19" s="19">
        <f t="shared" si="26"/>
        <v>0.67978063875325212</v>
      </c>
      <c r="CF19" s="27"/>
      <c r="CG19" s="27"/>
      <c r="CH19" s="23"/>
      <c r="CI19" s="27"/>
    </row>
    <row r="20" spans="1:87" ht="15.75" x14ac:dyDescent="0.2">
      <c r="A20" s="14" t="s">
        <v>53</v>
      </c>
      <c r="B20" s="44">
        <v>35980507.799999997</v>
      </c>
      <c r="C20" s="44">
        <v>23288687.140000001</v>
      </c>
      <c r="D20" s="25">
        <f t="shared" si="0"/>
        <v>0.64725843419030349</v>
      </c>
      <c r="E20" s="44">
        <v>13880066.699999999</v>
      </c>
      <c r="F20" s="44">
        <v>9037045.9000000004</v>
      </c>
      <c r="G20" s="25">
        <f t="shared" si="1"/>
        <v>0.65108086980590674</v>
      </c>
      <c r="H20" s="44">
        <v>99857139.719999999</v>
      </c>
      <c r="I20" s="44">
        <v>63599186.380000003</v>
      </c>
      <c r="J20" s="25">
        <f t="shared" si="2"/>
        <v>0.6369017434139661</v>
      </c>
      <c r="K20" s="44">
        <v>76002539.920000002</v>
      </c>
      <c r="L20" s="44">
        <v>51269521.5</v>
      </c>
      <c r="M20" s="25">
        <f t="shared" si="3"/>
        <v>0.67457642276121443</v>
      </c>
      <c r="N20" s="44">
        <v>26909556.559999999</v>
      </c>
      <c r="O20" s="44">
        <v>17456808.559999999</v>
      </c>
      <c r="P20" s="25">
        <f t="shared" si="4"/>
        <v>0.64872152467755118</v>
      </c>
      <c r="Q20" s="44">
        <v>24585262.699999999</v>
      </c>
      <c r="R20" s="44">
        <v>16593490.560000001</v>
      </c>
      <c r="S20" s="25">
        <f t="shared" si="5"/>
        <v>0.67493647566352832</v>
      </c>
      <c r="T20" s="44">
        <v>82945415.799999997</v>
      </c>
      <c r="U20" s="44">
        <v>54872777.310000002</v>
      </c>
      <c r="V20" s="25">
        <f t="shared" si="6"/>
        <v>0.66155286317824458</v>
      </c>
      <c r="W20" s="44">
        <v>11511866.5</v>
      </c>
      <c r="X20" s="44">
        <v>8050134.4299999997</v>
      </c>
      <c r="Y20" s="25">
        <f t="shared" si="7"/>
        <v>0.69929011337996316</v>
      </c>
      <c r="Z20" s="44">
        <v>59006921.149999999</v>
      </c>
      <c r="AA20" s="44">
        <v>40945999.130000003</v>
      </c>
      <c r="AB20" s="25">
        <f t="shared" si="8"/>
        <v>0.69391858331181555</v>
      </c>
      <c r="AC20" s="45">
        <v>50780512.399999999</v>
      </c>
      <c r="AD20" s="45">
        <v>33616030.600000001</v>
      </c>
      <c r="AE20" s="25">
        <f t="shared" si="29"/>
        <v>0.66198683335853858</v>
      </c>
      <c r="AF20" s="45">
        <v>18043923</v>
      </c>
      <c r="AG20" s="45">
        <v>11884406.41</v>
      </c>
      <c r="AH20" s="25">
        <f t="shared" si="10"/>
        <v>0.65863761500201479</v>
      </c>
      <c r="AI20" s="45">
        <v>56643731.289999999</v>
      </c>
      <c r="AJ20" s="45">
        <v>33410176.449999999</v>
      </c>
      <c r="AK20" s="11">
        <f t="shared" si="11"/>
        <v>0.58983007808841681</v>
      </c>
      <c r="AL20" s="45">
        <v>104317518.58</v>
      </c>
      <c r="AM20" s="45">
        <v>66467356.840000004</v>
      </c>
      <c r="AN20" s="12">
        <f t="shared" si="12"/>
        <v>0.63716389868904799</v>
      </c>
      <c r="AO20" s="45">
        <v>36394433.039999999</v>
      </c>
      <c r="AP20" s="45">
        <v>19905335.82</v>
      </c>
      <c r="AQ20" s="12">
        <f t="shared" si="13"/>
        <v>0.5469335323378347</v>
      </c>
      <c r="AR20" s="45">
        <v>20768540.66</v>
      </c>
      <c r="AS20" s="45">
        <v>13502602.34</v>
      </c>
      <c r="AT20" s="12">
        <f t="shared" si="14"/>
        <v>0.65014690059595159</v>
      </c>
      <c r="AU20" s="45">
        <v>31881745.940000001</v>
      </c>
      <c r="AV20" s="45">
        <v>19173431.780000001</v>
      </c>
      <c r="AW20" s="12">
        <f t="shared" si="15"/>
        <v>0.60139215136095525</v>
      </c>
      <c r="AX20" s="45">
        <v>24121815.199999999</v>
      </c>
      <c r="AY20" s="45">
        <v>16530575.07</v>
      </c>
      <c r="AZ20" s="12">
        <f t="shared" si="16"/>
        <v>0.68529565179655305</v>
      </c>
      <c r="BA20" s="45">
        <v>19039660.77</v>
      </c>
      <c r="BB20" s="45">
        <v>13898950.810000001</v>
      </c>
      <c r="BC20" s="12">
        <f t="shared" si="17"/>
        <v>0.72999991848069046</v>
      </c>
      <c r="BD20" s="45">
        <v>57740297.68</v>
      </c>
      <c r="BE20" s="45">
        <v>35238493.630000003</v>
      </c>
      <c r="BF20" s="12">
        <f t="shared" si="18"/>
        <v>0.61029289847609947</v>
      </c>
      <c r="BG20" s="45">
        <v>36429702.5</v>
      </c>
      <c r="BH20" s="45">
        <v>27455013.579999998</v>
      </c>
      <c r="BI20" s="12">
        <f t="shared" si="19"/>
        <v>0.75364363955483848</v>
      </c>
      <c r="BJ20" s="45">
        <v>15404510.6</v>
      </c>
      <c r="BK20" s="45">
        <v>11651953.449999999</v>
      </c>
      <c r="BL20" s="12">
        <f t="shared" si="20"/>
        <v>0.75639880763235667</v>
      </c>
      <c r="BM20" s="45">
        <v>29433046.530000001</v>
      </c>
      <c r="BN20" s="45">
        <v>17702643.030000001</v>
      </c>
      <c r="BO20" s="12">
        <f t="shared" si="21"/>
        <v>0.60145466124128066</v>
      </c>
      <c r="BP20" s="45">
        <v>13263906.289999999</v>
      </c>
      <c r="BQ20" s="45">
        <v>8486326.1400000006</v>
      </c>
      <c r="BR20" s="12">
        <f t="shared" si="22"/>
        <v>0.63980594814651703</v>
      </c>
      <c r="BS20" s="45">
        <v>26415671.629999999</v>
      </c>
      <c r="BT20" s="45">
        <v>18977035.109999999</v>
      </c>
      <c r="BU20" s="12">
        <f t="shared" si="23"/>
        <v>0.71840062883155997</v>
      </c>
      <c r="BV20" s="45">
        <v>172221000</v>
      </c>
      <c r="BW20" s="45">
        <v>117862980.59</v>
      </c>
      <c r="BX20" s="25">
        <f t="shared" si="24"/>
        <v>0.68437055057164919</v>
      </c>
      <c r="BY20" s="45">
        <v>221593530.41</v>
      </c>
      <c r="BZ20" s="45">
        <v>137688398.90000001</v>
      </c>
      <c r="CA20" s="12">
        <f t="shared" si="25"/>
        <v>0.62135568057986246</v>
      </c>
      <c r="CB20" s="3">
        <f t="shared" si="28"/>
        <v>1365172823.3700001</v>
      </c>
      <c r="CC20" s="3">
        <f t="shared" si="30"/>
        <v>888565361.45999968</v>
      </c>
      <c r="CD20" s="19">
        <f t="shared" si="26"/>
        <v>0.65088122635383983</v>
      </c>
      <c r="CF20" s="27"/>
      <c r="CG20" s="27"/>
      <c r="CH20" s="23"/>
      <c r="CI20" s="23"/>
    </row>
    <row r="21" spans="1:87" ht="15.75" x14ac:dyDescent="0.2">
      <c r="A21" s="14" t="s">
        <v>80</v>
      </c>
      <c r="B21" s="44">
        <v>0</v>
      </c>
      <c r="C21" s="44">
        <v>0</v>
      </c>
      <c r="D21" s="25">
        <f t="shared" si="0"/>
        <v>0</v>
      </c>
      <c r="E21" s="44">
        <v>0</v>
      </c>
      <c r="F21" s="44">
        <v>0</v>
      </c>
      <c r="G21" s="25">
        <f t="shared" si="1"/>
        <v>0</v>
      </c>
      <c r="H21" s="44">
        <v>1737298</v>
      </c>
      <c r="I21" s="44">
        <v>658533.18000000005</v>
      </c>
      <c r="J21" s="25">
        <f t="shared" si="2"/>
        <v>0.37905597082365838</v>
      </c>
      <c r="K21" s="44">
        <v>0</v>
      </c>
      <c r="L21" s="44">
        <v>0</v>
      </c>
      <c r="M21" s="25">
        <f t="shared" si="3"/>
        <v>0</v>
      </c>
      <c r="N21" s="44">
        <v>0</v>
      </c>
      <c r="O21" s="44">
        <v>0</v>
      </c>
      <c r="P21" s="25">
        <f t="shared" si="4"/>
        <v>0</v>
      </c>
      <c r="Q21" s="44">
        <v>0</v>
      </c>
      <c r="R21" s="44">
        <v>0</v>
      </c>
      <c r="S21" s="25">
        <f t="shared" si="5"/>
        <v>0</v>
      </c>
      <c r="T21" s="44">
        <v>0</v>
      </c>
      <c r="U21" s="44">
        <v>0</v>
      </c>
      <c r="V21" s="25">
        <f t="shared" si="6"/>
        <v>0</v>
      </c>
      <c r="W21" s="44">
        <v>0</v>
      </c>
      <c r="X21" s="44">
        <v>0</v>
      </c>
      <c r="Y21" s="25">
        <f t="shared" si="7"/>
        <v>0</v>
      </c>
      <c r="Z21" s="44">
        <v>0</v>
      </c>
      <c r="AA21" s="44">
        <v>0</v>
      </c>
      <c r="AB21" s="25">
        <f t="shared" si="8"/>
        <v>0</v>
      </c>
      <c r="AC21" s="45">
        <v>0</v>
      </c>
      <c r="AD21" s="45">
        <v>0</v>
      </c>
      <c r="AE21" s="25">
        <f t="shared" si="29"/>
        <v>0</v>
      </c>
      <c r="AF21" s="45">
        <v>0</v>
      </c>
      <c r="AG21" s="45">
        <v>0</v>
      </c>
      <c r="AH21" s="25">
        <f t="shared" si="10"/>
        <v>0</v>
      </c>
      <c r="AI21" s="45">
        <v>0</v>
      </c>
      <c r="AJ21" s="45">
        <v>0</v>
      </c>
      <c r="AK21" s="11">
        <f t="shared" si="11"/>
        <v>0</v>
      </c>
      <c r="AL21" s="45">
        <v>0</v>
      </c>
      <c r="AM21" s="45">
        <v>0</v>
      </c>
      <c r="AN21" s="12">
        <f t="shared" si="12"/>
        <v>0</v>
      </c>
      <c r="AO21" s="45">
        <v>0</v>
      </c>
      <c r="AP21" s="45">
        <v>0</v>
      </c>
      <c r="AQ21" s="12">
        <f t="shared" si="13"/>
        <v>0</v>
      </c>
      <c r="AR21" s="45">
        <v>0</v>
      </c>
      <c r="AS21" s="45">
        <v>0</v>
      </c>
      <c r="AT21" s="12">
        <f t="shared" si="14"/>
        <v>0</v>
      </c>
      <c r="AU21" s="45">
        <v>0</v>
      </c>
      <c r="AV21" s="45">
        <v>0</v>
      </c>
      <c r="AW21" s="12">
        <f t="shared" si="15"/>
        <v>0</v>
      </c>
      <c r="AX21" s="45">
        <v>0</v>
      </c>
      <c r="AY21" s="45">
        <v>0</v>
      </c>
      <c r="AZ21" s="12">
        <f t="shared" si="16"/>
        <v>0</v>
      </c>
      <c r="BA21" s="45">
        <v>0</v>
      </c>
      <c r="BB21" s="45">
        <v>0</v>
      </c>
      <c r="BC21" s="12">
        <f t="shared" si="17"/>
        <v>0</v>
      </c>
      <c r="BD21" s="45">
        <v>0</v>
      </c>
      <c r="BE21" s="45">
        <v>0</v>
      </c>
      <c r="BF21" s="12">
        <f t="shared" si="18"/>
        <v>0</v>
      </c>
      <c r="BG21" s="45">
        <v>0</v>
      </c>
      <c r="BH21" s="45">
        <v>0</v>
      </c>
      <c r="BI21" s="12">
        <f t="shared" si="19"/>
        <v>0</v>
      </c>
      <c r="BJ21" s="45">
        <v>0</v>
      </c>
      <c r="BK21" s="45">
        <v>0</v>
      </c>
      <c r="BL21" s="12">
        <f t="shared" si="20"/>
        <v>0</v>
      </c>
      <c r="BM21" s="45">
        <v>0</v>
      </c>
      <c r="BN21" s="45">
        <v>0</v>
      </c>
      <c r="BO21" s="12">
        <f t="shared" si="21"/>
        <v>0</v>
      </c>
      <c r="BP21" s="45">
        <v>0</v>
      </c>
      <c r="BQ21" s="45">
        <v>0</v>
      </c>
      <c r="BR21" s="12">
        <f t="shared" si="22"/>
        <v>0</v>
      </c>
      <c r="BS21" s="45">
        <v>0</v>
      </c>
      <c r="BT21" s="45">
        <v>0</v>
      </c>
      <c r="BU21" s="12">
        <f t="shared" si="23"/>
        <v>0</v>
      </c>
      <c r="BV21" s="45">
        <v>0</v>
      </c>
      <c r="BW21" s="45">
        <v>0</v>
      </c>
      <c r="BX21" s="25">
        <f t="shared" si="24"/>
        <v>0</v>
      </c>
      <c r="BY21" s="45">
        <v>0</v>
      </c>
      <c r="BZ21" s="45">
        <v>0</v>
      </c>
      <c r="CA21" s="12">
        <f t="shared" si="25"/>
        <v>0</v>
      </c>
      <c r="CB21" s="3">
        <f t="shared" si="28"/>
        <v>1737298</v>
      </c>
      <c r="CC21" s="3">
        <f t="shared" si="30"/>
        <v>658533.18000000005</v>
      </c>
      <c r="CD21" s="19">
        <f t="shared" si="26"/>
        <v>0.37905597082365838</v>
      </c>
      <c r="CF21" s="27"/>
      <c r="CG21" s="27"/>
      <c r="CH21" s="23"/>
      <c r="CI21" s="23"/>
    </row>
    <row r="22" spans="1:87" ht="15.75" x14ac:dyDescent="0.2">
      <c r="A22" s="5" t="s">
        <v>41</v>
      </c>
      <c r="B22" s="44">
        <v>171560446.03</v>
      </c>
      <c r="C22" s="44">
        <v>116504739.55</v>
      </c>
      <c r="D22" s="25">
        <f t="shared" si="0"/>
        <v>0.67908857924994748</v>
      </c>
      <c r="E22" s="44">
        <v>43177634.299999997</v>
      </c>
      <c r="F22" s="44">
        <v>30519895.510000002</v>
      </c>
      <c r="G22" s="25">
        <f t="shared" si="1"/>
        <v>0.70684501373897657</v>
      </c>
      <c r="H22" s="44">
        <v>402494100.32999998</v>
      </c>
      <c r="I22" s="44">
        <v>268676791.62</v>
      </c>
      <c r="J22" s="25">
        <f t="shared" si="2"/>
        <v>0.66752976354116789</v>
      </c>
      <c r="K22" s="44">
        <v>304527851</v>
      </c>
      <c r="L22" s="44">
        <v>228435894.28999999</v>
      </c>
      <c r="M22" s="25">
        <f t="shared" si="3"/>
        <v>0.7501313707099978</v>
      </c>
      <c r="N22" s="44">
        <v>131039425.20999999</v>
      </c>
      <c r="O22" s="44">
        <v>84808974.709999993</v>
      </c>
      <c r="P22" s="25">
        <f t="shared" si="4"/>
        <v>0.64720197432251847</v>
      </c>
      <c r="Q22" s="44">
        <v>123417515</v>
      </c>
      <c r="R22" s="44">
        <v>93045280.969999999</v>
      </c>
      <c r="S22" s="25">
        <f t="shared" si="5"/>
        <v>0.75390661503758194</v>
      </c>
      <c r="T22" s="44">
        <v>307072577.02999997</v>
      </c>
      <c r="U22" s="44">
        <v>232744598.49000001</v>
      </c>
      <c r="V22" s="25">
        <f t="shared" si="6"/>
        <v>0.75794654391187022</v>
      </c>
      <c r="W22" s="44">
        <v>55861124.890000001</v>
      </c>
      <c r="X22" s="44">
        <v>43805857.670000002</v>
      </c>
      <c r="Y22" s="25">
        <f t="shared" si="7"/>
        <v>0.78419218653869116</v>
      </c>
      <c r="Z22" s="44">
        <v>257108270</v>
      </c>
      <c r="AA22" s="44">
        <v>185915764.03</v>
      </c>
      <c r="AB22" s="25">
        <f t="shared" si="8"/>
        <v>0.72310301037769031</v>
      </c>
      <c r="AC22" s="45">
        <v>320981621</v>
      </c>
      <c r="AD22" s="45">
        <v>228956852.44999999</v>
      </c>
      <c r="AE22" s="25">
        <f t="shared" si="29"/>
        <v>0.71330206301749588</v>
      </c>
      <c r="AF22" s="45">
        <v>87557879.689999998</v>
      </c>
      <c r="AG22" s="45">
        <v>69294405.010000005</v>
      </c>
      <c r="AH22" s="25">
        <f t="shared" si="10"/>
        <v>0.79141255196377414</v>
      </c>
      <c r="AI22" s="45">
        <v>542039500.45000005</v>
      </c>
      <c r="AJ22" s="45">
        <v>394486185.12</v>
      </c>
      <c r="AK22" s="11">
        <f t="shared" si="11"/>
        <v>0.72778124987662041</v>
      </c>
      <c r="AL22" s="45">
        <v>361178341.68000001</v>
      </c>
      <c r="AM22" s="45">
        <v>298886966.11000001</v>
      </c>
      <c r="AN22" s="12">
        <f t="shared" si="12"/>
        <v>0.82753291551133634</v>
      </c>
      <c r="AO22" s="45">
        <v>74326544.519999996</v>
      </c>
      <c r="AP22" s="45">
        <v>51408310.539999999</v>
      </c>
      <c r="AQ22" s="12">
        <f t="shared" si="13"/>
        <v>0.6916547899810801</v>
      </c>
      <c r="AR22" s="45">
        <v>76902433</v>
      </c>
      <c r="AS22" s="45">
        <v>53434512.32</v>
      </c>
      <c r="AT22" s="12">
        <f t="shared" si="14"/>
        <v>0.6948351337596822</v>
      </c>
      <c r="AU22" s="45">
        <v>71022686.489999995</v>
      </c>
      <c r="AV22" s="45">
        <v>49968834.259999998</v>
      </c>
      <c r="AW22" s="12">
        <f t="shared" si="15"/>
        <v>0.70356159038049926</v>
      </c>
      <c r="AX22" s="45">
        <v>92987458</v>
      </c>
      <c r="AY22" s="45">
        <v>66083719.350000001</v>
      </c>
      <c r="AZ22" s="12">
        <f t="shared" si="16"/>
        <v>0.71067346899621664</v>
      </c>
      <c r="BA22" s="45">
        <v>63512054.229999997</v>
      </c>
      <c r="BB22" s="45">
        <v>43338341.020000003</v>
      </c>
      <c r="BC22" s="12">
        <f t="shared" si="17"/>
        <v>0.68236402593838774</v>
      </c>
      <c r="BD22" s="45">
        <v>161119317.09999999</v>
      </c>
      <c r="BE22" s="45">
        <v>123312817.06999999</v>
      </c>
      <c r="BF22" s="12">
        <f t="shared" si="18"/>
        <v>0.76535091688270318</v>
      </c>
      <c r="BG22" s="45">
        <v>96194452</v>
      </c>
      <c r="BH22" s="45">
        <v>73071944.879999995</v>
      </c>
      <c r="BI22" s="12">
        <f t="shared" si="19"/>
        <v>0.75962743547829548</v>
      </c>
      <c r="BJ22" s="45">
        <v>97728087</v>
      </c>
      <c r="BK22" s="45">
        <v>73050331.349999994</v>
      </c>
      <c r="BL22" s="12">
        <f t="shared" si="20"/>
        <v>0.74748553453215549</v>
      </c>
      <c r="BM22" s="45">
        <v>106453464</v>
      </c>
      <c r="BN22" s="45">
        <v>77730147.409999996</v>
      </c>
      <c r="BO22" s="12">
        <f t="shared" si="21"/>
        <v>0.73017959669212829</v>
      </c>
      <c r="BP22" s="45">
        <v>126444366</v>
      </c>
      <c r="BQ22" s="45">
        <v>94868558.829999998</v>
      </c>
      <c r="BR22" s="12">
        <f t="shared" si="22"/>
        <v>0.75027905023463048</v>
      </c>
      <c r="BS22" s="45">
        <v>69051292.109999999</v>
      </c>
      <c r="BT22" s="45">
        <v>46347761.189999998</v>
      </c>
      <c r="BU22" s="12">
        <f t="shared" si="23"/>
        <v>0.67120773230669095</v>
      </c>
      <c r="BV22" s="45">
        <v>705903800.07000005</v>
      </c>
      <c r="BW22" s="45">
        <v>498950919.87</v>
      </c>
      <c r="BX22" s="25">
        <f t="shared" si="24"/>
        <v>0.70682566069274899</v>
      </c>
      <c r="BY22" s="45">
        <v>2073162459.0899999</v>
      </c>
      <c r="BZ22" s="45">
        <v>1508552773.54</v>
      </c>
      <c r="CA22" s="12">
        <f t="shared" si="25"/>
        <v>0.72765777082523897</v>
      </c>
      <c r="CB22" s="3">
        <f t="shared" si="28"/>
        <v>6922824700.2199993</v>
      </c>
      <c r="CC22" s="3">
        <f t="shared" si="30"/>
        <v>5036201177.1600008</v>
      </c>
      <c r="CD22" s="19">
        <f t="shared" si="26"/>
        <v>0.72747778475453184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44">
        <v>1020612.46</v>
      </c>
      <c r="C23" s="44">
        <v>231445</v>
      </c>
      <c r="D23" s="25">
        <f t="shared" si="0"/>
        <v>0.22677069805712544</v>
      </c>
      <c r="E23" s="44">
        <v>7058857</v>
      </c>
      <c r="F23" s="44">
        <v>4488221.05</v>
      </c>
      <c r="G23" s="25">
        <f t="shared" si="1"/>
        <v>0.6358283005308083</v>
      </c>
      <c r="H23" s="44">
        <v>35686245.520000003</v>
      </c>
      <c r="I23" s="44">
        <v>16984915</v>
      </c>
      <c r="J23" s="25">
        <f t="shared" si="2"/>
        <v>0.4759513014749891</v>
      </c>
      <c r="K23" s="44">
        <v>10938377</v>
      </c>
      <c r="L23" s="44">
        <v>7227209.25</v>
      </c>
      <c r="M23" s="25">
        <f t="shared" si="3"/>
        <v>0.66072043869031027</v>
      </c>
      <c r="N23" s="44">
        <v>6115680</v>
      </c>
      <c r="O23" s="44">
        <v>1268383.78</v>
      </c>
      <c r="P23" s="25">
        <f t="shared" si="4"/>
        <v>0.20739865068152682</v>
      </c>
      <c r="Q23" s="44">
        <v>750000</v>
      </c>
      <c r="R23" s="44">
        <v>230427.65</v>
      </c>
      <c r="S23" s="25">
        <f t="shared" si="5"/>
        <v>0.30723686666666666</v>
      </c>
      <c r="T23" s="44">
        <v>20031621.800000001</v>
      </c>
      <c r="U23" s="44">
        <v>11841279.6</v>
      </c>
      <c r="V23" s="25">
        <f t="shared" si="6"/>
        <v>0.5911293512939626</v>
      </c>
      <c r="W23" s="44">
        <v>5638490</v>
      </c>
      <c r="X23" s="44">
        <v>3796650.47</v>
      </c>
      <c r="Y23" s="25">
        <f t="shared" si="7"/>
        <v>0.67334525200895989</v>
      </c>
      <c r="Z23" s="44">
        <v>904360</v>
      </c>
      <c r="AA23" s="44">
        <v>677718.72</v>
      </c>
      <c r="AB23" s="25">
        <f t="shared" si="8"/>
        <v>0.74939041974434961</v>
      </c>
      <c r="AC23" s="45">
        <v>6298080</v>
      </c>
      <c r="AD23" s="45">
        <v>851423.05</v>
      </c>
      <c r="AE23" s="25">
        <f t="shared" si="29"/>
        <v>0.13518771593882581</v>
      </c>
      <c r="AF23" s="45">
        <v>6690300</v>
      </c>
      <c r="AG23" s="45">
        <v>4393928.1900000004</v>
      </c>
      <c r="AH23" s="25">
        <f t="shared" si="10"/>
        <v>0.65676101071700832</v>
      </c>
      <c r="AI23" s="45">
        <v>15231000</v>
      </c>
      <c r="AJ23" s="45">
        <v>10501591.33</v>
      </c>
      <c r="AK23" s="11">
        <f t="shared" si="11"/>
        <v>0.68948797386908278</v>
      </c>
      <c r="AL23" s="45">
        <v>32217744.539999999</v>
      </c>
      <c r="AM23" s="45">
        <v>16099857.800000001</v>
      </c>
      <c r="AN23" s="12">
        <f t="shared" si="12"/>
        <v>0.49972020170472187</v>
      </c>
      <c r="AO23" s="45">
        <v>2511649.29</v>
      </c>
      <c r="AP23" s="45">
        <v>1080712.49</v>
      </c>
      <c r="AQ23" s="12">
        <f t="shared" si="13"/>
        <v>0.43028001333737165</v>
      </c>
      <c r="AR23" s="45">
        <v>6092820</v>
      </c>
      <c r="AS23" s="45">
        <v>4005253.7</v>
      </c>
      <c r="AT23" s="12">
        <f t="shared" si="14"/>
        <v>0.65737272724288587</v>
      </c>
      <c r="AU23" s="45">
        <v>2816784.65</v>
      </c>
      <c r="AV23" s="45">
        <v>955270.29</v>
      </c>
      <c r="AW23" s="12">
        <f t="shared" si="15"/>
        <v>0.33913500984180672</v>
      </c>
      <c r="AX23" s="45">
        <v>11851590</v>
      </c>
      <c r="AY23" s="45">
        <v>7891326.29</v>
      </c>
      <c r="AZ23" s="12">
        <f t="shared" si="16"/>
        <v>0.66584536673982142</v>
      </c>
      <c r="BA23" s="45">
        <v>405000</v>
      </c>
      <c r="BB23" s="45">
        <v>357500</v>
      </c>
      <c r="BC23" s="12">
        <f t="shared" si="17"/>
        <v>0.88271604938271608</v>
      </c>
      <c r="BD23" s="45">
        <v>3733192.4</v>
      </c>
      <c r="BE23" s="45">
        <v>2214833.71</v>
      </c>
      <c r="BF23" s="12">
        <f t="shared" si="18"/>
        <v>0.59328142583811105</v>
      </c>
      <c r="BG23" s="45">
        <v>15867662</v>
      </c>
      <c r="BH23" s="45">
        <v>10201626.75</v>
      </c>
      <c r="BI23" s="12">
        <f t="shared" si="19"/>
        <v>0.64291933808522017</v>
      </c>
      <c r="BJ23" s="45">
        <v>655100</v>
      </c>
      <c r="BK23" s="45">
        <v>335272.8</v>
      </c>
      <c r="BL23" s="12">
        <f t="shared" si="20"/>
        <v>0.51178873454434437</v>
      </c>
      <c r="BM23" s="45">
        <v>1320000</v>
      </c>
      <c r="BN23" s="45">
        <v>809498</v>
      </c>
      <c r="BO23" s="12">
        <f t="shared" si="21"/>
        <v>0.61325606060606064</v>
      </c>
      <c r="BP23" s="45">
        <v>3052476</v>
      </c>
      <c r="BQ23" s="45">
        <v>1263069.05</v>
      </c>
      <c r="BR23" s="12">
        <f t="shared" si="22"/>
        <v>0.41378508790896312</v>
      </c>
      <c r="BS23" s="45">
        <v>2034400.83</v>
      </c>
      <c r="BT23" s="45">
        <v>285379</v>
      </c>
      <c r="BU23" s="12">
        <f t="shared" si="23"/>
        <v>0.14027668284032305</v>
      </c>
      <c r="BV23" s="45">
        <v>32500000</v>
      </c>
      <c r="BW23" s="45">
        <v>23779139.300000001</v>
      </c>
      <c r="BX23" s="25">
        <f t="shared" si="24"/>
        <v>0.73166582461538465</v>
      </c>
      <c r="BY23" s="45">
        <v>95310316.799999997</v>
      </c>
      <c r="BZ23" s="45">
        <v>72739386.609999999</v>
      </c>
      <c r="CA23" s="12">
        <f t="shared" si="25"/>
        <v>0.76318481621078826</v>
      </c>
      <c r="CB23" s="3">
        <f t="shared" si="28"/>
        <v>326732360.28999996</v>
      </c>
      <c r="CC23" s="3">
        <f>C23+F23+I23+L23+O23+R23+U23+X23+AA23+AD23+AG23+AJ23+AM23+AP23+AS23+AV23+AY23+BB23+BE23+BH23+BK23+BN23+BQ23+BT23+BW23+BZ23</f>
        <v>204511318.88</v>
      </c>
      <c r="CD23" s="19">
        <f t="shared" si="26"/>
        <v>0.62592918160441946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44">
        <v>1000000</v>
      </c>
      <c r="C24" s="44">
        <v>680000</v>
      </c>
      <c r="D24" s="25">
        <f t="shared" si="0"/>
        <v>0.68</v>
      </c>
      <c r="E24" s="44">
        <v>1100000</v>
      </c>
      <c r="F24" s="44">
        <v>824621</v>
      </c>
      <c r="G24" s="25">
        <f t="shared" si="1"/>
        <v>0.74965545454545457</v>
      </c>
      <c r="H24" s="44">
        <v>12713427</v>
      </c>
      <c r="I24" s="44">
        <v>9286421.6999999993</v>
      </c>
      <c r="J24" s="25">
        <f t="shared" si="2"/>
        <v>0.7304420515412563</v>
      </c>
      <c r="K24" s="44">
        <v>1562195</v>
      </c>
      <c r="L24" s="44">
        <v>864857.5</v>
      </c>
      <c r="M24" s="25">
        <f t="shared" si="3"/>
        <v>0.55361686601224558</v>
      </c>
      <c r="N24" s="44">
        <v>1050000</v>
      </c>
      <c r="O24" s="44">
        <v>787500</v>
      </c>
      <c r="P24" s="25">
        <f t="shared" si="4"/>
        <v>0.75</v>
      </c>
      <c r="Q24" s="44">
        <v>850000</v>
      </c>
      <c r="R24" s="44">
        <v>512500</v>
      </c>
      <c r="S24" s="25">
        <f t="shared" si="5"/>
        <v>0.6029411764705882</v>
      </c>
      <c r="T24" s="44">
        <v>8487647</v>
      </c>
      <c r="U24" s="44">
        <v>5968093.9699999997</v>
      </c>
      <c r="V24" s="25">
        <f t="shared" si="6"/>
        <v>0.70315058696479715</v>
      </c>
      <c r="W24" s="44">
        <v>2500000</v>
      </c>
      <c r="X24" s="44">
        <v>1759029</v>
      </c>
      <c r="Y24" s="25">
        <f t="shared" si="7"/>
        <v>0.7036116</v>
      </c>
      <c r="Z24" s="44">
        <v>4100000</v>
      </c>
      <c r="AA24" s="44">
        <v>3336000</v>
      </c>
      <c r="AB24" s="25">
        <f t="shared" si="8"/>
        <v>0.8136585365853658</v>
      </c>
      <c r="AC24" s="45">
        <v>2750000</v>
      </c>
      <c r="AD24" s="45">
        <v>2128000</v>
      </c>
      <c r="AE24" s="25">
        <f t="shared" si="29"/>
        <v>0.77381818181818185</v>
      </c>
      <c r="AF24" s="45">
        <v>1500000</v>
      </c>
      <c r="AG24" s="45">
        <v>1170500</v>
      </c>
      <c r="AH24" s="25">
        <f t="shared" si="10"/>
        <v>0.78033333333333332</v>
      </c>
      <c r="AI24" s="45">
        <v>2400000</v>
      </c>
      <c r="AJ24" s="45">
        <v>1810000</v>
      </c>
      <c r="AK24" s="11">
        <f t="shared" si="11"/>
        <v>0.75416666666666665</v>
      </c>
      <c r="AL24" s="45">
        <v>8600000</v>
      </c>
      <c r="AM24" s="45">
        <v>6630551.3499999996</v>
      </c>
      <c r="AN24" s="12">
        <f t="shared" si="12"/>
        <v>0.77099434302325576</v>
      </c>
      <c r="AO24" s="45">
        <v>2412072</v>
      </c>
      <c r="AP24" s="45">
        <v>1351266</v>
      </c>
      <c r="AQ24" s="12">
        <f t="shared" si="13"/>
        <v>0.56020964548321939</v>
      </c>
      <c r="AR24" s="45">
        <v>2000000</v>
      </c>
      <c r="AS24" s="45">
        <v>1530000</v>
      </c>
      <c r="AT24" s="12">
        <f t="shared" si="14"/>
        <v>0.76500000000000001</v>
      </c>
      <c r="AU24" s="45">
        <v>1700000</v>
      </c>
      <c r="AV24" s="45">
        <v>1253916.28</v>
      </c>
      <c r="AW24" s="12">
        <f t="shared" si="15"/>
        <v>0.73759781176470585</v>
      </c>
      <c r="AX24" s="45">
        <v>1700000</v>
      </c>
      <c r="AY24" s="45">
        <v>1403500</v>
      </c>
      <c r="AZ24" s="12">
        <f t="shared" si="16"/>
        <v>0.82558823529411762</v>
      </c>
      <c r="BA24" s="45">
        <v>1650000</v>
      </c>
      <c r="BB24" s="45">
        <v>1474000</v>
      </c>
      <c r="BC24" s="12">
        <f t="shared" si="17"/>
        <v>0.89333333333333331</v>
      </c>
      <c r="BD24" s="45">
        <v>4000000</v>
      </c>
      <c r="BE24" s="45">
        <v>3330000</v>
      </c>
      <c r="BF24" s="12">
        <f t="shared" si="18"/>
        <v>0.83250000000000002</v>
      </c>
      <c r="BG24" s="45">
        <v>2109100</v>
      </c>
      <c r="BH24" s="45">
        <v>1406067</v>
      </c>
      <c r="BI24" s="12">
        <f t="shared" si="19"/>
        <v>0.66666682471196248</v>
      </c>
      <c r="BJ24" s="45">
        <v>1300000</v>
      </c>
      <c r="BK24" s="45">
        <v>764066.4</v>
      </c>
      <c r="BL24" s="12">
        <f t="shared" si="20"/>
        <v>0.58774338461538467</v>
      </c>
      <c r="BM24" s="45">
        <v>4330000</v>
      </c>
      <c r="BN24" s="45">
        <v>3319821.54</v>
      </c>
      <c r="BO24" s="12">
        <f t="shared" si="21"/>
        <v>0.76670243418013861</v>
      </c>
      <c r="BP24" s="45">
        <v>2500000</v>
      </c>
      <c r="BQ24" s="45">
        <v>2119134.85</v>
      </c>
      <c r="BR24" s="12">
        <f t="shared" si="22"/>
        <v>0.84765394000000005</v>
      </c>
      <c r="BS24" s="45">
        <v>1500000</v>
      </c>
      <c r="BT24" s="45">
        <v>1125000</v>
      </c>
      <c r="BU24" s="12">
        <f t="shared" si="23"/>
        <v>0.75</v>
      </c>
      <c r="BV24" s="45">
        <v>5450000</v>
      </c>
      <c r="BW24" s="45">
        <v>1975390.34</v>
      </c>
      <c r="BX24" s="25">
        <f t="shared" si="24"/>
        <v>0.36245694311926607</v>
      </c>
      <c r="BY24" s="45">
        <v>36089045</v>
      </c>
      <c r="BZ24" s="45">
        <v>16140000</v>
      </c>
      <c r="CA24" s="12">
        <f t="shared" si="25"/>
        <v>0.44722712945161058</v>
      </c>
      <c r="CB24" s="3">
        <f t="shared" si="28"/>
        <v>115353486</v>
      </c>
      <c r="CC24" s="3">
        <f>C24+F24+I24+L24+O24+R24+U24+X24+AA24+AD24+AG24+AJ24+AM24+AP24+AS24+AV24+AY24+BB24+BE24+BH24+BK24+BN24+BQ24+BT24+BW24+BZ24</f>
        <v>72950236.930000007</v>
      </c>
      <c r="CD24" s="19">
        <f t="shared" si="26"/>
        <v>0.63240600227720911</v>
      </c>
      <c r="CE24" s="31"/>
      <c r="CF24" s="27"/>
      <c r="CG24" s="27"/>
      <c r="CH24" s="23"/>
      <c r="CI24" s="23"/>
    </row>
    <row r="25" spans="1:87" s="34" customFormat="1" ht="31.5" x14ac:dyDescent="0.2">
      <c r="A25" s="14" t="s">
        <v>55</v>
      </c>
      <c r="B25" s="44">
        <v>1484890.34</v>
      </c>
      <c r="C25" s="44">
        <v>925436.02</v>
      </c>
      <c r="D25" s="25">
        <f t="shared" si="0"/>
        <v>0.62323526193860213</v>
      </c>
      <c r="E25" s="44">
        <v>3108</v>
      </c>
      <c r="F25" s="44">
        <v>0</v>
      </c>
      <c r="G25" s="25">
        <f t="shared" si="1"/>
        <v>0</v>
      </c>
      <c r="H25" s="44">
        <v>14770355.529999999</v>
      </c>
      <c r="I25" s="44">
        <v>9946193.4100000001</v>
      </c>
      <c r="J25" s="25">
        <f t="shared" si="2"/>
        <v>0.67338889641473654</v>
      </c>
      <c r="K25" s="44">
        <v>1567860</v>
      </c>
      <c r="L25" s="44">
        <v>1123068</v>
      </c>
      <c r="M25" s="25">
        <f t="shared" si="3"/>
        <v>0.71630630285867358</v>
      </c>
      <c r="N25" s="44">
        <v>128000</v>
      </c>
      <c r="O25" s="44">
        <v>0</v>
      </c>
      <c r="P25" s="25">
        <f t="shared" si="4"/>
        <v>0</v>
      </c>
      <c r="Q25" s="44">
        <v>530000</v>
      </c>
      <c r="R25" s="44">
        <v>219983</v>
      </c>
      <c r="S25" s="25">
        <f t="shared" si="5"/>
        <v>0.41506226415094338</v>
      </c>
      <c r="T25" s="44">
        <v>1039790</v>
      </c>
      <c r="U25" s="44">
        <v>89232</v>
      </c>
      <c r="V25" s="25">
        <f t="shared" si="6"/>
        <v>8.5817328499023834E-2</v>
      </c>
      <c r="W25" s="44">
        <v>501312.1</v>
      </c>
      <c r="X25" s="44">
        <v>403751.06</v>
      </c>
      <c r="Y25" s="25">
        <f t="shared" si="7"/>
        <v>0.80538861918553339</v>
      </c>
      <c r="Z25" s="44">
        <v>1494900</v>
      </c>
      <c r="AA25" s="44">
        <v>862089.31</v>
      </c>
      <c r="AB25" s="25">
        <f t="shared" si="8"/>
        <v>0.57668694227038597</v>
      </c>
      <c r="AC25" s="45">
        <v>1405410.84</v>
      </c>
      <c r="AD25" s="45">
        <v>320704</v>
      </c>
      <c r="AE25" s="25">
        <f t="shared" si="29"/>
        <v>0.22819234836697289</v>
      </c>
      <c r="AF25" s="45">
        <v>648000</v>
      </c>
      <c r="AG25" s="45">
        <v>185331</v>
      </c>
      <c r="AH25" s="25">
        <f t="shared" si="10"/>
        <v>0.28600462962962964</v>
      </c>
      <c r="AI25" s="45">
        <v>801619.74</v>
      </c>
      <c r="AJ25" s="45">
        <v>211324.33</v>
      </c>
      <c r="AK25" s="11">
        <f t="shared" si="11"/>
        <v>0.2636216643068196</v>
      </c>
      <c r="AL25" s="45">
        <v>5301392</v>
      </c>
      <c r="AM25" s="45">
        <v>3992801.19</v>
      </c>
      <c r="AN25" s="12">
        <f t="shared" si="12"/>
        <v>0.75316090377772482</v>
      </c>
      <c r="AO25" s="45">
        <v>316374.82</v>
      </c>
      <c r="AP25" s="45">
        <v>142011</v>
      </c>
      <c r="AQ25" s="12">
        <f t="shared" si="13"/>
        <v>0.44886947703360208</v>
      </c>
      <c r="AR25" s="45">
        <v>309743</v>
      </c>
      <c r="AS25" s="45">
        <v>218278</v>
      </c>
      <c r="AT25" s="12">
        <f t="shared" si="14"/>
        <v>0.70470680531924856</v>
      </c>
      <c r="AU25" s="45">
        <v>325000</v>
      </c>
      <c r="AV25" s="45">
        <v>221087</v>
      </c>
      <c r="AW25" s="12">
        <f t="shared" si="15"/>
        <v>0.68026769230769235</v>
      </c>
      <c r="AX25" s="45">
        <v>699100</v>
      </c>
      <c r="AY25" s="45">
        <v>112385</v>
      </c>
      <c r="AZ25" s="12">
        <f t="shared" si="16"/>
        <v>0.16075668716921757</v>
      </c>
      <c r="BA25" s="45">
        <v>120000</v>
      </c>
      <c r="BB25" s="45">
        <v>81066</v>
      </c>
      <c r="BC25" s="12">
        <f t="shared" si="17"/>
        <v>0.67554999999999998</v>
      </c>
      <c r="BD25" s="45">
        <v>230000</v>
      </c>
      <c r="BE25" s="45">
        <v>88219</v>
      </c>
      <c r="BF25" s="12">
        <f t="shared" si="18"/>
        <v>0.3835608695652174</v>
      </c>
      <c r="BG25" s="45">
        <v>1892000</v>
      </c>
      <c r="BH25" s="45">
        <v>1767463.78</v>
      </c>
      <c r="BI25" s="12">
        <f t="shared" si="19"/>
        <v>0.93417747357293868</v>
      </c>
      <c r="BJ25" s="45">
        <v>0</v>
      </c>
      <c r="BK25" s="45">
        <v>0</v>
      </c>
      <c r="BL25" s="32">
        <f t="shared" si="20"/>
        <v>0</v>
      </c>
      <c r="BM25" s="45">
        <v>37400</v>
      </c>
      <c r="BN25" s="45">
        <v>0</v>
      </c>
      <c r="BO25" s="12">
        <f t="shared" si="21"/>
        <v>0</v>
      </c>
      <c r="BP25" s="45">
        <v>150000</v>
      </c>
      <c r="BQ25" s="45">
        <v>0</v>
      </c>
      <c r="BR25" s="12">
        <f t="shared" si="22"/>
        <v>0</v>
      </c>
      <c r="BS25" s="45">
        <v>418312</v>
      </c>
      <c r="BT25" s="45">
        <v>255709</v>
      </c>
      <c r="BU25" s="12">
        <f t="shared" si="23"/>
        <v>0.6112877469448641</v>
      </c>
      <c r="BV25" s="45">
        <v>17430000</v>
      </c>
      <c r="BW25" s="45">
        <v>9066594.1799999997</v>
      </c>
      <c r="BX25" s="25">
        <f t="shared" si="24"/>
        <v>0.5201717831325301</v>
      </c>
      <c r="BY25" s="45">
        <v>155892900</v>
      </c>
      <c r="BZ25" s="45">
        <v>107874263.65000001</v>
      </c>
      <c r="CA25" s="12">
        <f t="shared" si="25"/>
        <v>0.69197675872345699</v>
      </c>
      <c r="CB25" s="3">
        <f t="shared" si="28"/>
        <v>207497468.37</v>
      </c>
      <c r="CC25" s="3">
        <f>C25+F25+I25+L25+O25+R25+U25+X25+AA25+AD25+AG25+AJ25+AM25+AP25+AS25+AV25+AY25+BB25+BE25+BH25+BK25+BN25+BQ25+BT25+BW25+BZ25</f>
        <v>138106989.93000001</v>
      </c>
      <c r="CD25" s="19">
        <f t="shared" si="26"/>
        <v>0.66558397562583238</v>
      </c>
      <c r="CE25" s="33"/>
      <c r="CF25" s="27"/>
      <c r="CG25" s="27"/>
      <c r="CH25" s="23"/>
      <c r="CI25" s="23"/>
    </row>
    <row r="26" spans="1:87" ht="15.75" x14ac:dyDescent="0.2">
      <c r="A26" s="5" t="s">
        <v>42</v>
      </c>
      <c r="B26" s="44">
        <v>0</v>
      </c>
      <c r="C26" s="44">
        <v>0</v>
      </c>
      <c r="D26" s="25">
        <f t="shared" si="0"/>
        <v>0</v>
      </c>
      <c r="E26" s="44">
        <v>0</v>
      </c>
      <c r="F26" s="44">
        <v>0</v>
      </c>
      <c r="G26" s="25">
        <f t="shared" si="1"/>
        <v>0</v>
      </c>
      <c r="H26" s="44">
        <v>0</v>
      </c>
      <c r="I26" s="44">
        <v>0</v>
      </c>
      <c r="J26" s="25">
        <f t="shared" si="2"/>
        <v>0</v>
      </c>
      <c r="K26" s="44">
        <v>0</v>
      </c>
      <c r="L26" s="44">
        <v>0</v>
      </c>
      <c r="M26" s="25">
        <f t="shared" si="3"/>
        <v>0</v>
      </c>
      <c r="N26" s="44">
        <v>0</v>
      </c>
      <c r="O26" s="44">
        <v>0</v>
      </c>
      <c r="P26" s="25">
        <f t="shared" si="4"/>
        <v>0</v>
      </c>
      <c r="Q26" s="44">
        <v>0</v>
      </c>
      <c r="R26" s="44">
        <v>0</v>
      </c>
      <c r="S26" s="25">
        <f t="shared" si="5"/>
        <v>0</v>
      </c>
      <c r="T26" s="44">
        <v>0</v>
      </c>
      <c r="U26" s="44">
        <v>0</v>
      </c>
      <c r="V26" s="25">
        <f t="shared" si="6"/>
        <v>0</v>
      </c>
      <c r="W26" s="44">
        <v>133912.09</v>
      </c>
      <c r="X26" s="44">
        <v>0</v>
      </c>
      <c r="Y26" s="25">
        <f t="shared" si="7"/>
        <v>0</v>
      </c>
      <c r="Z26" s="44">
        <v>0</v>
      </c>
      <c r="AA26" s="44">
        <v>0</v>
      </c>
      <c r="AB26" s="25">
        <f t="shared" si="8"/>
        <v>0</v>
      </c>
      <c r="AC26" s="45">
        <v>0</v>
      </c>
      <c r="AD26" s="45">
        <v>0</v>
      </c>
      <c r="AE26" s="25">
        <f t="shared" si="29"/>
        <v>0</v>
      </c>
      <c r="AF26" s="45">
        <v>0</v>
      </c>
      <c r="AG26" s="45">
        <v>0</v>
      </c>
      <c r="AH26" s="25">
        <f t="shared" si="10"/>
        <v>0</v>
      </c>
      <c r="AI26" s="45">
        <v>0</v>
      </c>
      <c r="AJ26" s="45">
        <v>0</v>
      </c>
      <c r="AK26" s="11">
        <f t="shared" si="11"/>
        <v>0</v>
      </c>
      <c r="AL26" s="45">
        <v>0</v>
      </c>
      <c r="AM26" s="45">
        <v>0</v>
      </c>
      <c r="AN26" s="12">
        <f t="shared" si="12"/>
        <v>0</v>
      </c>
      <c r="AO26" s="45">
        <v>0</v>
      </c>
      <c r="AP26" s="45">
        <v>100000</v>
      </c>
      <c r="AQ26" s="12">
        <f t="shared" si="13"/>
        <v>0</v>
      </c>
      <c r="AR26" s="45">
        <v>0</v>
      </c>
      <c r="AS26" s="45">
        <v>0</v>
      </c>
      <c r="AT26" s="12">
        <f t="shared" si="14"/>
        <v>0</v>
      </c>
      <c r="AU26" s="45">
        <v>0</v>
      </c>
      <c r="AV26" s="45">
        <v>0</v>
      </c>
      <c r="AW26" s="12">
        <f t="shared" si="15"/>
        <v>0</v>
      </c>
      <c r="AX26" s="45">
        <v>0</v>
      </c>
      <c r="AY26" s="45">
        <v>0</v>
      </c>
      <c r="AZ26" s="12">
        <f t="shared" si="16"/>
        <v>0</v>
      </c>
      <c r="BA26" s="45">
        <v>0</v>
      </c>
      <c r="BB26" s="45">
        <v>0</v>
      </c>
      <c r="BC26" s="12">
        <f t="shared" si="17"/>
        <v>0</v>
      </c>
      <c r="BD26" s="45">
        <v>0</v>
      </c>
      <c r="BE26" s="45">
        <v>0</v>
      </c>
      <c r="BF26" s="12">
        <f t="shared" si="18"/>
        <v>0</v>
      </c>
      <c r="BG26" s="45">
        <v>0</v>
      </c>
      <c r="BH26" s="45">
        <v>0</v>
      </c>
      <c r="BI26" s="12">
        <f t="shared" si="19"/>
        <v>0</v>
      </c>
      <c r="BJ26" s="45">
        <v>0</v>
      </c>
      <c r="BK26" s="45">
        <v>0</v>
      </c>
      <c r="BL26" s="12">
        <f t="shared" si="20"/>
        <v>0</v>
      </c>
      <c r="BM26" s="45">
        <v>0</v>
      </c>
      <c r="BN26" s="45">
        <v>0</v>
      </c>
      <c r="BO26" s="12">
        <f t="shared" si="21"/>
        <v>0</v>
      </c>
      <c r="BP26" s="45">
        <v>0</v>
      </c>
      <c r="BQ26" s="45">
        <v>0</v>
      </c>
      <c r="BR26" s="12">
        <f t="shared" si="22"/>
        <v>0</v>
      </c>
      <c r="BS26" s="45">
        <v>0</v>
      </c>
      <c r="BT26" s="45">
        <v>0</v>
      </c>
      <c r="BU26" s="12">
        <f t="shared" si="23"/>
        <v>0</v>
      </c>
      <c r="BV26" s="45">
        <v>0</v>
      </c>
      <c r="BW26" s="45">
        <v>0</v>
      </c>
      <c r="BX26" s="25">
        <f t="shared" si="24"/>
        <v>0</v>
      </c>
      <c r="BY26" s="45">
        <v>0</v>
      </c>
      <c r="BZ26" s="45">
        <v>0</v>
      </c>
      <c r="CA26" s="12">
        <f t="shared" si="25"/>
        <v>0</v>
      </c>
      <c r="CB26" s="3">
        <f t="shared" si="28"/>
        <v>133912.09</v>
      </c>
      <c r="CC26" s="3">
        <f>C26+F26+I26+L26+O26+R26+U26+X26+AA26+AD26+AG26+AJ26+AM26+AP26+AS26+AV26+AY26+BB26+BE26+BH26+BK26+BN26+BQ26+BT26+BW26+BZ26</f>
        <v>100000</v>
      </c>
      <c r="CD26" s="19">
        <f t="shared" si="26"/>
        <v>0.74675856377120242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664071225.1500001</v>
      </c>
      <c r="C27" s="3">
        <f>SUM(C13:C26)</f>
        <v>443084056.55000001</v>
      </c>
      <c r="D27" s="16">
        <f t="shared" si="0"/>
        <v>0.66722369494313871</v>
      </c>
      <c r="E27" s="3">
        <f>SUM(E13:E26)</f>
        <v>199534776.20999998</v>
      </c>
      <c r="F27" s="3">
        <f>SUM(F13:F26)</f>
        <v>129451439.62</v>
      </c>
      <c r="G27" s="16">
        <f t="shared" si="1"/>
        <v>0.64876630569780525</v>
      </c>
      <c r="H27" s="3">
        <f>SUM(H13:H26)</f>
        <v>2085322757.6199999</v>
      </c>
      <c r="I27" s="3">
        <f>SUM(I13:I26)</f>
        <v>1315009230.1500001</v>
      </c>
      <c r="J27" s="16">
        <f t="shared" si="2"/>
        <v>0.63060225346163368</v>
      </c>
      <c r="K27" s="3">
        <f>SUM(K13:K26)</f>
        <v>1400028551.8399999</v>
      </c>
      <c r="L27" s="3">
        <f>SUM(L13:L26)</f>
        <v>967952392.53999996</v>
      </c>
      <c r="M27" s="16">
        <f t="shared" si="3"/>
        <v>0.69138046596825464</v>
      </c>
      <c r="N27" s="3">
        <f>SUM(N13:N26)</f>
        <v>469514273.79999995</v>
      </c>
      <c r="O27" s="3">
        <f>SUM(O13:O26)</f>
        <v>314806392.41999996</v>
      </c>
      <c r="P27" s="16">
        <f t="shared" si="4"/>
        <v>0.67049376342091516</v>
      </c>
      <c r="Q27" s="3">
        <f>SUM(Q13:Q26)</f>
        <v>394730713.63</v>
      </c>
      <c r="R27" s="3">
        <f>SUM(R13:R26)</f>
        <v>275238601.80999994</v>
      </c>
      <c r="S27" s="16">
        <f t="shared" si="5"/>
        <v>0.69728195021579764</v>
      </c>
      <c r="T27" s="3">
        <f>SUM(T13:T26)</f>
        <v>1342566474.1699998</v>
      </c>
      <c r="U27" s="3">
        <f>SUM(U13:U26)</f>
        <v>919877708.64999998</v>
      </c>
      <c r="V27" s="16">
        <f t="shared" si="6"/>
        <v>0.68516362232170736</v>
      </c>
      <c r="W27" s="3">
        <f>SUM(W13:W26)</f>
        <v>254230896.44</v>
      </c>
      <c r="X27" s="3">
        <f>SUM(X13:X26)</f>
        <v>183005995.43000004</v>
      </c>
      <c r="Y27" s="16">
        <f t="shared" si="7"/>
        <v>0.71984167932629917</v>
      </c>
      <c r="Z27" s="3">
        <f>SUM(Z13:Z26)</f>
        <v>1099066309.71</v>
      </c>
      <c r="AA27" s="3">
        <f>SUM(AA13:AA26)</f>
        <v>772157610.67999995</v>
      </c>
      <c r="AB27" s="16">
        <f t="shared" si="8"/>
        <v>0.7025578018888976</v>
      </c>
      <c r="AC27" s="3">
        <f>SUM(AC13:AC26)</f>
        <v>1277117585.7</v>
      </c>
      <c r="AD27" s="3">
        <f>SUM(AD13:AD26)</f>
        <v>880330294.43999982</v>
      </c>
      <c r="AE27" s="16">
        <f t="shared" si="29"/>
        <v>0.68931029084333106</v>
      </c>
      <c r="AF27" s="3">
        <f>SUM(AF13:AF26)</f>
        <v>333360389.02999997</v>
      </c>
      <c r="AG27" s="3">
        <f>SUM(AG13:AG26)</f>
        <v>228365168.79000002</v>
      </c>
      <c r="AH27" s="16">
        <f t="shared" si="10"/>
        <v>0.68503990367448497</v>
      </c>
      <c r="AI27" s="3">
        <f>SUM(AI13:AI26)</f>
        <v>1546190706.77</v>
      </c>
      <c r="AJ27" s="3">
        <f>SUM(AJ13:AJ26)</f>
        <v>1128536263.27</v>
      </c>
      <c r="AK27" s="19">
        <f t="shared" si="11"/>
        <v>0.72988167522201564</v>
      </c>
      <c r="AL27" s="3">
        <f>SUM(AL13:AL26)</f>
        <v>1821554149.27</v>
      </c>
      <c r="AM27" s="3">
        <f>SUM(AM13:AM26)</f>
        <v>1257335934.05</v>
      </c>
      <c r="AN27" s="16">
        <f t="shared" si="12"/>
        <v>0.69025449205223233</v>
      </c>
      <c r="AO27" s="3">
        <f>SUM(AO13:AO26)</f>
        <v>513372108.02000004</v>
      </c>
      <c r="AP27" s="3">
        <f>SUM(AP13:AP26)</f>
        <v>310882247.47000003</v>
      </c>
      <c r="AQ27" s="16">
        <f t="shared" si="13"/>
        <v>0.60556902607940011</v>
      </c>
      <c r="AR27" s="3">
        <f>SUM(AR13:AR26)</f>
        <v>398075298.07999998</v>
      </c>
      <c r="AS27" s="3">
        <f>SUM(AS13:AS26)</f>
        <v>273580020.45000005</v>
      </c>
      <c r="AT27" s="16">
        <f t="shared" si="14"/>
        <v>0.68725696311610751</v>
      </c>
      <c r="AU27" s="3">
        <f>SUM(AU13:AU26)</f>
        <v>374468959.44999999</v>
      </c>
      <c r="AV27" s="3">
        <f>SUM(AV13:AV26)</f>
        <v>239077341.59</v>
      </c>
      <c r="AW27" s="16">
        <f t="shared" si="15"/>
        <v>0.63844368286531428</v>
      </c>
      <c r="AX27" s="3">
        <f>SUM(AX13:AX26)</f>
        <v>488376813.98000002</v>
      </c>
      <c r="AY27" s="3">
        <f>SUM(AY13:AY26)</f>
        <v>333100881.72000003</v>
      </c>
      <c r="AZ27" s="16">
        <f t="shared" si="16"/>
        <v>0.68205711693274851</v>
      </c>
      <c r="BA27" s="3">
        <f>SUM(BA13:BA26)</f>
        <v>255430371.44999999</v>
      </c>
      <c r="BB27" s="3">
        <f>SUM(BB13:BB26)</f>
        <v>190167591.19</v>
      </c>
      <c r="BC27" s="16">
        <f t="shared" si="17"/>
        <v>0.7444987458244563</v>
      </c>
      <c r="BD27" s="3">
        <f>SUM(BD13:BD26)</f>
        <v>721372539.56999993</v>
      </c>
      <c r="BE27" s="3">
        <f>SUM(BE13:BE26)</f>
        <v>505818694.13</v>
      </c>
      <c r="BF27" s="16">
        <f t="shared" si="18"/>
        <v>0.70118928346165132</v>
      </c>
      <c r="BG27" s="3">
        <f>SUM(BG13:BG26)</f>
        <v>486144421.75</v>
      </c>
      <c r="BH27" s="3">
        <f>SUM(BH13:BH26)</f>
        <v>316434716.09999996</v>
      </c>
      <c r="BI27" s="16">
        <f t="shared" si="19"/>
        <v>0.65090681275517481</v>
      </c>
      <c r="BJ27" s="3">
        <f>SUM(BJ13:BJ26)</f>
        <v>272889701.03999996</v>
      </c>
      <c r="BK27" s="3">
        <f>SUM(BK13:BK26)</f>
        <v>194011844.53</v>
      </c>
      <c r="BL27" s="16">
        <f t="shared" si="20"/>
        <v>0.7109533404544347</v>
      </c>
      <c r="BM27" s="3">
        <f>SUM(BM13:BM26)</f>
        <v>613142908.46000004</v>
      </c>
      <c r="BN27" s="3">
        <f>SUM(BN13:BN26)</f>
        <v>397760220.21999997</v>
      </c>
      <c r="BO27" s="16">
        <f t="shared" si="21"/>
        <v>0.64872351083540081</v>
      </c>
      <c r="BP27" s="3">
        <f>SUM(BP13:BP26)</f>
        <v>446911392.13000005</v>
      </c>
      <c r="BQ27" s="3">
        <f>SUM(BQ13:BQ26)</f>
        <v>278536988.70000005</v>
      </c>
      <c r="BR27" s="16">
        <f t="shared" si="22"/>
        <v>0.62324879966133795</v>
      </c>
      <c r="BS27" s="3">
        <f>SUM(BS13:BS26)</f>
        <v>379406023.37</v>
      </c>
      <c r="BT27" s="3">
        <f>SUM(BT13:BT26)</f>
        <v>245653075.50999999</v>
      </c>
      <c r="BU27" s="16">
        <f t="shared" si="23"/>
        <v>0.64746751600840302</v>
      </c>
      <c r="BV27" s="3">
        <f>SUM(BV13:BV26)</f>
        <v>3595556527.7200003</v>
      </c>
      <c r="BW27" s="3">
        <f>SUM(BW13:BW26)</f>
        <v>2369012760.04</v>
      </c>
      <c r="BX27" s="16">
        <f t="shared" si="24"/>
        <v>0.65887234473330025</v>
      </c>
      <c r="BY27" s="3">
        <f>SUM(BY13:BY26)</f>
        <v>10792194367.99</v>
      </c>
      <c r="BZ27" s="3">
        <f>SUM(BZ13:BZ26)</f>
        <v>6970144509.3499985</v>
      </c>
      <c r="CA27" s="16">
        <f t="shared" si="25"/>
        <v>0.64585053527424174</v>
      </c>
      <c r="CB27" s="3">
        <f>SUM(CB13:CB26)</f>
        <v>32224630242.349998</v>
      </c>
      <c r="CC27" s="3">
        <f>SUM(CC13:CC26)</f>
        <v>21439331979.400002</v>
      </c>
      <c r="CD27" s="19">
        <f t="shared" si="26"/>
        <v>0.66530885903615966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-17153916.790000081</v>
      </c>
      <c r="C28" s="3">
        <f>C12-C27</f>
        <v>22344832.149999976</v>
      </c>
      <c r="D28" s="16"/>
      <c r="E28" s="3">
        <f>E12-E27</f>
        <v>0</v>
      </c>
      <c r="F28" s="3">
        <f>F12-F27</f>
        <v>8291136.6099999845</v>
      </c>
      <c r="G28" s="16"/>
      <c r="H28" s="3">
        <f>H12-H27</f>
        <v>-102335837.82999992</v>
      </c>
      <c r="I28" s="3">
        <f>I12-I27</f>
        <v>15771793.769999981</v>
      </c>
      <c r="J28" s="16"/>
      <c r="K28" s="3">
        <f>K12-K27</f>
        <v>-61004747.649999857</v>
      </c>
      <c r="L28" s="3">
        <f>L12-L27</f>
        <v>39938990.050000072</v>
      </c>
      <c r="M28" s="16"/>
      <c r="N28" s="3">
        <f>N12-N27</f>
        <v>-16383266.129999936</v>
      </c>
      <c r="O28" s="3">
        <f>O12-O27</f>
        <v>1859116.7500000596</v>
      </c>
      <c r="P28" s="16"/>
      <c r="Q28" s="3">
        <f>Q12-Q27</f>
        <v>-5726396.0699999928</v>
      </c>
      <c r="R28" s="3">
        <f>R12-R27</f>
        <v>589497.6400000453</v>
      </c>
      <c r="S28" s="16"/>
      <c r="T28" s="3">
        <f>T12-T27</f>
        <v>-41364135.169999838</v>
      </c>
      <c r="U28" s="3">
        <f>U12-U27</f>
        <v>53029059.800000072</v>
      </c>
      <c r="V28" s="16"/>
      <c r="W28" s="3">
        <f>W12-W27</f>
        <v>-5435532.900000006</v>
      </c>
      <c r="X28" s="3">
        <f>X12-X27</f>
        <v>-2254294.4200000465</v>
      </c>
      <c r="Y28" s="16"/>
      <c r="Z28" s="3">
        <f>Z12-Z27</f>
        <v>-66057662.290000081</v>
      </c>
      <c r="AA28" s="3">
        <f>AA12-AA27</f>
        <v>-27821004.909999967</v>
      </c>
      <c r="AB28" s="16"/>
      <c r="AC28" s="3">
        <f>AC12-AC27</f>
        <v>-59160204.50999999</v>
      </c>
      <c r="AD28" s="3">
        <f>AD12-AD27</f>
        <v>94421796.350000143</v>
      </c>
      <c r="AE28" s="16"/>
      <c r="AF28" s="3">
        <f>AF12-AF27</f>
        <v>0</v>
      </c>
      <c r="AG28" s="3">
        <f>AG12-AG27</f>
        <v>8282938.4099999666</v>
      </c>
      <c r="AH28" s="16"/>
      <c r="AI28" s="3">
        <f>AI12-AI27</f>
        <v>-56731746.170000076</v>
      </c>
      <c r="AJ28" s="3">
        <f>AJ12-AJ27</f>
        <v>13667099.789999962</v>
      </c>
      <c r="AK28" s="19"/>
      <c r="AL28" s="3">
        <f>AL12-AL27</f>
        <v>-87236306.950000048</v>
      </c>
      <c r="AM28" s="3">
        <f>AM12-AM27</f>
        <v>63468440.789999962</v>
      </c>
      <c r="AN28" s="16"/>
      <c r="AO28" s="3">
        <f>AO12-AO27</f>
        <v>-18637436.840000033</v>
      </c>
      <c r="AP28" s="3">
        <f>AP12-AP27</f>
        <v>15254619.48999995</v>
      </c>
      <c r="AQ28" s="16"/>
      <c r="AR28" s="3">
        <f>AR12-AR27</f>
        <v>-10577595.060000002</v>
      </c>
      <c r="AS28" s="3">
        <f>AS12-AS27</f>
        <v>9076050.9799999595</v>
      </c>
      <c r="AT28" s="16"/>
      <c r="AU28" s="3">
        <f>AU12-AU27</f>
        <v>-4841873.4799999595</v>
      </c>
      <c r="AV28" s="3">
        <f>AV12-AV27</f>
        <v>6360729.8299999833</v>
      </c>
      <c r="AW28" s="16"/>
      <c r="AX28" s="3">
        <f>AX12-AX27</f>
        <v>-20434175.319999993</v>
      </c>
      <c r="AY28" s="3">
        <f>AY12-AY27</f>
        <v>23439211.279999971</v>
      </c>
      <c r="AZ28" s="16"/>
      <c r="BA28" s="3">
        <f>BA12-BA27</f>
        <v>-3372125.4499999881</v>
      </c>
      <c r="BB28" s="3">
        <f>BB12-BB27</f>
        <v>8978632.400000006</v>
      </c>
      <c r="BC28" s="16"/>
      <c r="BD28" s="3">
        <f>BD12-BD27</f>
        <v>-13399937.379999876</v>
      </c>
      <c r="BE28" s="3">
        <f>BE12-BE27</f>
        <v>24932203.720000029</v>
      </c>
      <c r="BF28" s="16"/>
      <c r="BG28" s="3">
        <f>BG12-BG27</f>
        <v>-177907</v>
      </c>
      <c r="BH28" s="3">
        <f>BH12-BH27</f>
        <v>16655524.180000007</v>
      </c>
      <c r="BI28" s="16"/>
      <c r="BJ28" s="3">
        <f>BJ12-BJ27</f>
        <v>-560499.9999999404</v>
      </c>
      <c r="BK28" s="3">
        <f>BK12-BK27</f>
        <v>171941.99000000954</v>
      </c>
      <c r="BL28" s="16"/>
      <c r="BM28" s="3">
        <f>BM12-BM27</f>
        <v>-20195832.980000019</v>
      </c>
      <c r="BN28" s="3">
        <f>BN12-BN27</f>
        <v>18645776.700000048</v>
      </c>
      <c r="BO28" s="16"/>
      <c r="BP28" s="3">
        <f>BP12-BP27</f>
        <v>-24100143.390000045</v>
      </c>
      <c r="BQ28" s="3">
        <f>BQ12-BQ27</f>
        <v>32614253.99999994</v>
      </c>
      <c r="BR28" s="16"/>
      <c r="BS28" s="3">
        <f>BS12-BS27</f>
        <v>-20215381.790000021</v>
      </c>
      <c r="BT28" s="3">
        <f>BT12-BT27</f>
        <v>9041676.4399999976</v>
      </c>
      <c r="BU28" s="16"/>
      <c r="BV28" s="3">
        <f>BV12-BV27</f>
        <v>-189489773.71000004</v>
      </c>
      <c r="BW28" s="3">
        <f>BW12-BW27</f>
        <v>108231219.59000015</v>
      </c>
      <c r="BX28" s="16"/>
      <c r="BY28" s="3">
        <f>BY12-BY27</f>
        <v>79197734.340000153</v>
      </c>
      <c r="BZ28" s="3">
        <f>BZ12-BZ27</f>
        <v>375828516.09000111</v>
      </c>
      <c r="CA28" s="16"/>
      <c r="CB28" s="3">
        <f>BY28+BV28+BS28+BP28+BM28+BJ28+BG28+BD28+BA28+AX28+AU28+AR28+AO28+AL28+AI28+AF28+AC28+Z28+W28+T28+Q28+N28+K28+H28+E28+B28</f>
        <v>-765394700.51999962</v>
      </c>
      <c r="CC28" s="3">
        <f>BZ28+BW28+BT28+BQ28+BN28+BK28+BH28+BE28+BB28+AY28+AV28+AS28+AP28+AM28+AJ28+AG28+AD28+AA28+X28+U28+R28+O28+L28+I28+F28+C28</f>
        <v>940819759.47000134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">
      <c r="BE36" s="34"/>
      <c r="BF36" s="15"/>
      <c r="BG36" s="34"/>
      <c r="CF36" s="23"/>
      <c r="CG36" s="23"/>
      <c r="CH36" s="23"/>
      <c r="CI36" s="23"/>
    </row>
    <row r="37" spans="1:87" x14ac:dyDescent="0.2">
      <c r="BD37" s="41"/>
      <c r="BE37" s="42"/>
      <c r="BF37" s="15"/>
      <c r="BG37" s="34"/>
    </row>
    <row r="38" spans="1:87" x14ac:dyDescent="0.2">
      <c r="BE38" s="34"/>
      <c r="BF38" s="34"/>
      <c r="BG38" s="34"/>
    </row>
    <row r="39" spans="1:87" x14ac:dyDescent="0.2">
      <c r="BE39" s="34"/>
      <c r="BF39" s="34"/>
      <c r="BG39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Август!Заголовки_для_печати</vt:lpstr>
      <vt:lpstr>Апрель!Заголовки_для_печати</vt:lpstr>
      <vt:lpstr>Декабрь!Заголовки_для_печати</vt:lpstr>
      <vt:lpstr>Июль!Заголовки_для_печати</vt:lpstr>
      <vt:lpstr>Июнь!Заголовки_для_печати</vt:lpstr>
      <vt:lpstr>Май!Заголовки_для_печати</vt:lpstr>
      <vt:lpstr>Март!Заголовки_для_печати</vt:lpstr>
      <vt:lpstr>Ноябрь!Заголовки_для_печати</vt:lpstr>
      <vt:lpstr>Октябрь!Заголовки_для_печати</vt:lpstr>
      <vt:lpstr>Сентябрь!Заголовки_для_печати</vt:lpstr>
      <vt:lpstr>Февраль!Заголовки_для_печати</vt:lpstr>
      <vt:lpstr>Январь!Заголовки_для_печати</vt:lpstr>
    </vt:vector>
  </TitlesOfParts>
  <Company>Министерство финансов К.О.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Иващенко</dc:creator>
  <cp:lastModifiedBy>Erochin II.</cp:lastModifiedBy>
  <cp:lastPrinted>2016-07-21T12:27:04Z</cp:lastPrinted>
  <dcterms:created xsi:type="dcterms:W3CDTF">2010-03-01T08:28:04Z</dcterms:created>
  <dcterms:modified xsi:type="dcterms:W3CDTF">2016-12-14T11:48:39Z</dcterms:modified>
</cp:coreProperties>
</file>